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3.xml" ContentType="application/vnd.openxmlformats-officedocument.drawingml.chart+xml"/>
  <Override PartName="/xl/drawings/drawing8.xml" ContentType="application/vnd.openxmlformats-officedocument.drawing+xml"/>
  <Override PartName="/xl/charts/chart24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5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6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7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28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9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30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31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32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33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34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35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36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37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38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39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40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41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42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43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44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45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46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47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48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49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50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51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52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53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54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55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56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57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58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59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60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61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62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63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64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65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66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67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68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69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70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71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72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73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74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75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76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77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78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79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80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81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82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83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84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85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86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87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88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89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90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91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92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93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94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95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96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97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98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99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100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101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102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103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104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105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106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107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108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109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110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111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112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113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114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15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16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17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18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19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20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21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22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23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24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9.xml" ContentType="application/vnd.openxmlformats-officedocument.drawing+xml"/>
  <Override PartName="/xl/charts/chart125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26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27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28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29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30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31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32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33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34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35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36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37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38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39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40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41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42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43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44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45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46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47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48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49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50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51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52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53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54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55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56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57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58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59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60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61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62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63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64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65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66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67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68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69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70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71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72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73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74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75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76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77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78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79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80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81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82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83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84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85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86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87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88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89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90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91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92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93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94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95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drawings/drawing10.xml" ContentType="application/vnd.openxmlformats-officedocument.drawing+xml"/>
  <Override PartName="/xl/charts/chart196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97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98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99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200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201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202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203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204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205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206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207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208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209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210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211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212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213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214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15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16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17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18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19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20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21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22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23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24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25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226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27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28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29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30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31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charts/chart232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33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234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235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harts/chart236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xl/charts/chart237.xml" ContentType="application/vnd.openxmlformats-officedocument.drawingml.chart+xml"/>
  <Override PartName="/xl/charts/style222.xml" ContentType="application/vnd.ms-office.chartstyle+xml"/>
  <Override PartName="/xl/charts/colors222.xml" ContentType="application/vnd.ms-office.chartcolorstyle+xml"/>
  <Override PartName="/xl/charts/chart238.xml" ContentType="application/vnd.openxmlformats-officedocument.drawingml.chart+xml"/>
  <Override PartName="/xl/charts/style223.xml" ContentType="application/vnd.ms-office.chartstyle+xml"/>
  <Override PartName="/xl/charts/colors223.xml" ContentType="application/vnd.ms-office.chartcolorstyle+xml"/>
  <Override PartName="/xl/charts/chart239.xml" ContentType="application/vnd.openxmlformats-officedocument.drawingml.chart+xml"/>
  <Override PartName="/xl/charts/style224.xml" ContentType="application/vnd.ms-office.chartstyle+xml"/>
  <Override PartName="/xl/charts/colors224.xml" ContentType="application/vnd.ms-office.chartcolorstyle+xml"/>
  <Override PartName="/xl/charts/chart240.xml" ContentType="application/vnd.openxmlformats-officedocument.drawingml.chart+xml"/>
  <Override PartName="/xl/charts/style225.xml" ContentType="application/vnd.ms-office.chartstyle+xml"/>
  <Override PartName="/xl/charts/colors225.xml" ContentType="application/vnd.ms-office.chartcolorstyle+xml"/>
  <Override PartName="/xl/charts/chart241.xml" ContentType="application/vnd.openxmlformats-officedocument.drawingml.chart+xml"/>
  <Override PartName="/xl/charts/style226.xml" ContentType="application/vnd.ms-office.chartstyle+xml"/>
  <Override PartName="/xl/charts/colors226.xml" ContentType="application/vnd.ms-office.chartcolorstyle+xml"/>
  <Override PartName="/xl/charts/chart242.xml" ContentType="application/vnd.openxmlformats-officedocument.drawingml.chart+xml"/>
  <Override PartName="/xl/charts/style227.xml" ContentType="application/vnd.ms-office.chartstyle+xml"/>
  <Override PartName="/xl/charts/colors227.xml" ContentType="application/vnd.ms-office.chartcolorstyle+xml"/>
  <Override PartName="/xl/charts/chart243.xml" ContentType="application/vnd.openxmlformats-officedocument.drawingml.chart+xml"/>
  <Override PartName="/xl/charts/style228.xml" ContentType="application/vnd.ms-office.chartstyle+xml"/>
  <Override PartName="/xl/charts/colors228.xml" ContentType="application/vnd.ms-office.chartcolorstyle+xml"/>
  <Override PartName="/xl/charts/chart244.xml" ContentType="application/vnd.openxmlformats-officedocument.drawingml.chart+xml"/>
  <Override PartName="/xl/charts/style229.xml" ContentType="application/vnd.ms-office.chartstyle+xml"/>
  <Override PartName="/xl/charts/colors229.xml" ContentType="application/vnd.ms-office.chartcolorstyle+xml"/>
  <Override PartName="/xl/charts/chart245.xml" ContentType="application/vnd.openxmlformats-officedocument.drawingml.chart+xml"/>
  <Override PartName="/xl/charts/style230.xml" ContentType="application/vnd.ms-office.chartstyle+xml"/>
  <Override PartName="/xl/charts/colors230.xml" ContentType="application/vnd.ms-office.chartcolorstyle+xml"/>
  <Override PartName="/xl/charts/chart246.xml" ContentType="application/vnd.openxmlformats-officedocument.drawingml.chart+xml"/>
  <Override PartName="/xl/charts/style231.xml" ContentType="application/vnd.ms-office.chartstyle+xml"/>
  <Override PartName="/xl/charts/colors231.xml" ContentType="application/vnd.ms-office.chartcolorstyle+xml"/>
  <Override PartName="/xl/drawings/drawing11.xml" ContentType="application/vnd.openxmlformats-officedocument.drawing+xml"/>
  <Override PartName="/xl/charts/chart247.xml" ContentType="application/vnd.openxmlformats-officedocument.drawingml.chart+xml"/>
  <Override PartName="/xl/charts/style232.xml" ContentType="application/vnd.ms-office.chartstyle+xml"/>
  <Override PartName="/xl/charts/colors232.xml" ContentType="application/vnd.ms-office.chartcolorstyle+xml"/>
  <Override PartName="/xl/charts/chart248.xml" ContentType="application/vnd.openxmlformats-officedocument.drawingml.chart+xml"/>
  <Override PartName="/xl/charts/style233.xml" ContentType="application/vnd.ms-office.chartstyle+xml"/>
  <Override PartName="/xl/charts/colors233.xml" ContentType="application/vnd.ms-office.chartcolorstyle+xml"/>
  <Override PartName="/xl/charts/chart249.xml" ContentType="application/vnd.openxmlformats-officedocument.drawingml.chart+xml"/>
  <Override PartName="/xl/charts/style234.xml" ContentType="application/vnd.ms-office.chartstyle+xml"/>
  <Override PartName="/xl/charts/colors234.xml" ContentType="application/vnd.ms-office.chartcolorstyle+xml"/>
  <Override PartName="/xl/charts/chart250.xml" ContentType="application/vnd.openxmlformats-officedocument.drawingml.chart+xml"/>
  <Override PartName="/xl/charts/style235.xml" ContentType="application/vnd.ms-office.chartstyle+xml"/>
  <Override PartName="/xl/charts/colors235.xml" ContentType="application/vnd.ms-office.chartcolorstyle+xml"/>
  <Override PartName="/xl/charts/chart251.xml" ContentType="application/vnd.openxmlformats-officedocument.drawingml.chart+xml"/>
  <Override PartName="/xl/charts/style236.xml" ContentType="application/vnd.ms-office.chartstyle+xml"/>
  <Override PartName="/xl/charts/colors236.xml" ContentType="application/vnd.ms-office.chartcolorstyle+xml"/>
  <Override PartName="/xl/charts/chart252.xml" ContentType="application/vnd.openxmlformats-officedocument.drawingml.chart+xml"/>
  <Override PartName="/xl/charts/style237.xml" ContentType="application/vnd.ms-office.chartstyle+xml"/>
  <Override PartName="/xl/charts/colors237.xml" ContentType="application/vnd.ms-office.chartcolorstyle+xml"/>
  <Override PartName="/xl/charts/chart253.xml" ContentType="application/vnd.openxmlformats-officedocument.drawingml.chart+xml"/>
  <Override PartName="/xl/charts/style238.xml" ContentType="application/vnd.ms-office.chartstyle+xml"/>
  <Override PartName="/xl/charts/colors238.xml" ContentType="application/vnd.ms-office.chartcolorstyle+xml"/>
  <Override PartName="/xl/charts/chart254.xml" ContentType="application/vnd.openxmlformats-officedocument.drawingml.chart+xml"/>
  <Override PartName="/xl/charts/style239.xml" ContentType="application/vnd.ms-office.chartstyle+xml"/>
  <Override PartName="/xl/charts/colors239.xml" ContentType="application/vnd.ms-office.chartcolorstyle+xml"/>
  <Override PartName="/xl/charts/chart255.xml" ContentType="application/vnd.openxmlformats-officedocument.drawingml.chart+xml"/>
  <Override PartName="/xl/charts/style240.xml" ContentType="application/vnd.ms-office.chartstyle+xml"/>
  <Override PartName="/xl/charts/colors240.xml" ContentType="application/vnd.ms-office.chartcolorstyle+xml"/>
  <Override PartName="/xl/charts/chart256.xml" ContentType="application/vnd.openxmlformats-officedocument.drawingml.chart+xml"/>
  <Override PartName="/xl/charts/style241.xml" ContentType="application/vnd.ms-office.chartstyle+xml"/>
  <Override PartName="/xl/charts/colors241.xml" ContentType="application/vnd.ms-office.chartcolorstyle+xml"/>
  <Override PartName="/xl/charts/chart257.xml" ContentType="application/vnd.openxmlformats-officedocument.drawingml.chart+xml"/>
  <Override PartName="/xl/charts/style242.xml" ContentType="application/vnd.ms-office.chartstyle+xml"/>
  <Override PartName="/xl/charts/colors242.xml" ContentType="application/vnd.ms-office.chartcolorstyle+xml"/>
  <Override PartName="/xl/charts/chart258.xml" ContentType="application/vnd.openxmlformats-officedocument.drawingml.chart+xml"/>
  <Override PartName="/xl/charts/style243.xml" ContentType="application/vnd.ms-office.chartstyle+xml"/>
  <Override PartName="/xl/charts/colors243.xml" ContentType="application/vnd.ms-office.chartcolorstyle+xml"/>
  <Override PartName="/xl/charts/chart259.xml" ContentType="application/vnd.openxmlformats-officedocument.drawingml.chart+xml"/>
  <Override PartName="/xl/charts/style244.xml" ContentType="application/vnd.ms-office.chartstyle+xml"/>
  <Override PartName="/xl/charts/colors244.xml" ContentType="application/vnd.ms-office.chartcolorstyle+xml"/>
  <Override PartName="/xl/charts/chart260.xml" ContentType="application/vnd.openxmlformats-officedocument.drawingml.chart+xml"/>
  <Override PartName="/xl/charts/style245.xml" ContentType="application/vnd.ms-office.chartstyle+xml"/>
  <Override PartName="/xl/charts/colors245.xml" ContentType="application/vnd.ms-office.chartcolorstyle+xml"/>
  <Override PartName="/xl/charts/chart261.xml" ContentType="application/vnd.openxmlformats-officedocument.drawingml.chart+xml"/>
  <Override PartName="/xl/charts/style246.xml" ContentType="application/vnd.ms-office.chartstyle+xml"/>
  <Override PartName="/xl/charts/colors246.xml" ContentType="application/vnd.ms-office.chartcolorstyle+xml"/>
  <Override PartName="/xl/charts/chart262.xml" ContentType="application/vnd.openxmlformats-officedocument.drawingml.chart+xml"/>
  <Override PartName="/xl/charts/style247.xml" ContentType="application/vnd.ms-office.chartstyle+xml"/>
  <Override PartName="/xl/charts/colors247.xml" ContentType="application/vnd.ms-office.chartcolorstyle+xml"/>
  <Override PartName="/xl/charts/chart263.xml" ContentType="application/vnd.openxmlformats-officedocument.drawingml.chart+xml"/>
  <Override PartName="/xl/charts/style248.xml" ContentType="application/vnd.ms-office.chartstyle+xml"/>
  <Override PartName="/xl/charts/colors248.xml" ContentType="application/vnd.ms-office.chartcolorstyle+xml"/>
  <Override PartName="/xl/charts/chart264.xml" ContentType="application/vnd.openxmlformats-officedocument.drawingml.chart+xml"/>
  <Override PartName="/xl/charts/style249.xml" ContentType="application/vnd.ms-office.chartstyle+xml"/>
  <Override PartName="/xl/charts/colors249.xml" ContentType="application/vnd.ms-office.chartcolorstyle+xml"/>
  <Override PartName="/xl/charts/chart265.xml" ContentType="application/vnd.openxmlformats-officedocument.drawingml.chart+xml"/>
  <Override PartName="/xl/charts/style250.xml" ContentType="application/vnd.ms-office.chartstyle+xml"/>
  <Override PartName="/xl/charts/colors250.xml" ContentType="application/vnd.ms-office.chartcolorstyle+xml"/>
  <Override PartName="/xl/charts/chart266.xml" ContentType="application/vnd.openxmlformats-officedocument.drawingml.chart+xml"/>
  <Override PartName="/xl/charts/style251.xml" ContentType="application/vnd.ms-office.chartstyle+xml"/>
  <Override PartName="/xl/charts/colors251.xml" ContentType="application/vnd.ms-office.chartcolorstyle+xml"/>
  <Override PartName="/xl/charts/chart267.xml" ContentType="application/vnd.openxmlformats-officedocument.drawingml.chart+xml"/>
  <Override PartName="/xl/charts/style252.xml" ContentType="application/vnd.ms-office.chartstyle+xml"/>
  <Override PartName="/xl/charts/colors252.xml" ContentType="application/vnd.ms-office.chartcolorstyle+xml"/>
  <Override PartName="/xl/charts/chart268.xml" ContentType="application/vnd.openxmlformats-officedocument.drawingml.chart+xml"/>
  <Override PartName="/xl/charts/style253.xml" ContentType="application/vnd.ms-office.chartstyle+xml"/>
  <Override PartName="/xl/charts/colors253.xml" ContentType="application/vnd.ms-office.chartcolorstyle+xml"/>
  <Override PartName="/xl/charts/chart269.xml" ContentType="application/vnd.openxmlformats-officedocument.drawingml.chart+xml"/>
  <Override PartName="/xl/charts/style254.xml" ContentType="application/vnd.ms-office.chartstyle+xml"/>
  <Override PartName="/xl/charts/colors254.xml" ContentType="application/vnd.ms-office.chartcolorstyle+xml"/>
  <Override PartName="/xl/charts/chart270.xml" ContentType="application/vnd.openxmlformats-officedocument.drawingml.chart+xml"/>
  <Override PartName="/xl/charts/style255.xml" ContentType="application/vnd.ms-office.chartstyle+xml"/>
  <Override PartName="/xl/charts/colors255.xml" ContentType="application/vnd.ms-office.chartcolorstyle+xml"/>
  <Override PartName="/xl/charts/chart271.xml" ContentType="application/vnd.openxmlformats-officedocument.drawingml.chart+xml"/>
  <Override PartName="/xl/charts/style256.xml" ContentType="application/vnd.ms-office.chartstyle+xml"/>
  <Override PartName="/xl/charts/colors256.xml" ContentType="application/vnd.ms-office.chartcolorstyle+xml"/>
  <Override PartName="/xl/charts/chart272.xml" ContentType="application/vnd.openxmlformats-officedocument.drawingml.chart+xml"/>
  <Override PartName="/xl/charts/style257.xml" ContentType="application/vnd.ms-office.chartstyle+xml"/>
  <Override PartName="/xl/charts/colors257.xml" ContentType="application/vnd.ms-office.chartcolorstyle+xml"/>
  <Override PartName="/xl/charts/chart273.xml" ContentType="application/vnd.openxmlformats-officedocument.drawingml.chart+xml"/>
  <Override PartName="/xl/charts/style258.xml" ContentType="application/vnd.ms-office.chartstyle+xml"/>
  <Override PartName="/xl/charts/colors258.xml" ContentType="application/vnd.ms-office.chartcolorstyle+xml"/>
  <Override PartName="/xl/charts/chart274.xml" ContentType="application/vnd.openxmlformats-officedocument.drawingml.chart+xml"/>
  <Override PartName="/xl/charts/style259.xml" ContentType="application/vnd.ms-office.chartstyle+xml"/>
  <Override PartName="/xl/charts/colors259.xml" ContentType="application/vnd.ms-office.chartcolorstyle+xml"/>
  <Override PartName="/xl/charts/chart275.xml" ContentType="application/vnd.openxmlformats-officedocument.drawingml.chart+xml"/>
  <Override PartName="/xl/charts/style260.xml" ContentType="application/vnd.ms-office.chartstyle+xml"/>
  <Override PartName="/xl/charts/colors260.xml" ContentType="application/vnd.ms-office.chartcolorstyle+xml"/>
  <Override PartName="/xl/charts/chart276.xml" ContentType="application/vnd.openxmlformats-officedocument.drawingml.chart+xml"/>
  <Override PartName="/xl/charts/style261.xml" ContentType="application/vnd.ms-office.chartstyle+xml"/>
  <Override PartName="/xl/charts/colors261.xml" ContentType="application/vnd.ms-office.chartcolorstyle+xml"/>
  <Override PartName="/xl/charts/chart277.xml" ContentType="application/vnd.openxmlformats-officedocument.drawingml.chart+xml"/>
  <Override PartName="/xl/charts/style262.xml" ContentType="application/vnd.ms-office.chartstyle+xml"/>
  <Override PartName="/xl/charts/colors262.xml" ContentType="application/vnd.ms-office.chartcolorstyle+xml"/>
  <Override PartName="/xl/charts/chart278.xml" ContentType="application/vnd.openxmlformats-officedocument.drawingml.chart+xml"/>
  <Override PartName="/xl/charts/style263.xml" ContentType="application/vnd.ms-office.chartstyle+xml"/>
  <Override PartName="/xl/charts/colors263.xml" ContentType="application/vnd.ms-office.chartcolorstyle+xml"/>
  <Override PartName="/xl/charts/chart279.xml" ContentType="application/vnd.openxmlformats-officedocument.drawingml.chart+xml"/>
  <Override PartName="/xl/charts/style264.xml" ContentType="application/vnd.ms-office.chartstyle+xml"/>
  <Override PartName="/xl/charts/colors264.xml" ContentType="application/vnd.ms-office.chartcolorstyle+xml"/>
  <Override PartName="/xl/charts/chart280.xml" ContentType="application/vnd.openxmlformats-officedocument.drawingml.chart+xml"/>
  <Override PartName="/xl/charts/style265.xml" ContentType="application/vnd.ms-office.chartstyle+xml"/>
  <Override PartName="/xl/charts/colors265.xml" ContentType="application/vnd.ms-office.chartcolorstyle+xml"/>
  <Override PartName="/xl/charts/chart281.xml" ContentType="application/vnd.openxmlformats-officedocument.drawingml.chart+xml"/>
  <Override PartName="/xl/charts/style266.xml" ContentType="application/vnd.ms-office.chartstyle+xml"/>
  <Override PartName="/xl/charts/colors266.xml" ContentType="application/vnd.ms-office.chartcolorstyle+xml"/>
  <Override PartName="/xl/charts/chart282.xml" ContentType="application/vnd.openxmlformats-officedocument.drawingml.chart+xml"/>
  <Override PartName="/xl/charts/style267.xml" ContentType="application/vnd.ms-office.chartstyle+xml"/>
  <Override PartName="/xl/charts/colors267.xml" ContentType="application/vnd.ms-office.chartcolorstyle+xml"/>
  <Override PartName="/xl/charts/chart283.xml" ContentType="application/vnd.openxmlformats-officedocument.drawingml.chart+xml"/>
  <Override PartName="/xl/charts/style268.xml" ContentType="application/vnd.ms-office.chartstyle+xml"/>
  <Override PartName="/xl/charts/colors268.xml" ContentType="application/vnd.ms-office.chartcolorstyle+xml"/>
  <Override PartName="/xl/charts/chart284.xml" ContentType="application/vnd.openxmlformats-officedocument.drawingml.chart+xml"/>
  <Override PartName="/xl/charts/style269.xml" ContentType="application/vnd.ms-office.chartstyle+xml"/>
  <Override PartName="/xl/charts/colors269.xml" ContentType="application/vnd.ms-office.chartcolorstyle+xml"/>
  <Override PartName="/xl/charts/chart285.xml" ContentType="application/vnd.openxmlformats-officedocument.drawingml.chart+xml"/>
  <Override PartName="/xl/charts/style270.xml" ContentType="application/vnd.ms-office.chartstyle+xml"/>
  <Override PartName="/xl/charts/colors270.xml" ContentType="application/vnd.ms-office.chartcolorstyle+xml"/>
  <Override PartName="/xl/charts/chart286.xml" ContentType="application/vnd.openxmlformats-officedocument.drawingml.chart+xml"/>
  <Override PartName="/xl/charts/style271.xml" ContentType="application/vnd.ms-office.chartstyle+xml"/>
  <Override PartName="/xl/charts/colors271.xml" ContentType="application/vnd.ms-office.chartcolorstyle+xml"/>
  <Override PartName="/xl/charts/chart287.xml" ContentType="application/vnd.openxmlformats-officedocument.drawingml.chart+xml"/>
  <Override PartName="/xl/charts/style272.xml" ContentType="application/vnd.ms-office.chartstyle+xml"/>
  <Override PartName="/xl/charts/colors272.xml" ContentType="application/vnd.ms-office.chartcolorstyle+xml"/>
  <Override PartName="/xl/drawings/drawing12.xml" ContentType="application/vnd.openxmlformats-officedocument.drawing+xml"/>
  <Override PartName="/xl/charts/chart288.xml" ContentType="application/vnd.openxmlformats-officedocument.drawingml.chart+xml"/>
  <Override PartName="/xl/charts/style273.xml" ContentType="application/vnd.ms-office.chartstyle+xml"/>
  <Override PartName="/xl/charts/colors273.xml" ContentType="application/vnd.ms-office.chartcolorstyle+xml"/>
  <Override PartName="/xl/charts/chart289.xml" ContentType="application/vnd.openxmlformats-officedocument.drawingml.chart+xml"/>
  <Override PartName="/xl/charts/style274.xml" ContentType="application/vnd.ms-office.chartstyle+xml"/>
  <Override PartName="/xl/charts/colors274.xml" ContentType="application/vnd.ms-office.chartcolorstyle+xml"/>
  <Override PartName="/xl/charts/chart290.xml" ContentType="application/vnd.openxmlformats-officedocument.drawingml.chart+xml"/>
  <Override PartName="/xl/charts/style275.xml" ContentType="application/vnd.ms-office.chartstyle+xml"/>
  <Override PartName="/xl/charts/colors275.xml" ContentType="application/vnd.ms-office.chartcolorstyle+xml"/>
  <Override PartName="/xl/charts/chart291.xml" ContentType="application/vnd.openxmlformats-officedocument.drawingml.chart+xml"/>
  <Override PartName="/xl/charts/style276.xml" ContentType="application/vnd.ms-office.chartstyle+xml"/>
  <Override PartName="/xl/charts/colors276.xml" ContentType="application/vnd.ms-office.chartcolorstyle+xml"/>
  <Override PartName="/xl/charts/chart292.xml" ContentType="application/vnd.openxmlformats-officedocument.drawingml.chart+xml"/>
  <Override PartName="/xl/charts/style277.xml" ContentType="application/vnd.ms-office.chartstyle+xml"/>
  <Override PartName="/xl/charts/colors277.xml" ContentType="application/vnd.ms-office.chartcolorstyle+xml"/>
  <Override PartName="/xl/charts/chart293.xml" ContentType="application/vnd.openxmlformats-officedocument.drawingml.chart+xml"/>
  <Override PartName="/xl/charts/style278.xml" ContentType="application/vnd.ms-office.chartstyle+xml"/>
  <Override PartName="/xl/charts/colors278.xml" ContentType="application/vnd.ms-office.chartcolorstyle+xml"/>
  <Override PartName="/xl/charts/chart294.xml" ContentType="application/vnd.openxmlformats-officedocument.drawingml.chart+xml"/>
  <Override PartName="/xl/charts/style279.xml" ContentType="application/vnd.ms-office.chartstyle+xml"/>
  <Override PartName="/xl/charts/colors279.xml" ContentType="application/vnd.ms-office.chartcolorstyle+xml"/>
  <Override PartName="/xl/charts/chart295.xml" ContentType="application/vnd.openxmlformats-officedocument.drawingml.chart+xml"/>
  <Override PartName="/xl/charts/style280.xml" ContentType="application/vnd.ms-office.chartstyle+xml"/>
  <Override PartName="/xl/charts/colors280.xml" ContentType="application/vnd.ms-office.chartcolorstyle+xml"/>
  <Override PartName="/xl/charts/chart296.xml" ContentType="application/vnd.openxmlformats-officedocument.drawingml.chart+xml"/>
  <Override PartName="/xl/charts/style281.xml" ContentType="application/vnd.ms-office.chartstyle+xml"/>
  <Override PartName="/xl/charts/colors281.xml" ContentType="application/vnd.ms-office.chartcolorstyle+xml"/>
  <Override PartName="/xl/charts/chart297.xml" ContentType="application/vnd.openxmlformats-officedocument.drawingml.chart+xml"/>
  <Override PartName="/xl/charts/style282.xml" ContentType="application/vnd.ms-office.chartstyle+xml"/>
  <Override PartName="/xl/charts/colors282.xml" ContentType="application/vnd.ms-office.chartcolorstyle+xml"/>
  <Override PartName="/xl/charts/chart298.xml" ContentType="application/vnd.openxmlformats-officedocument.drawingml.chart+xml"/>
  <Override PartName="/xl/charts/style283.xml" ContentType="application/vnd.ms-office.chartstyle+xml"/>
  <Override PartName="/xl/charts/colors283.xml" ContentType="application/vnd.ms-office.chartcolorstyle+xml"/>
  <Override PartName="/xl/charts/chart299.xml" ContentType="application/vnd.openxmlformats-officedocument.drawingml.chart+xml"/>
  <Override PartName="/xl/charts/style284.xml" ContentType="application/vnd.ms-office.chartstyle+xml"/>
  <Override PartName="/xl/charts/colors284.xml" ContentType="application/vnd.ms-office.chartcolorstyle+xml"/>
  <Override PartName="/xl/charts/chart300.xml" ContentType="application/vnd.openxmlformats-officedocument.drawingml.chart+xml"/>
  <Override PartName="/xl/charts/style285.xml" ContentType="application/vnd.ms-office.chartstyle+xml"/>
  <Override PartName="/xl/charts/colors285.xml" ContentType="application/vnd.ms-office.chartcolorstyle+xml"/>
  <Override PartName="/xl/charts/chart301.xml" ContentType="application/vnd.openxmlformats-officedocument.drawingml.chart+xml"/>
  <Override PartName="/xl/charts/style286.xml" ContentType="application/vnd.ms-office.chartstyle+xml"/>
  <Override PartName="/xl/charts/colors286.xml" ContentType="application/vnd.ms-office.chartcolorstyle+xml"/>
  <Override PartName="/xl/charts/chart302.xml" ContentType="application/vnd.openxmlformats-officedocument.drawingml.chart+xml"/>
  <Override PartName="/xl/charts/style287.xml" ContentType="application/vnd.ms-office.chartstyle+xml"/>
  <Override PartName="/xl/charts/colors287.xml" ContentType="application/vnd.ms-office.chartcolorstyle+xml"/>
  <Override PartName="/xl/charts/chart303.xml" ContentType="application/vnd.openxmlformats-officedocument.drawingml.chart+xml"/>
  <Override PartName="/xl/charts/style288.xml" ContentType="application/vnd.ms-office.chartstyle+xml"/>
  <Override PartName="/xl/charts/colors288.xml" ContentType="application/vnd.ms-office.chartcolorstyle+xml"/>
  <Override PartName="/xl/charts/chart304.xml" ContentType="application/vnd.openxmlformats-officedocument.drawingml.chart+xml"/>
  <Override PartName="/xl/charts/style289.xml" ContentType="application/vnd.ms-office.chartstyle+xml"/>
  <Override PartName="/xl/charts/colors289.xml" ContentType="application/vnd.ms-office.chartcolorstyle+xml"/>
  <Override PartName="/xl/charts/chart305.xml" ContentType="application/vnd.openxmlformats-officedocument.drawingml.chart+xml"/>
  <Override PartName="/xl/charts/style290.xml" ContentType="application/vnd.ms-office.chartstyle+xml"/>
  <Override PartName="/xl/charts/colors290.xml" ContentType="application/vnd.ms-office.chartcolorstyle+xml"/>
  <Override PartName="/xl/charts/chart306.xml" ContentType="application/vnd.openxmlformats-officedocument.drawingml.chart+xml"/>
  <Override PartName="/xl/charts/style291.xml" ContentType="application/vnd.ms-office.chartstyle+xml"/>
  <Override PartName="/xl/charts/colors291.xml" ContentType="application/vnd.ms-office.chartcolorstyle+xml"/>
  <Override PartName="/xl/charts/chart307.xml" ContentType="application/vnd.openxmlformats-officedocument.drawingml.chart+xml"/>
  <Override PartName="/xl/charts/style292.xml" ContentType="application/vnd.ms-office.chartstyle+xml"/>
  <Override PartName="/xl/charts/colors292.xml" ContentType="application/vnd.ms-office.chartcolorstyle+xml"/>
  <Override PartName="/xl/charts/chart308.xml" ContentType="application/vnd.openxmlformats-officedocument.drawingml.chart+xml"/>
  <Override PartName="/xl/charts/style293.xml" ContentType="application/vnd.ms-office.chartstyle+xml"/>
  <Override PartName="/xl/charts/colors293.xml" ContentType="application/vnd.ms-office.chartcolorstyle+xml"/>
  <Override PartName="/xl/charts/chart309.xml" ContentType="application/vnd.openxmlformats-officedocument.drawingml.chart+xml"/>
  <Override PartName="/xl/charts/style294.xml" ContentType="application/vnd.ms-office.chartstyle+xml"/>
  <Override PartName="/xl/charts/colors294.xml" ContentType="application/vnd.ms-office.chartcolorstyle+xml"/>
  <Override PartName="/xl/charts/chart310.xml" ContentType="application/vnd.openxmlformats-officedocument.drawingml.chart+xml"/>
  <Override PartName="/xl/charts/style295.xml" ContentType="application/vnd.ms-office.chartstyle+xml"/>
  <Override PartName="/xl/charts/colors295.xml" ContentType="application/vnd.ms-office.chartcolorstyle+xml"/>
  <Override PartName="/xl/charts/chart311.xml" ContentType="application/vnd.openxmlformats-officedocument.drawingml.chart+xml"/>
  <Override PartName="/xl/charts/style296.xml" ContentType="application/vnd.ms-office.chartstyle+xml"/>
  <Override PartName="/xl/charts/colors296.xml" ContentType="application/vnd.ms-office.chartcolorstyle+xml"/>
  <Override PartName="/xl/charts/chart312.xml" ContentType="application/vnd.openxmlformats-officedocument.drawingml.chart+xml"/>
  <Override PartName="/xl/charts/style297.xml" ContentType="application/vnd.ms-office.chartstyle+xml"/>
  <Override PartName="/xl/charts/colors297.xml" ContentType="application/vnd.ms-office.chartcolorstyle+xml"/>
  <Override PartName="/xl/charts/chart313.xml" ContentType="application/vnd.openxmlformats-officedocument.drawingml.chart+xml"/>
  <Override PartName="/xl/charts/style298.xml" ContentType="application/vnd.ms-office.chartstyle+xml"/>
  <Override PartName="/xl/charts/colors298.xml" ContentType="application/vnd.ms-office.chartcolorstyle+xml"/>
  <Override PartName="/xl/charts/chart314.xml" ContentType="application/vnd.openxmlformats-officedocument.drawingml.chart+xml"/>
  <Override PartName="/xl/charts/style299.xml" ContentType="application/vnd.ms-office.chartstyle+xml"/>
  <Override PartName="/xl/charts/colors299.xml" ContentType="application/vnd.ms-office.chartcolorstyle+xml"/>
  <Override PartName="/xl/charts/chart315.xml" ContentType="application/vnd.openxmlformats-officedocument.drawingml.chart+xml"/>
  <Override PartName="/xl/charts/style300.xml" ContentType="application/vnd.ms-office.chartstyle+xml"/>
  <Override PartName="/xl/charts/colors300.xml" ContentType="application/vnd.ms-office.chartcolorstyle+xml"/>
  <Override PartName="/xl/charts/chart316.xml" ContentType="application/vnd.openxmlformats-officedocument.drawingml.chart+xml"/>
  <Override PartName="/xl/charts/style301.xml" ContentType="application/vnd.ms-office.chartstyle+xml"/>
  <Override PartName="/xl/charts/colors301.xml" ContentType="application/vnd.ms-office.chartcolorstyle+xml"/>
  <Override PartName="/xl/charts/chart317.xml" ContentType="application/vnd.openxmlformats-officedocument.drawingml.chart+xml"/>
  <Override PartName="/xl/charts/style302.xml" ContentType="application/vnd.ms-office.chartstyle+xml"/>
  <Override PartName="/xl/charts/colors302.xml" ContentType="application/vnd.ms-office.chartcolorstyle+xml"/>
  <Override PartName="/xl/charts/chart318.xml" ContentType="application/vnd.openxmlformats-officedocument.drawingml.chart+xml"/>
  <Override PartName="/xl/charts/style303.xml" ContentType="application/vnd.ms-office.chartstyle+xml"/>
  <Override PartName="/xl/charts/colors303.xml" ContentType="application/vnd.ms-office.chartcolorstyle+xml"/>
  <Override PartName="/xl/drawings/drawing13.xml" ContentType="application/vnd.openxmlformats-officedocument.drawing+xml"/>
  <Override PartName="/xl/charts/chart319.xml" ContentType="application/vnd.openxmlformats-officedocument.drawingml.chart+xml"/>
  <Override PartName="/xl/charts/style304.xml" ContentType="application/vnd.ms-office.chartstyle+xml"/>
  <Override PartName="/xl/charts/colors304.xml" ContentType="application/vnd.ms-office.chartcolorstyle+xml"/>
  <Override PartName="/xl/charts/chart320.xml" ContentType="application/vnd.openxmlformats-officedocument.drawingml.chart+xml"/>
  <Override PartName="/xl/charts/style305.xml" ContentType="application/vnd.ms-office.chartstyle+xml"/>
  <Override PartName="/xl/charts/colors305.xml" ContentType="application/vnd.ms-office.chartcolorstyle+xml"/>
  <Override PartName="/xl/charts/chart321.xml" ContentType="application/vnd.openxmlformats-officedocument.drawingml.chart+xml"/>
  <Override PartName="/xl/charts/style306.xml" ContentType="application/vnd.ms-office.chartstyle+xml"/>
  <Override PartName="/xl/charts/colors306.xml" ContentType="application/vnd.ms-office.chartcolorstyle+xml"/>
  <Override PartName="/xl/charts/chart322.xml" ContentType="application/vnd.openxmlformats-officedocument.drawingml.chart+xml"/>
  <Override PartName="/xl/charts/style307.xml" ContentType="application/vnd.ms-office.chartstyle+xml"/>
  <Override PartName="/xl/charts/colors307.xml" ContentType="application/vnd.ms-office.chartcolorstyle+xml"/>
  <Override PartName="/xl/charts/chart323.xml" ContentType="application/vnd.openxmlformats-officedocument.drawingml.chart+xml"/>
  <Override PartName="/xl/charts/style308.xml" ContentType="application/vnd.ms-office.chartstyle+xml"/>
  <Override PartName="/xl/charts/colors308.xml" ContentType="application/vnd.ms-office.chartcolorstyle+xml"/>
  <Override PartName="/xl/charts/chart324.xml" ContentType="application/vnd.openxmlformats-officedocument.drawingml.chart+xml"/>
  <Override PartName="/xl/charts/style309.xml" ContentType="application/vnd.ms-office.chartstyle+xml"/>
  <Override PartName="/xl/charts/colors309.xml" ContentType="application/vnd.ms-office.chartcolorstyle+xml"/>
  <Override PartName="/xl/charts/chart325.xml" ContentType="application/vnd.openxmlformats-officedocument.drawingml.chart+xml"/>
  <Override PartName="/xl/charts/style310.xml" ContentType="application/vnd.ms-office.chartstyle+xml"/>
  <Override PartName="/xl/charts/colors310.xml" ContentType="application/vnd.ms-office.chartcolorstyle+xml"/>
  <Override PartName="/xl/charts/chart326.xml" ContentType="application/vnd.openxmlformats-officedocument.drawingml.chart+xml"/>
  <Override PartName="/xl/charts/style311.xml" ContentType="application/vnd.ms-office.chartstyle+xml"/>
  <Override PartName="/xl/charts/colors311.xml" ContentType="application/vnd.ms-office.chartcolorstyle+xml"/>
  <Override PartName="/xl/charts/chart327.xml" ContentType="application/vnd.openxmlformats-officedocument.drawingml.chart+xml"/>
  <Override PartName="/xl/charts/style312.xml" ContentType="application/vnd.ms-office.chartstyle+xml"/>
  <Override PartName="/xl/charts/colors312.xml" ContentType="application/vnd.ms-office.chartcolorstyle+xml"/>
  <Override PartName="/xl/charts/chart328.xml" ContentType="application/vnd.openxmlformats-officedocument.drawingml.chart+xml"/>
  <Override PartName="/xl/charts/style313.xml" ContentType="application/vnd.ms-office.chartstyle+xml"/>
  <Override PartName="/xl/charts/colors313.xml" ContentType="application/vnd.ms-office.chartcolorstyle+xml"/>
  <Override PartName="/xl/charts/chart329.xml" ContentType="application/vnd.openxmlformats-officedocument.drawingml.chart+xml"/>
  <Override PartName="/xl/charts/style314.xml" ContentType="application/vnd.ms-office.chartstyle+xml"/>
  <Override PartName="/xl/charts/colors314.xml" ContentType="application/vnd.ms-office.chartcolorstyle+xml"/>
  <Override PartName="/xl/charts/chart330.xml" ContentType="application/vnd.openxmlformats-officedocument.drawingml.chart+xml"/>
  <Override PartName="/xl/charts/style315.xml" ContentType="application/vnd.ms-office.chartstyle+xml"/>
  <Override PartName="/xl/charts/colors315.xml" ContentType="application/vnd.ms-office.chartcolorstyle+xml"/>
  <Override PartName="/xl/charts/chart331.xml" ContentType="application/vnd.openxmlformats-officedocument.drawingml.chart+xml"/>
  <Override PartName="/xl/charts/style316.xml" ContentType="application/vnd.ms-office.chartstyle+xml"/>
  <Override PartName="/xl/charts/colors316.xml" ContentType="application/vnd.ms-office.chartcolorstyle+xml"/>
  <Override PartName="/xl/charts/chart332.xml" ContentType="application/vnd.openxmlformats-officedocument.drawingml.chart+xml"/>
  <Override PartName="/xl/charts/style317.xml" ContentType="application/vnd.ms-office.chartstyle+xml"/>
  <Override PartName="/xl/charts/colors317.xml" ContentType="application/vnd.ms-office.chartcolorstyle+xml"/>
  <Override PartName="/xl/charts/chart333.xml" ContentType="application/vnd.openxmlformats-officedocument.drawingml.chart+xml"/>
  <Override PartName="/xl/charts/style318.xml" ContentType="application/vnd.ms-office.chartstyle+xml"/>
  <Override PartName="/xl/charts/colors318.xml" ContentType="application/vnd.ms-office.chartcolorstyle+xml"/>
  <Override PartName="/xl/charts/chart334.xml" ContentType="application/vnd.openxmlformats-officedocument.drawingml.chart+xml"/>
  <Override PartName="/xl/charts/style319.xml" ContentType="application/vnd.ms-office.chartstyle+xml"/>
  <Override PartName="/xl/charts/colors319.xml" ContentType="application/vnd.ms-office.chartcolorstyle+xml"/>
  <Override PartName="/xl/charts/chart335.xml" ContentType="application/vnd.openxmlformats-officedocument.drawingml.chart+xml"/>
  <Override PartName="/xl/charts/style320.xml" ContentType="application/vnd.ms-office.chartstyle+xml"/>
  <Override PartName="/xl/charts/colors320.xml" ContentType="application/vnd.ms-office.chartcolorstyle+xml"/>
  <Override PartName="/xl/charts/chart336.xml" ContentType="application/vnd.openxmlformats-officedocument.drawingml.chart+xml"/>
  <Override PartName="/xl/charts/style321.xml" ContentType="application/vnd.ms-office.chartstyle+xml"/>
  <Override PartName="/xl/charts/colors321.xml" ContentType="application/vnd.ms-office.chartcolorstyle+xml"/>
  <Override PartName="/xl/charts/chart337.xml" ContentType="application/vnd.openxmlformats-officedocument.drawingml.chart+xml"/>
  <Override PartName="/xl/charts/style322.xml" ContentType="application/vnd.ms-office.chartstyle+xml"/>
  <Override PartName="/xl/charts/colors322.xml" ContentType="application/vnd.ms-office.chartcolorstyle+xml"/>
  <Override PartName="/xl/charts/chart338.xml" ContentType="application/vnd.openxmlformats-officedocument.drawingml.chart+xml"/>
  <Override PartName="/xl/charts/style323.xml" ContentType="application/vnd.ms-office.chartstyle+xml"/>
  <Override PartName="/xl/charts/colors323.xml" ContentType="application/vnd.ms-office.chartcolorstyle+xml"/>
  <Override PartName="/xl/charts/chart339.xml" ContentType="application/vnd.openxmlformats-officedocument.drawingml.chart+xml"/>
  <Override PartName="/xl/charts/style324.xml" ContentType="application/vnd.ms-office.chartstyle+xml"/>
  <Override PartName="/xl/charts/colors324.xml" ContentType="application/vnd.ms-office.chartcolorstyle+xml"/>
  <Override PartName="/xl/drawings/drawing14.xml" ContentType="application/vnd.openxmlformats-officedocument.drawing+xml"/>
  <Override PartName="/xl/charts/chart340.xml" ContentType="application/vnd.openxmlformats-officedocument.drawingml.chart+xml"/>
  <Override PartName="/xl/charts/style325.xml" ContentType="application/vnd.ms-office.chartstyle+xml"/>
  <Override PartName="/xl/charts/colors325.xml" ContentType="application/vnd.ms-office.chartcolorstyle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style326.xml" ContentType="application/vnd.ms-office.chartstyle+xml"/>
  <Override PartName="/xl/charts/colors326.xml" ContentType="application/vnd.ms-office.chartcolorstyle+xml"/>
  <Override PartName="/xl/charts/chart354.xml" ContentType="application/vnd.openxmlformats-officedocument.drawingml.chart+xml"/>
  <Override PartName="/xl/charts/style327.xml" ContentType="application/vnd.ms-office.chartstyle+xml"/>
  <Override PartName="/xl/charts/colors327.xml" ContentType="application/vnd.ms-office.chartcolorstyle+xml"/>
  <Override PartName="/xl/charts/chart355.xml" ContentType="application/vnd.openxmlformats-officedocument.drawingml.chart+xml"/>
  <Override PartName="/xl/charts/style328.xml" ContentType="application/vnd.ms-office.chartstyle+xml"/>
  <Override PartName="/xl/charts/colors328.xml" ContentType="application/vnd.ms-office.chartcolorstyle+xml"/>
  <Override PartName="/xl/drawings/drawing15.xml" ContentType="application/vnd.openxmlformats-officedocument.drawing+xml"/>
  <Override PartName="/xl/charts/chart356.xml" ContentType="application/vnd.openxmlformats-officedocument.drawingml.chart+xml"/>
  <Override PartName="/xl/charts/style329.xml" ContentType="application/vnd.ms-office.chartstyle+xml"/>
  <Override PartName="/xl/charts/colors329.xml" ContentType="application/vnd.ms-office.chartcolorstyle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drawings/drawing16.xml" ContentType="application/vnd.openxmlformats-officedocument.drawing+xml"/>
  <Override PartName="/xl/charts/chart367.xml" ContentType="application/vnd.openxmlformats-officedocument.drawingml.chart+xml"/>
  <Override PartName="/xl/charts/style330.xml" ContentType="application/vnd.ms-office.chartstyle+xml"/>
  <Override PartName="/xl/charts/colors330.xml" ContentType="application/vnd.ms-office.chartcolorstyle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drawings/drawing17.xml" ContentType="application/vnd.openxmlformats-officedocument.drawing+xml"/>
  <Override PartName="/xl/charts/chart373.xml" ContentType="application/vnd.openxmlformats-officedocument.drawingml.chart+xml"/>
  <Override PartName="/xl/charts/style331.xml" ContentType="application/vnd.ms-office.chartstyle+xml"/>
  <Override PartName="/xl/charts/colors331.xml" ContentType="application/vnd.ms-office.chartcolorstyle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drawings/drawing18.xml" ContentType="application/vnd.openxmlformats-officedocument.drawing+xml"/>
  <Override PartName="/xl/charts/chart378.xml" ContentType="application/vnd.openxmlformats-officedocument.drawingml.chart+xml"/>
  <Override PartName="/xl/charts/style332.xml" ContentType="application/vnd.ms-office.chartstyle+xml"/>
  <Override PartName="/xl/charts/colors332.xml" ContentType="application/vnd.ms-office.chartcolorstyle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drawings/drawing19.xml" ContentType="application/vnd.openxmlformats-officedocument.drawing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style333.xml" ContentType="application/vnd.ms-office.chartstyle+xml"/>
  <Override PartName="/xl/charts/colors333.xml" ContentType="application/vnd.ms-office.chartcolorstyle+xml"/>
  <Override PartName="/xl/drawings/drawing20.xml" ContentType="application/vnd.openxmlformats-officedocument.drawing+xml"/>
  <Override PartName="/xl/charts/chart385.xml" ContentType="application/vnd.openxmlformats-officedocument.drawingml.chart+xml"/>
  <Override PartName="/xl/charts/style334.xml" ContentType="application/vnd.ms-office.chartstyle+xml"/>
  <Override PartName="/xl/charts/colors334.xml" ContentType="application/vnd.ms-office.chartcolorstyle+xml"/>
  <Override PartName="/xl/charts/chart386.xml" ContentType="application/vnd.openxmlformats-officedocument.drawingml.chart+xml"/>
  <Override PartName="/xl/charts/style335.xml" ContentType="application/vnd.ms-office.chartstyle+xml"/>
  <Override PartName="/xl/charts/colors33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JuanJosé\Documents\Modulari\Versión 2\Versión 2.1 (3D)\"/>
    </mc:Choice>
  </mc:AlternateContent>
  <xr:revisionPtr revIDLastSave="0" documentId="13_ncr:1_{0EA8AEE8-7244-4430-ACAF-AB6B20380A70}" xr6:coauthVersionLast="45" xr6:coauthVersionMax="45" xr10:uidLastSave="{00000000-0000-0000-0000-000000000000}"/>
  <bookViews>
    <workbookView xWindow="-120" yWindow="-120" windowWidth="20730" windowHeight="11160" tabRatio="807" activeTab="1" xr2:uid="{00000000-000D-0000-FFFF-FFFF00000000}"/>
  </bookViews>
  <sheets>
    <sheet name="Hoja1 (4)" sheetId="24" r:id="rId1"/>
    <sheet name="Hoja1 (3)" sheetId="23" r:id="rId2"/>
    <sheet name="Hoja1 (2)" sheetId="22" r:id="rId3"/>
    <sheet name="Hoja1" sheetId="21" r:id="rId4"/>
    <sheet name="Dovelas 1" sheetId="20" r:id="rId5"/>
    <sheet name="Sheet2" sheetId="16" r:id="rId6"/>
    <sheet name="Cruz" sheetId="13" r:id="rId7"/>
    <sheet name="muros con columnas" sheetId="14" r:id="rId8"/>
    <sheet name="Fachadas" sheetId="15" r:id="rId9"/>
    <sheet name="100 Muros" sheetId="19" r:id="rId10"/>
    <sheet name="70 Muros" sheetId="18" r:id="rId11"/>
    <sheet name="50 Muros" sheetId="17" r:id="rId12"/>
    <sheet name="40 Muros" sheetId="12" r:id="rId13"/>
    <sheet name="30 Muros" sheetId="11" r:id="rId14"/>
    <sheet name="20 Muros" sheetId="10" r:id="rId15"/>
    <sheet name="15 Muros" sheetId="8" r:id="rId16"/>
    <sheet name="10 Muros" sheetId="7" r:id="rId17"/>
    <sheet name="5 Muros" sheetId="6" r:id="rId18"/>
    <sheet name="4 Muros" sheetId="5" r:id="rId19"/>
    <sheet name="3 Muros" sheetId="4" r:id="rId20"/>
    <sheet name="2 Muros" sheetId="3" r:id="rId21"/>
    <sheet name="1 Muro " sheetId="2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24" l="1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2" i="24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2" i="23"/>
  <c r="H3" i="24" l="1"/>
  <c r="D20" i="24"/>
  <c r="H3" i="23"/>
  <c r="C38" i="24"/>
  <c r="E38" i="24" s="1"/>
  <c r="C37" i="24"/>
  <c r="E37" i="24" s="1"/>
  <c r="D36" i="24"/>
  <c r="C36" i="24"/>
  <c r="E36" i="24" s="1"/>
  <c r="E35" i="24"/>
  <c r="C35" i="24"/>
  <c r="D35" i="24" s="1"/>
  <c r="C34" i="24"/>
  <c r="E34" i="24" s="1"/>
  <c r="E33" i="24"/>
  <c r="C33" i="24"/>
  <c r="D33" i="24" s="1"/>
  <c r="E32" i="24"/>
  <c r="C32" i="24"/>
  <c r="C31" i="24"/>
  <c r="E31" i="24" s="1"/>
  <c r="C30" i="24"/>
  <c r="E30" i="24" s="1"/>
  <c r="C29" i="24"/>
  <c r="E29" i="24" s="1"/>
  <c r="D28" i="24"/>
  <c r="C28" i="24"/>
  <c r="E28" i="24" s="1"/>
  <c r="E27" i="24"/>
  <c r="C27" i="24"/>
  <c r="E26" i="24"/>
  <c r="C26" i="24"/>
  <c r="E25" i="24"/>
  <c r="C25" i="24"/>
  <c r="D25" i="24" s="1"/>
  <c r="E24" i="24"/>
  <c r="C24" i="24"/>
  <c r="C23" i="24"/>
  <c r="E23" i="24" s="1"/>
  <c r="C22" i="24"/>
  <c r="E22" i="24" s="1"/>
  <c r="C21" i="24"/>
  <c r="E21" i="24" s="1"/>
  <c r="C20" i="24"/>
  <c r="E20" i="24" s="1"/>
  <c r="E19" i="24"/>
  <c r="C19" i="24"/>
  <c r="E18" i="24"/>
  <c r="C18" i="24"/>
  <c r="E17" i="24"/>
  <c r="C17" i="24"/>
  <c r="D17" i="24" s="1"/>
  <c r="E16" i="24"/>
  <c r="C16" i="24"/>
  <c r="D16" i="24" s="1"/>
  <c r="C15" i="24"/>
  <c r="E15" i="24" s="1"/>
  <c r="C14" i="24"/>
  <c r="E14" i="24" s="1"/>
  <c r="C13" i="24"/>
  <c r="E13" i="24" s="1"/>
  <c r="D12" i="24"/>
  <c r="C12" i="24"/>
  <c r="E12" i="24" s="1"/>
  <c r="E11" i="24"/>
  <c r="C11" i="24"/>
  <c r="E10" i="24"/>
  <c r="C10" i="24"/>
  <c r="E9" i="24"/>
  <c r="C9" i="24"/>
  <c r="D9" i="24" s="1"/>
  <c r="E8" i="24"/>
  <c r="C8" i="24"/>
  <c r="C7" i="24"/>
  <c r="E7" i="24" s="1"/>
  <c r="C6" i="24"/>
  <c r="E6" i="24" s="1"/>
  <c r="C5" i="24"/>
  <c r="E5" i="24" s="1"/>
  <c r="D4" i="24"/>
  <c r="C4" i="24"/>
  <c r="E4" i="24" s="1"/>
  <c r="D38" i="24"/>
  <c r="E3" i="24"/>
  <c r="C3" i="24"/>
  <c r="D3" i="24" s="1"/>
  <c r="C2" i="24"/>
  <c r="E2" i="24" s="1"/>
  <c r="D38" i="23"/>
  <c r="C38" i="23"/>
  <c r="C37" i="23"/>
  <c r="C35" i="23"/>
  <c r="C36" i="23"/>
  <c r="D36" i="23" s="1"/>
  <c r="E36" i="23"/>
  <c r="C33" i="23"/>
  <c r="D34" i="23"/>
  <c r="C34" i="23"/>
  <c r="C21" i="23"/>
  <c r="C22" i="23"/>
  <c r="D22" i="23" s="1"/>
  <c r="D23" i="23"/>
  <c r="C23" i="23"/>
  <c r="C24" i="23"/>
  <c r="D25" i="23"/>
  <c r="C25" i="23"/>
  <c r="C26" i="23"/>
  <c r="E26" i="23"/>
  <c r="D27" i="23"/>
  <c r="C27" i="23"/>
  <c r="C28" i="23"/>
  <c r="E28" i="23"/>
  <c r="D29" i="23"/>
  <c r="C29" i="23"/>
  <c r="C30" i="23"/>
  <c r="E30" i="23"/>
  <c r="D31" i="23"/>
  <c r="C31" i="23"/>
  <c r="C32" i="23"/>
  <c r="E32" i="23"/>
  <c r="C20" i="23"/>
  <c r="E20" i="23"/>
  <c r="E19" i="23"/>
  <c r="C19" i="23"/>
  <c r="C18" i="23"/>
  <c r="E18" i="23"/>
  <c r="E17" i="23"/>
  <c r="C17" i="23"/>
  <c r="C16" i="23"/>
  <c r="E16" i="23"/>
  <c r="E15" i="23"/>
  <c r="C15" i="23"/>
  <c r="C14" i="23"/>
  <c r="E14" i="23"/>
  <c r="E13" i="23"/>
  <c r="C13" i="23"/>
  <c r="C12" i="23"/>
  <c r="E12" i="23"/>
  <c r="E11" i="23"/>
  <c r="C11" i="23"/>
  <c r="C10" i="23"/>
  <c r="E10" i="23"/>
  <c r="E9" i="23"/>
  <c r="C9" i="23"/>
  <c r="C8" i="23"/>
  <c r="E8" i="23"/>
  <c r="E7" i="23"/>
  <c r="C7" i="23"/>
  <c r="C6" i="23"/>
  <c r="E6" i="23"/>
  <c r="E5" i="23"/>
  <c r="C5" i="23"/>
  <c r="C4" i="23"/>
  <c r="E4" i="23"/>
  <c r="D19" i="23"/>
  <c r="E3" i="23"/>
  <c r="C3" i="23"/>
  <c r="C2" i="23"/>
  <c r="E2" i="23"/>
  <c r="D22" i="22"/>
  <c r="D21" i="22"/>
  <c r="G3" i="22"/>
  <c r="D3" i="22" s="1"/>
  <c r="C20" i="22"/>
  <c r="B20" i="22"/>
  <c r="E20" i="22" s="1"/>
  <c r="C19" i="22"/>
  <c r="B19" i="22"/>
  <c r="E19" i="22" s="1"/>
  <c r="C18" i="22"/>
  <c r="E18" i="22" s="1"/>
  <c r="B18" i="22"/>
  <c r="C17" i="22"/>
  <c r="B17" i="22"/>
  <c r="E17" i="22" s="1"/>
  <c r="C16" i="22"/>
  <c r="E16" i="22" s="1"/>
  <c r="B16" i="22"/>
  <c r="C15" i="22"/>
  <c r="B15" i="22"/>
  <c r="E15" i="22" s="1"/>
  <c r="C14" i="22"/>
  <c r="E14" i="22" s="1"/>
  <c r="B14" i="22"/>
  <c r="C13" i="22"/>
  <c r="B13" i="22"/>
  <c r="E13" i="22" s="1"/>
  <c r="C12" i="22"/>
  <c r="E12" i="22" s="1"/>
  <c r="B12" i="22"/>
  <c r="C11" i="22"/>
  <c r="B11" i="22"/>
  <c r="E11" i="22" s="1"/>
  <c r="C10" i="22"/>
  <c r="E10" i="22" s="1"/>
  <c r="B10" i="22"/>
  <c r="C9" i="22"/>
  <c r="B9" i="22"/>
  <c r="E9" i="22" s="1"/>
  <c r="C8" i="22"/>
  <c r="E8" i="22" s="1"/>
  <c r="B8" i="22"/>
  <c r="C7" i="22"/>
  <c r="B7" i="22"/>
  <c r="E7" i="22" s="1"/>
  <c r="C6" i="22"/>
  <c r="E6" i="22" s="1"/>
  <c r="B6" i="22"/>
  <c r="C5" i="22"/>
  <c r="B5" i="22"/>
  <c r="E5" i="22" s="1"/>
  <c r="C4" i="22"/>
  <c r="E4" i="22" s="1"/>
  <c r="B4" i="22"/>
  <c r="C3" i="22"/>
  <c r="E3" i="22" s="1"/>
  <c r="B3" i="22"/>
  <c r="C2" i="22"/>
  <c r="D2" i="22" s="1"/>
  <c r="B2" i="22"/>
  <c r="E2" i="22" s="1"/>
  <c r="G3" i="21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" i="21"/>
  <c r="D8" i="24" l="1"/>
  <c r="D24" i="24"/>
  <c r="D2" i="24"/>
  <c r="D7" i="24"/>
  <c r="D15" i="24"/>
  <c r="D23" i="24"/>
  <c r="D31" i="24"/>
  <c r="D10" i="24"/>
  <c r="D18" i="24"/>
  <c r="D26" i="24"/>
  <c r="D34" i="24"/>
  <c r="D5" i="24"/>
  <c r="D13" i="24"/>
  <c r="D21" i="24"/>
  <c r="D29" i="24"/>
  <c r="D37" i="24"/>
  <c r="D32" i="24"/>
  <c r="D11" i="24"/>
  <c r="D19" i="24"/>
  <c r="D27" i="24"/>
  <c r="D6" i="24"/>
  <c r="D14" i="24"/>
  <c r="D22" i="24"/>
  <c r="D30" i="24"/>
  <c r="D30" i="23"/>
  <c r="D26" i="23"/>
  <c r="D21" i="23"/>
  <c r="D35" i="23"/>
  <c r="D37" i="23"/>
  <c r="D24" i="23"/>
  <c r="D32" i="23"/>
  <c r="D28" i="23"/>
  <c r="D33" i="23"/>
  <c r="E38" i="23"/>
  <c r="E37" i="23"/>
  <c r="E35" i="23"/>
  <c r="E34" i="23"/>
  <c r="E33" i="23"/>
  <c r="E24" i="23"/>
  <c r="E22" i="23"/>
  <c r="E31" i="23"/>
  <c r="E29" i="23"/>
  <c r="E27" i="23"/>
  <c r="E25" i="23"/>
  <c r="E23" i="23"/>
  <c r="E21" i="23"/>
  <c r="D3" i="23"/>
  <c r="D5" i="23"/>
  <c r="D7" i="23"/>
  <c r="D9" i="23"/>
  <c r="D11" i="23"/>
  <c r="D13" i="23"/>
  <c r="D15" i="23"/>
  <c r="D17" i="23"/>
  <c r="D2" i="23"/>
  <c r="D4" i="23"/>
  <c r="D6" i="23"/>
  <c r="D8" i="23"/>
  <c r="D10" i="23"/>
  <c r="D12" i="23"/>
  <c r="D14" i="23"/>
  <c r="D16" i="23"/>
  <c r="D18" i="23"/>
  <c r="D20" i="23"/>
  <c r="D5" i="22"/>
  <c r="D7" i="22"/>
  <c r="D9" i="22"/>
  <c r="D11" i="22"/>
  <c r="D13" i="22"/>
  <c r="D15" i="22"/>
  <c r="D17" i="22"/>
  <c r="D19" i="22"/>
  <c r="D4" i="22"/>
  <c r="D6" i="22"/>
  <c r="D8" i="22"/>
  <c r="D10" i="22"/>
  <c r="D12" i="22"/>
  <c r="D14" i="22"/>
  <c r="D16" i="22"/>
  <c r="D18" i="22"/>
  <c r="D20" i="22"/>
  <c r="D3" i="21"/>
  <c r="E3" i="21"/>
  <c r="D4" i="21"/>
  <c r="E4" i="21"/>
  <c r="D5" i="21"/>
  <c r="E5" i="21"/>
  <c r="D6" i="21"/>
  <c r="E6" i="21"/>
  <c r="D7" i="21"/>
  <c r="E7" i="21"/>
  <c r="D8" i="21"/>
  <c r="E8" i="21"/>
  <c r="D9" i="21"/>
  <c r="E9" i="21"/>
  <c r="D10" i="21"/>
  <c r="E10" i="21"/>
  <c r="D11" i="21"/>
  <c r="E11" i="21"/>
  <c r="D12" i="21"/>
  <c r="E12" i="21"/>
  <c r="D13" i="21"/>
  <c r="E13" i="21"/>
  <c r="D14" i="21"/>
  <c r="E14" i="21"/>
  <c r="D15" i="21"/>
  <c r="E15" i="21"/>
  <c r="D16" i="21"/>
  <c r="E16" i="21"/>
  <c r="D17" i="21"/>
  <c r="E17" i="21"/>
  <c r="D18" i="21"/>
  <c r="E18" i="21"/>
  <c r="D19" i="21"/>
  <c r="E19" i="21"/>
  <c r="D20" i="21"/>
  <c r="E20" i="21"/>
  <c r="E2" i="21"/>
  <c r="D2" i="21"/>
  <c r="C12" i="21"/>
  <c r="C13" i="21"/>
  <c r="C14" i="21"/>
  <c r="C15" i="21"/>
  <c r="C16" i="21"/>
  <c r="C17" i="21"/>
  <c r="C18" i="21"/>
  <c r="C19" i="21"/>
  <c r="C20" i="21"/>
  <c r="C3" i="21"/>
  <c r="C4" i="21"/>
  <c r="C5" i="21"/>
  <c r="C6" i="21"/>
  <c r="C7" i="21"/>
  <c r="C8" i="21"/>
  <c r="C9" i="21"/>
  <c r="C10" i="21"/>
  <c r="C11" i="21"/>
  <c r="C2" i="21"/>
  <c r="F6" i="20" l="1"/>
  <c r="F7" i="20" s="1"/>
  <c r="D6" i="20"/>
  <c r="D7" i="20" s="1"/>
  <c r="B6" i="20"/>
  <c r="B7" i="20" s="1"/>
  <c r="H3" i="20"/>
  <c r="F3" i="20"/>
  <c r="D3" i="20"/>
  <c r="B3" i="20"/>
  <c r="K12" i="16" l="1"/>
  <c r="K7" i="16"/>
  <c r="K8" i="16"/>
  <c r="K9" i="16"/>
  <c r="K10" i="16"/>
  <c r="K11" i="16"/>
  <c r="K6" i="16"/>
  <c r="G12" i="16"/>
  <c r="D11" i="16"/>
  <c r="D12" i="16" s="1"/>
  <c r="E11" i="16"/>
  <c r="E12" i="16" s="1"/>
  <c r="F11" i="16"/>
  <c r="F12" i="16" s="1"/>
  <c r="G11" i="16"/>
  <c r="H11" i="16"/>
  <c r="H12" i="16" s="1"/>
  <c r="I11" i="16"/>
  <c r="I12" i="16" s="1"/>
  <c r="J11" i="16"/>
  <c r="J12" i="16" s="1"/>
  <c r="C11" i="16"/>
  <c r="C12" i="16" s="1"/>
  <c r="D8" i="16"/>
  <c r="E8" i="16"/>
  <c r="F8" i="16"/>
  <c r="G8" i="16"/>
  <c r="H8" i="16"/>
  <c r="H9" i="16" s="1"/>
  <c r="I8" i="16"/>
  <c r="I9" i="16" s="1"/>
  <c r="J8" i="16"/>
  <c r="J9" i="16" s="1"/>
  <c r="D9" i="16"/>
  <c r="E9" i="16"/>
  <c r="F9" i="16"/>
  <c r="G9" i="16"/>
  <c r="C9" i="16"/>
  <c r="C8" i="16"/>
  <c r="J6" i="16"/>
  <c r="I6" i="16"/>
  <c r="H7" i="16"/>
  <c r="H6" i="16"/>
  <c r="G6" i="16"/>
  <c r="F7" i="16"/>
  <c r="F6" i="16"/>
  <c r="E7" i="16"/>
  <c r="E6" i="16"/>
  <c r="D7" i="16"/>
  <c r="D6" i="16"/>
  <c r="C6" i="16"/>
  <c r="GW7" i="19" l="1"/>
  <c r="GW6" i="19"/>
  <c r="GW5" i="19"/>
  <c r="GW4" i="19"/>
  <c r="GW3" i="19"/>
  <c r="GV7" i="19"/>
  <c r="GV6" i="19"/>
  <c r="GV5" i="19"/>
  <c r="GV4" i="19"/>
  <c r="GV3" i="19"/>
  <c r="GU7" i="19"/>
  <c r="GU6" i="19"/>
  <c r="GU5" i="19"/>
  <c r="GU4" i="19"/>
  <c r="GU3" i="19"/>
  <c r="GT7" i="19"/>
  <c r="GT6" i="19"/>
  <c r="GT5" i="19"/>
  <c r="GT4" i="19"/>
  <c r="GT3" i="19"/>
  <c r="GS7" i="19"/>
  <c r="GS6" i="19"/>
  <c r="GS5" i="19"/>
  <c r="GS4" i="19"/>
  <c r="GS3" i="19"/>
  <c r="GR7" i="19"/>
  <c r="GR6" i="19"/>
  <c r="GR5" i="19"/>
  <c r="GR4" i="19"/>
  <c r="GR3" i="19"/>
  <c r="GQ7" i="19"/>
  <c r="GQ6" i="19"/>
  <c r="GQ5" i="19"/>
  <c r="GQ4" i="19"/>
  <c r="GQ3" i="19"/>
  <c r="GP7" i="19"/>
  <c r="GP6" i="19"/>
  <c r="GP5" i="19"/>
  <c r="GP4" i="19"/>
  <c r="GP3" i="19"/>
  <c r="GO7" i="19"/>
  <c r="GO6" i="19"/>
  <c r="GO5" i="19"/>
  <c r="GO4" i="19"/>
  <c r="GO3" i="19"/>
  <c r="GN7" i="19"/>
  <c r="GN6" i="19"/>
  <c r="GN5" i="19"/>
  <c r="GN4" i="19"/>
  <c r="GN3" i="19"/>
  <c r="GM7" i="19"/>
  <c r="GM6" i="19"/>
  <c r="GM5" i="19"/>
  <c r="GM4" i="19"/>
  <c r="GM3" i="19"/>
  <c r="GL7" i="19"/>
  <c r="GL6" i="19"/>
  <c r="GL5" i="19"/>
  <c r="GL4" i="19"/>
  <c r="GL3" i="19"/>
  <c r="GK7" i="19"/>
  <c r="GK6" i="19"/>
  <c r="GK5" i="19"/>
  <c r="GK4" i="19"/>
  <c r="GK3" i="19"/>
  <c r="GJ7" i="19"/>
  <c r="GJ6" i="19"/>
  <c r="GJ5" i="19"/>
  <c r="GJ4" i="19"/>
  <c r="GJ3" i="19"/>
  <c r="GI7" i="19"/>
  <c r="GI6" i="19"/>
  <c r="GI5" i="19"/>
  <c r="GI4" i="19"/>
  <c r="GI3" i="19"/>
  <c r="GH7" i="19"/>
  <c r="GH6" i="19"/>
  <c r="GH5" i="19"/>
  <c r="GH4" i="19"/>
  <c r="GH3" i="19"/>
  <c r="GG7" i="19"/>
  <c r="GG6" i="19"/>
  <c r="GG5" i="19"/>
  <c r="GG4" i="19"/>
  <c r="GG3" i="19"/>
  <c r="GF7" i="19"/>
  <c r="GF6" i="19"/>
  <c r="GF5" i="19"/>
  <c r="GF4" i="19"/>
  <c r="GF3" i="19"/>
  <c r="GE7" i="19"/>
  <c r="GE6" i="19"/>
  <c r="GE5" i="19"/>
  <c r="GE4" i="19"/>
  <c r="GE3" i="19"/>
  <c r="GD7" i="19"/>
  <c r="GD6" i="19"/>
  <c r="GD5" i="19"/>
  <c r="GD4" i="19"/>
  <c r="GD3" i="19"/>
  <c r="GC7" i="19"/>
  <c r="GC6" i="19"/>
  <c r="GC5" i="19"/>
  <c r="GC4" i="19"/>
  <c r="GC3" i="19"/>
  <c r="GB7" i="19"/>
  <c r="GB6" i="19"/>
  <c r="GB5" i="19"/>
  <c r="GB4" i="19"/>
  <c r="GB3" i="19"/>
  <c r="GA7" i="19"/>
  <c r="GA6" i="19"/>
  <c r="GA5" i="19"/>
  <c r="GA4" i="19"/>
  <c r="GA3" i="19"/>
  <c r="FZ7" i="19"/>
  <c r="FZ6" i="19"/>
  <c r="FZ5" i="19"/>
  <c r="FZ4" i="19"/>
  <c r="FZ3" i="19"/>
  <c r="FY7" i="19"/>
  <c r="FY6" i="19"/>
  <c r="FY5" i="19"/>
  <c r="FY4" i="19"/>
  <c r="FY3" i="19"/>
  <c r="FX7" i="19"/>
  <c r="FX6" i="19"/>
  <c r="FX5" i="19"/>
  <c r="FX4" i="19"/>
  <c r="FX3" i="19"/>
  <c r="FW7" i="19"/>
  <c r="FW6" i="19"/>
  <c r="FW5" i="19"/>
  <c r="FW4" i="19"/>
  <c r="FW3" i="19"/>
  <c r="FV7" i="19"/>
  <c r="FV6" i="19"/>
  <c r="FV5" i="19"/>
  <c r="FV4" i="19"/>
  <c r="FV3" i="19"/>
  <c r="FU7" i="19"/>
  <c r="FU6" i="19"/>
  <c r="FU5" i="19"/>
  <c r="FU4" i="19"/>
  <c r="FU3" i="19"/>
  <c r="FT7" i="19"/>
  <c r="FT6" i="19"/>
  <c r="FT5" i="19"/>
  <c r="FT4" i="19"/>
  <c r="FT3" i="19"/>
  <c r="FS7" i="19"/>
  <c r="FS6" i="19"/>
  <c r="FS5" i="19"/>
  <c r="FS4" i="19"/>
  <c r="FS3" i="19"/>
  <c r="FR7" i="19"/>
  <c r="FR6" i="19"/>
  <c r="FR5" i="19"/>
  <c r="FR4" i="19"/>
  <c r="FR3" i="19"/>
  <c r="FQ7" i="19"/>
  <c r="FQ6" i="19"/>
  <c r="FQ5" i="19"/>
  <c r="FQ4" i="19"/>
  <c r="FQ3" i="19"/>
  <c r="FP7" i="19"/>
  <c r="FP6" i="19"/>
  <c r="FP5" i="19"/>
  <c r="FP4" i="19"/>
  <c r="FP3" i="19"/>
  <c r="FO7" i="19"/>
  <c r="FO6" i="19"/>
  <c r="FO5" i="19"/>
  <c r="FO4" i="19"/>
  <c r="FO3" i="19"/>
  <c r="FN7" i="19"/>
  <c r="FN6" i="19"/>
  <c r="FN5" i="19"/>
  <c r="FN4" i="19"/>
  <c r="FN3" i="19"/>
  <c r="FM7" i="19"/>
  <c r="FM6" i="19"/>
  <c r="FM5" i="19"/>
  <c r="FM4" i="19"/>
  <c r="FM3" i="19"/>
  <c r="FL7" i="19"/>
  <c r="FL6" i="19"/>
  <c r="FL5" i="19"/>
  <c r="FL4" i="19"/>
  <c r="FL3" i="19"/>
  <c r="FK7" i="19"/>
  <c r="FK6" i="19"/>
  <c r="FK5" i="19"/>
  <c r="FK4" i="19"/>
  <c r="FK3" i="19"/>
  <c r="FJ7" i="19"/>
  <c r="FJ6" i="19"/>
  <c r="FJ5" i="19"/>
  <c r="FJ4" i="19"/>
  <c r="FJ3" i="19"/>
  <c r="FI7" i="19"/>
  <c r="FI6" i="19"/>
  <c r="FI5" i="19"/>
  <c r="FI4" i="19"/>
  <c r="FI3" i="19"/>
  <c r="FH7" i="19"/>
  <c r="FH6" i="19"/>
  <c r="FH5" i="19"/>
  <c r="FH4" i="19"/>
  <c r="FH3" i="19"/>
  <c r="FG7" i="19"/>
  <c r="FG6" i="19"/>
  <c r="FG5" i="19"/>
  <c r="FG4" i="19"/>
  <c r="FG3" i="19"/>
  <c r="FF7" i="19"/>
  <c r="FF6" i="19"/>
  <c r="FF5" i="19"/>
  <c r="FF4" i="19"/>
  <c r="FF3" i="19"/>
  <c r="FE7" i="19"/>
  <c r="FE6" i="19"/>
  <c r="FE5" i="19"/>
  <c r="FE4" i="19"/>
  <c r="FE3" i="19"/>
  <c r="FD7" i="19"/>
  <c r="FD6" i="19"/>
  <c r="FD5" i="19"/>
  <c r="FD4" i="19"/>
  <c r="FD3" i="19"/>
  <c r="FC7" i="19"/>
  <c r="FC6" i="19"/>
  <c r="FC5" i="19"/>
  <c r="FC4" i="19"/>
  <c r="FC3" i="19"/>
  <c r="FB7" i="19"/>
  <c r="FB6" i="19"/>
  <c r="FB5" i="19"/>
  <c r="FB4" i="19"/>
  <c r="FB3" i="19"/>
  <c r="FA7" i="19"/>
  <c r="FA6" i="19"/>
  <c r="FA5" i="19"/>
  <c r="FA4" i="19"/>
  <c r="FA3" i="19"/>
  <c r="EZ7" i="19"/>
  <c r="EZ6" i="19"/>
  <c r="EZ5" i="19"/>
  <c r="EZ4" i="19"/>
  <c r="EZ3" i="19"/>
  <c r="EY7" i="19"/>
  <c r="EY6" i="19"/>
  <c r="EY5" i="19"/>
  <c r="EY4" i="19"/>
  <c r="EY3" i="19"/>
  <c r="EX7" i="19"/>
  <c r="EX6" i="19"/>
  <c r="EX5" i="19"/>
  <c r="EX4" i="19"/>
  <c r="EX3" i="19"/>
  <c r="EW7" i="19"/>
  <c r="EW6" i="19"/>
  <c r="EW5" i="19"/>
  <c r="EW4" i="19"/>
  <c r="EW3" i="19"/>
  <c r="EV7" i="19"/>
  <c r="EV6" i="19"/>
  <c r="EV5" i="19"/>
  <c r="EV4" i="19"/>
  <c r="EV3" i="19"/>
  <c r="EU7" i="19"/>
  <c r="EU6" i="19"/>
  <c r="EU5" i="19"/>
  <c r="EU4" i="19"/>
  <c r="EU3" i="19"/>
  <c r="ET7" i="19"/>
  <c r="ET6" i="19"/>
  <c r="ET5" i="19"/>
  <c r="ET4" i="19"/>
  <c r="ET3" i="19"/>
  <c r="ES7" i="19"/>
  <c r="ES6" i="19"/>
  <c r="ES5" i="19"/>
  <c r="ES4" i="19"/>
  <c r="ES3" i="19"/>
  <c r="ER7" i="19"/>
  <c r="ER6" i="19"/>
  <c r="ER5" i="19"/>
  <c r="ER4" i="19"/>
  <c r="ER3" i="19"/>
  <c r="EQ7" i="19"/>
  <c r="EQ6" i="19"/>
  <c r="EQ5" i="19"/>
  <c r="EQ4" i="19"/>
  <c r="EQ3" i="19"/>
  <c r="EP7" i="19"/>
  <c r="EP6" i="19"/>
  <c r="EP5" i="19"/>
  <c r="EP4" i="19"/>
  <c r="EP3" i="19"/>
  <c r="ED4" i="19"/>
  <c r="ED5" i="19" s="1"/>
  <c r="EC4" i="19"/>
  <c r="EC7" i="19" s="1"/>
  <c r="DF4" i="19"/>
  <c r="DF5" i="19" s="1"/>
  <c r="EO3" i="19"/>
  <c r="EO4" i="19" s="1"/>
  <c r="EN3" i="19"/>
  <c r="EN6" i="19" s="1"/>
  <c r="EN7" i="19" s="1"/>
  <c r="EM3" i="19"/>
  <c r="EM4" i="19" s="1"/>
  <c r="EL3" i="19"/>
  <c r="EL6" i="19" s="1"/>
  <c r="EL7" i="19" s="1"/>
  <c r="EK3" i="19"/>
  <c r="EK4" i="19" s="1"/>
  <c r="EJ3" i="19"/>
  <c r="EJ6" i="19" s="1"/>
  <c r="EJ7" i="19" s="1"/>
  <c r="EI3" i="19"/>
  <c r="EI4" i="19" s="1"/>
  <c r="EH3" i="19"/>
  <c r="EH6" i="19" s="1"/>
  <c r="EH7" i="19" s="1"/>
  <c r="EG3" i="19"/>
  <c r="EG4" i="19" s="1"/>
  <c r="EF3" i="19"/>
  <c r="EF6" i="19" s="1"/>
  <c r="EF7" i="19" s="1"/>
  <c r="EE3" i="19"/>
  <c r="EE4" i="19" s="1"/>
  <c r="ED3" i="19"/>
  <c r="ED6" i="19" s="1"/>
  <c r="ED7" i="19" s="1"/>
  <c r="EC3" i="19"/>
  <c r="EB3" i="19"/>
  <c r="EB6" i="19" s="1"/>
  <c r="EB7" i="19" s="1"/>
  <c r="EA3" i="19"/>
  <c r="EA4" i="19" s="1"/>
  <c r="DZ3" i="19"/>
  <c r="DZ6" i="19" s="1"/>
  <c r="DZ7" i="19" s="1"/>
  <c r="DY3" i="19"/>
  <c r="DY4" i="19" s="1"/>
  <c r="DX3" i="19"/>
  <c r="DX6" i="19" s="1"/>
  <c r="DX7" i="19" s="1"/>
  <c r="DW3" i="19"/>
  <c r="DW4" i="19" s="1"/>
  <c r="DV3" i="19"/>
  <c r="DV6" i="19" s="1"/>
  <c r="DV7" i="19" s="1"/>
  <c r="DU3" i="19"/>
  <c r="DU4" i="19" s="1"/>
  <c r="DT3" i="19"/>
  <c r="DT6" i="19" s="1"/>
  <c r="DT7" i="19" s="1"/>
  <c r="DS3" i="19"/>
  <c r="DS4" i="19" s="1"/>
  <c r="DR3" i="19"/>
  <c r="DR6" i="19" s="1"/>
  <c r="DR7" i="19" s="1"/>
  <c r="DQ3" i="19"/>
  <c r="DQ4" i="19" s="1"/>
  <c r="DP3" i="19"/>
  <c r="DP6" i="19" s="1"/>
  <c r="DP7" i="19" s="1"/>
  <c r="DO3" i="19"/>
  <c r="DO4" i="19" s="1"/>
  <c r="DN3" i="19"/>
  <c r="DN6" i="19" s="1"/>
  <c r="DN7" i="19" s="1"/>
  <c r="DM3" i="19"/>
  <c r="DM4" i="19" s="1"/>
  <c r="DL3" i="19"/>
  <c r="DL6" i="19" s="1"/>
  <c r="DL7" i="19" s="1"/>
  <c r="DK3" i="19"/>
  <c r="DK4" i="19" s="1"/>
  <c r="DJ3" i="19"/>
  <c r="DJ6" i="19" s="1"/>
  <c r="DJ7" i="19" s="1"/>
  <c r="DI3" i="19"/>
  <c r="DI4" i="19" s="1"/>
  <c r="DH3" i="19"/>
  <c r="DH6" i="19" s="1"/>
  <c r="DH7" i="19" s="1"/>
  <c r="DG3" i="19"/>
  <c r="DG4" i="19" s="1"/>
  <c r="DF3" i="19"/>
  <c r="DF6" i="19" s="1"/>
  <c r="DF7" i="19" s="1"/>
  <c r="DE3" i="19"/>
  <c r="DE5" i="19" s="1"/>
  <c r="DE6" i="19" s="1"/>
  <c r="DD3" i="19"/>
  <c r="DD6" i="19" s="1"/>
  <c r="DD7" i="19" s="1"/>
  <c r="DC3" i="19"/>
  <c r="DC4" i="19" s="1"/>
  <c r="DB3" i="19"/>
  <c r="DB6" i="19" s="1"/>
  <c r="DB7" i="19" s="1"/>
  <c r="EO7" i="18"/>
  <c r="EO6" i="18"/>
  <c r="EO5" i="18"/>
  <c r="EO4" i="18"/>
  <c r="EO3" i="18"/>
  <c r="EN7" i="18"/>
  <c r="EN6" i="18"/>
  <c r="EN5" i="18"/>
  <c r="EN4" i="18"/>
  <c r="EN3" i="18"/>
  <c r="EM7" i="18"/>
  <c r="EM6" i="18"/>
  <c r="EM5" i="18"/>
  <c r="EM4" i="18"/>
  <c r="EM3" i="18"/>
  <c r="EL7" i="18"/>
  <c r="EL6" i="18"/>
  <c r="EL5" i="18"/>
  <c r="EL4" i="18"/>
  <c r="EL3" i="18"/>
  <c r="EK7" i="18"/>
  <c r="EK6" i="18"/>
  <c r="EK5" i="18"/>
  <c r="EK4" i="18"/>
  <c r="EK3" i="18"/>
  <c r="EJ7" i="18"/>
  <c r="EJ6" i="18"/>
  <c r="EJ5" i="18"/>
  <c r="EJ4" i="18"/>
  <c r="EJ3" i="18"/>
  <c r="EI7" i="18"/>
  <c r="EI6" i="18"/>
  <c r="EI5" i="18"/>
  <c r="EI4" i="18"/>
  <c r="EI3" i="18"/>
  <c r="EH7" i="18"/>
  <c r="EH6" i="18"/>
  <c r="EH5" i="18"/>
  <c r="EH4" i="18"/>
  <c r="EH3" i="18"/>
  <c r="EG7" i="18"/>
  <c r="EG6" i="18"/>
  <c r="EG5" i="18"/>
  <c r="EG4" i="18"/>
  <c r="EG3" i="18"/>
  <c r="EF7" i="18"/>
  <c r="EF6" i="18"/>
  <c r="EF5" i="18"/>
  <c r="EF4" i="18"/>
  <c r="EF3" i="18"/>
  <c r="EE7" i="18"/>
  <c r="EE6" i="18"/>
  <c r="EE5" i="18"/>
  <c r="EE4" i="18"/>
  <c r="EE3" i="18"/>
  <c r="ED7" i="18"/>
  <c r="ED6" i="18"/>
  <c r="ED5" i="18"/>
  <c r="ED4" i="18"/>
  <c r="ED3" i="18"/>
  <c r="EC7" i="18"/>
  <c r="EC6" i="18"/>
  <c r="EC5" i="18"/>
  <c r="EC4" i="18"/>
  <c r="EC3" i="18"/>
  <c r="EB7" i="18"/>
  <c r="EB6" i="18"/>
  <c r="EB5" i="18"/>
  <c r="EB4" i="18"/>
  <c r="EB3" i="18"/>
  <c r="EA7" i="18"/>
  <c r="EA6" i="18"/>
  <c r="EA5" i="18"/>
  <c r="EA4" i="18"/>
  <c r="EA3" i="18"/>
  <c r="DZ7" i="18"/>
  <c r="DZ6" i="18"/>
  <c r="DZ5" i="18"/>
  <c r="DZ4" i="18"/>
  <c r="DZ3" i="18"/>
  <c r="DY7" i="18"/>
  <c r="DY6" i="18"/>
  <c r="DY5" i="18"/>
  <c r="DY4" i="18"/>
  <c r="DY3" i="18"/>
  <c r="DX7" i="18"/>
  <c r="DX6" i="18"/>
  <c r="DX5" i="18"/>
  <c r="DX4" i="18"/>
  <c r="DX3" i="18"/>
  <c r="DW7" i="18"/>
  <c r="DW6" i="18"/>
  <c r="DW5" i="18"/>
  <c r="DW4" i="18"/>
  <c r="DW3" i="18"/>
  <c r="DV7" i="18"/>
  <c r="DV6" i="18"/>
  <c r="DV5" i="18"/>
  <c r="DV4" i="18"/>
  <c r="DV3" i="18"/>
  <c r="DU7" i="18"/>
  <c r="DU6" i="18"/>
  <c r="DU5" i="18"/>
  <c r="DU4" i="18"/>
  <c r="DU3" i="18"/>
  <c r="DT7" i="18"/>
  <c r="DT6" i="18"/>
  <c r="DT5" i="18"/>
  <c r="DT4" i="18"/>
  <c r="DT3" i="18"/>
  <c r="DS7" i="18"/>
  <c r="DS6" i="18"/>
  <c r="DS5" i="18"/>
  <c r="DS4" i="18"/>
  <c r="DS3" i="18"/>
  <c r="DR7" i="18"/>
  <c r="DR6" i="18"/>
  <c r="DR5" i="18"/>
  <c r="DR4" i="18"/>
  <c r="DR3" i="18"/>
  <c r="DQ7" i="18"/>
  <c r="DQ6" i="18"/>
  <c r="DQ5" i="18"/>
  <c r="DQ4" i="18"/>
  <c r="DQ3" i="18"/>
  <c r="DP7" i="18"/>
  <c r="DP6" i="18"/>
  <c r="DP5" i="18"/>
  <c r="DP4" i="18"/>
  <c r="DP3" i="18"/>
  <c r="DO7" i="18"/>
  <c r="DO6" i="18"/>
  <c r="DO5" i="18"/>
  <c r="DO4" i="18"/>
  <c r="DO3" i="18"/>
  <c r="DN7" i="18"/>
  <c r="DN6" i="18"/>
  <c r="DN5" i="18"/>
  <c r="DN4" i="18"/>
  <c r="DN3" i="18"/>
  <c r="DM7" i="18"/>
  <c r="DM6" i="18"/>
  <c r="DM5" i="18"/>
  <c r="DM4" i="18"/>
  <c r="DM3" i="18"/>
  <c r="DL7" i="18"/>
  <c r="DL6" i="18"/>
  <c r="DL5" i="18"/>
  <c r="DL4" i="18"/>
  <c r="DL3" i="18"/>
  <c r="DK7" i="18"/>
  <c r="DK6" i="18"/>
  <c r="DK5" i="18"/>
  <c r="DK4" i="18"/>
  <c r="DK3" i="18"/>
  <c r="DJ7" i="18"/>
  <c r="DJ6" i="18"/>
  <c r="DJ5" i="18"/>
  <c r="DJ4" i="18"/>
  <c r="DJ3" i="18"/>
  <c r="DI7" i="18"/>
  <c r="DI6" i="18"/>
  <c r="DI5" i="18"/>
  <c r="DI4" i="18"/>
  <c r="DI3" i="18"/>
  <c r="DH7" i="18"/>
  <c r="DH6" i="18"/>
  <c r="DH5" i="18"/>
  <c r="DH4" i="18"/>
  <c r="DH3" i="18"/>
  <c r="DG7" i="18"/>
  <c r="DG6" i="18"/>
  <c r="DG5" i="18"/>
  <c r="DG4" i="18"/>
  <c r="DG3" i="18"/>
  <c r="DF7" i="18"/>
  <c r="DF6" i="18"/>
  <c r="DF5" i="18"/>
  <c r="DF4" i="18"/>
  <c r="DF3" i="18"/>
  <c r="DE7" i="18"/>
  <c r="DE6" i="18"/>
  <c r="DE4" i="18"/>
  <c r="DE5" i="18"/>
  <c r="DE3" i="18"/>
  <c r="DD7" i="18"/>
  <c r="DD6" i="18"/>
  <c r="DD5" i="18"/>
  <c r="DD4" i="18"/>
  <c r="DD3" i="18"/>
  <c r="DC7" i="18"/>
  <c r="DC6" i="18"/>
  <c r="DC5" i="18"/>
  <c r="DC4" i="18"/>
  <c r="DC3" i="18"/>
  <c r="DB7" i="18"/>
  <c r="DB6" i="18"/>
  <c r="DB5" i="18"/>
  <c r="DB4" i="18"/>
  <c r="DB3" i="18"/>
  <c r="DM7" i="19" l="1"/>
  <c r="DM5" i="19"/>
  <c r="DM6" i="19" s="1"/>
  <c r="DU7" i="19"/>
  <c r="DU5" i="19"/>
  <c r="DU6" i="19" s="1"/>
  <c r="EK7" i="19"/>
  <c r="EK5" i="19"/>
  <c r="EK6" i="19" s="1"/>
  <c r="DG7" i="19"/>
  <c r="DG5" i="19"/>
  <c r="DG6" i="19" s="1"/>
  <c r="DO7" i="19"/>
  <c r="DO5" i="19"/>
  <c r="DO6" i="19" s="1"/>
  <c r="DW7" i="19"/>
  <c r="DW5" i="19"/>
  <c r="DW6" i="19" s="1"/>
  <c r="EE7" i="19"/>
  <c r="EE5" i="19"/>
  <c r="EE6" i="19" s="1"/>
  <c r="EM7" i="19"/>
  <c r="EM5" i="19"/>
  <c r="EM6" i="19" s="1"/>
  <c r="DI7" i="19"/>
  <c r="DI5" i="19"/>
  <c r="DI6" i="19" s="1"/>
  <c r="DQ7" i="19"/>
  <c r="DQ5" i="19"/>
  <c r="DQ6" i="19" s="1"/>
  <c r="DY7" i="19"/>
  <c r="DY5" i="19"/>
  <c r="DY6" i="19" s="1"/>
  <c r="EG7" i="19"/>
  <c r="EG5" i="19"/>
  <c r="EG6" i="19" s="1"/>
  <c r="EO7" i="19"/>
  <c r="EO5" i="19"/>
  <c r="EO6" i="19" s="1"/>
  <c r="DC7" i="19"/>
  <c r="DC5" i="19"/>
  <c r="DC6" i="19" s="1"/>
  <c r="DK7" i="19"/>
  <c r="DK5" i="19"/>
  <c r="DK6" i="19" s="1"/>
  <c r="DS7" i="19"/>
  <c r="DS5" i="19"/>
  <c r="DS6" i="19" s="1"/>
  <c r="EA7" i="19"/>
  <c r="EA5" i="19"/>
  <c r="EA6" i="19" s="1"/>
  <c r="EI7" i="19"/>
  <c r="EI5" i="19"/>
  <c r="EI6" i="19" s="1"/>
  <c r="DB4" i="19"/>
  <c r="DB5" i="19" s="1"/>
  <c r="DJ4" i="19"/>
  <c r="DJ5" i="19" s="1"/>
  <c r="DR4" i="19"/>
  <c r="DR5" i="19" s="1"/>
  <c r="DZ4" i="19"/>
  <c r="DZ5" i="19" s="1"/>
  <c r="EH4" i="19"/>
  <c r="EH5" i="19" s="1"/>
  <c r="DE4" i="19"/>
  <c r="DE7" i="19" s="1"/>
  <c r="DD4" i="19"/>
  <c r="DD5" i="19" s="1"/>
  <c r="DL4" i="19"/>
  <c r="DL5" i="19" s="1"/>
  <c r="DT4" i="19"/>
  <c r="DT5" i="19" s="1"/>
  <c r="EB4" i="19"/>
  <c r="EB5" i="19" s="1"/>
  <c r="EJ4" i="19"/>
  <c r="EJ5" i="19" s="1"/>
  <c r="EC5" i="19"/>
  <c r="EC6" i="19" s="1"/>
  <c r="EL4" i="19"/>
  <c r="EL5" i="19" s="1"/>
  <c r="DV4" i="19"/>
  <c r="DV5" i="19" s="1"/>
  <c r="DH4" i="19"/>
  <c r="DH5" i="19" s="1"/>
  <c r="DP4" i="19"/>
  <c r="DP5" i="19" s="1"/>
  <c r="DX4" i="19"/>
  <c r="DX5" i="19" s="1"/>
  <c r="EF4" i="19"/>
  <c r="EF5" i="19" s="1"/>
  <c r="EN4" i="19"/>
  <c r="EN5" i="19" s="1"/>
  <c r="DN4" i="19"/>
  <c r="DN5" i="19" s="1"/>
  <c r="CX6" i="19"/>
  <c r="CX7" i="19" s="1"/>
  <c r="CP6" i="19"/>
  <c r="CP7" i="19" s="1"/>
  <c r="CH6" i="19"/>
  <c r="CH7" i="19" s="1"/>
  <c r="CX4" i="19"/>
  <c r="CX5" i="19" s="1"/>
  <c r="CP4" i="19"/>
  <c r="CP5" i="19" s="1"/>
  <c r="CH4" i="19"/>
  <c r="CH5" i="19" s="1"/>
  <c r="DA3" i="19"/>
  <c r="DA4" i="19" s="1"/>
  <c r="CZ3" i="19"/>
  <c r="CZ6" i="19" s="1"/>
  <c r="CZ7" i="19" s="1"/>
  <c r="CY3" i="19"/>
  <c r="CY4" i="19" s="1"/>
  <c r="CX3" i="19"/>
  <c r="CW3" i="19"/>
  <c r="CW4" i="19" s="1"/>
  <c r="CV3" i="19"/>
  <c r="CV6" i="19" s="1"/>
  <c r="CV7" i="19" s="1"/>
  <c r="CU3" i="19"/>
  <c r="CU4" i="19" s="1"/>
  <c r="CT3" i="19"/>
  <c r="CT6" i="19" s="1"/>
  <c r="CT7" i="19" s="1"/>
  <c r="CS3" i="19"/>
  <c r="CS4" i="19" s="1"/>
  <c r="CR3" i="19"/>
  <c r="CR6" i="19" s="1"/>
  <c r="CR7" i="19" s="1"/>
  <c r="CQ3" i="19"/>
  <c r="CQ4" i="19" s="1"/>
  <c r="CP3" i="19"/>
  <c r="CO3" i="19"/>
  <c r="CO4" i="19" s="1"/>
  <c r="CN3" i="19"/>
  <c r="CN6" i="19" s="1"/>
  <c r="CN7" i="19" s="1"/>
  <c r="CM3" i="19"/>
  <c r="CM4" i="19" s="1"/>
  <c r="CL3" i="19"/>
  <c r="CL6" i="19" s="1"/>
  <c r="CL7" i="19" s="1"/>
  <c r="CK3" i="19"/>
  <c r="CK4" i="19" s="1"/>
  <c r="CJ3" i="19"/>
  <c r="CJ6" i="19" s="1"/>
  <c r="CJ7" i="19" s="1"/>
  <c r="CI3" i="19"/>
  <c r="CI4" i="19" s="1"/>
  <c r="CH3" i="19"/>
  <c r="CN3" i="18"/>
  <c r="CP6" i="18"/>
  <c r="CP7" i="18" s="1"/>
  <c r="CN6" i="18"/>
  <c r="CN7" i="18" s="1"/>
  <c r="CS4" i="18"/>
  <c r="CS7" i="18" s="1"/>
  <c r="CK4" i="18"/>
  <c r="CK7" i="18" s="1"/>
  <c r="DA3" i="18"/>
  <c r="DA4" i="18" s="1"/>
  <c r="DA7" i="18" s="1"/>
  <c r="CZ3" i="18"/>
  <c r="CZ6" i="18" s="1"/>
  <c r="CZ7" i="18" s="1"/>
  <c r="CY3" i="18"/>
  <c r="CY4" i="18" s="1"/>
  <c r="CX3" i="18"/>
  <c r="CX4" i="18" s="1"/>
  <c r="CX5" i="18" s="1"/>
  <c r="CW3" i="18"/>
  <c r="CW4" i="18" s="1"/>
  <c r="CV3" i="18"/>
  <c r="CV4" i="18" s="1"/>
  <c r="CV5" i="18" s="1"/>
  <c r="CU3" i="18"/>
  <c r="CU4" i="18" s="1"/>
  <c r="CT3" i="18"/>
  <c r="CT6" i="18" s="1"/>
  <c r="CT7" i="18" s="1"/>
  <c r="CS3" i="18"/>
  <c r="CR3" i="18"/>
  <c r="CR6" i="18" s="1"/>
  <c r="CR7" i="18" s="1"/>
  <c r="CQ3" i="18"/>
  <c r="CQ4" i="18" s="1"/>
  <c r="CP3" i="18"/>
  <c r="CP4" i="18" s="1"/>
  <c r="CP5" i="18" s="1"/>
  <c r="CO3" i="18"/>
  <c r="CO4" i="18" s="1"/>
  <c r="CM3" i="18"/>
  <c r="CM4" i="18" s="1"/>
  <c r="CL3" i="18"/>
  <c r="CL6" i="18" s="1"/>
  <c r="CL7" i="18" s="1"/>
  <c r="CK3" i="18"/>
  <c r="CJ3" i="18"/>
  <c r="CJ6" i="18" s="1"/>
  <c r="CJ7" i="18" s="1"/>
  <c r="CI3" i="18"/>
  <c r="CI4" i="18" s="1"/>
  <c r="CH3" i="18"/>
  <c r="CH6" i="18" s="1"/>
  <c r="CH7" i="18" s="1"/>
  <c r="CW26" i="19"/>
  <c r="CW25" i="19"/>
  <c r="V25" i="19"/>
  <c r="W25" i="19"/>
  <c r="X25" i="19"/>
  <c r="Y25" i="19"/>
  <c r="Z25" i="19"/>
  <c r="AA25" i="19"/>
  <c r="AB25" i="19"/>
  <c r="AC25" i="19"/>
  <c r="AD25" i="19"/>
  <c r="AE25" i="19"/>
  <c r="AF25" i="19"/>
  <c r="AG25" i="19"/>
  <c r="AH25" i="19"/>
  <c r="AI25" i="19"/>
  <c r="AJ25" i="19"/>
  <c r="AK25" i="19"/>
  <c r="AL25" i="19"/>
  <c r="AM25" i="19"/>
  <c r="AN25" i="19"/>
  <c r="AO25" i="19"/>
  <c r="AP25" i="19"/>
  <c r="AQ25" i="19"/>
  <c r="AR25" i="19"/>
  <c r="AS25" i="19"/>
  <c r="AT25" i="19"/>
  <c r="AU25" i="19"/>
  <c r="AV25" i="19"/>
  <c r="AW25" i="19"/>
  <c r="AX25" i="19"/>
  <c r="AY25" i="19"/>
  <c r="AZ25" i="19"/>
  <c r="BA25" i="19"/>
  <c r="BB25" i="19"/>
  <c r="BC25" i="19"/>
  <c r="BD25" i="19"/>
  <c r="BE25" i="19"/>
  <c r="BF25" i="19"/>
  <c r="BG25" i="19"/>
  <c r="BH25" i="19"/>
  <c r="BI25" i="19"/>
  <c r="BJ25" i="19"/>
  <c r="BK25" i="19"/>
  <c r="BL25" i="19"/>
  <c r="BM25" i="19"/>
  <c r="BN25" i="19"/>
  <c r="BO25" i="19"/>
  <c r="BP25" i="19"/>
  <c r="BQ25" i="19"/>
  <c r="BR25" i="19"/>
  <c r="BS25" i="19"/>
  <c r="BT25" i="19"/>
  <c r="BU25" i="19"/>
  <c r="BV25" i="19"/>
  <c r="BW25" i="19"/>
  <c r="BX25" i="19"/>
  <c r="BY25" i="19"/>
  <c r="BZ25" i="19"/>
  <c r="CA25" i="19"/>
  <c r="CB25" i="19"/>
  <c r="CC25" i="19"/>
  <c r="CD25" i="19"/>
  <c r="CE25" i="19"/>
  <c r="CF25" i="19"/>
  <c r="CG25" i="19"/>
  <c r="CH25" i="19"/>
  <c r="CI25" i="19"/>
  <c r="CJ25" i="19"/>
  <c r="CK25" i="19"/>
  <c r="CL25" i="19"/>
  <c r="CM25" i="19"/>
  <c r="CN25" i="19"/>
  <c r="CO25" i="19"/>
  <c r="CP25" i="19"/>
  <c r="CQ25" i="19"/>
  <c r="CR25" i="19"/>
  <c r="CS25" i="19"/>
  <c r="CT25" i="19"/>
  <c r="CU25" i="19"/>
  <c r="CV25" i="19"/>
  <c r="V26" i="19"/>
  <c r="W26" i="19"/>
  <c r="X26" i="19"/>
  <c r="Y26" i="19"/>
  <c r="Z26" i="19"/>
  <c r="AA26" i="19"/>
  <c r="AB26" i="19"/>
  <c r="AC26" i="19"/>
  <c r="AD26" i="19"/>
  <c r="AE26" i="19"/>
  <c r="AF26" i="19"/>
  <c r="AG26" i="19"/>
  <c r="AH26" i="19"/>
  <c r="AI26" i="19"/>
  <c r="AJ26" i="19"/>
  <c r="AK26" i="19"/>
  <c r="AL26" i="19"/>
  <c r="AM26" i="19"/>
  <c r="AN26" i="19"/>
  <c r="AO26" i="19"/>
  <c r="AP26" i="19"/>
  <c r="AQ26" i="19"/>
  <c r="AR26" i="19"/>
  <c r="AS26" i="19"/>
  <c r="AT26" i="19"/>
  <c r="AU26" i="19"/>
  <c r="AV26" i="19"/>
  <c r="AW26" i="19"/>
  <c r="AX26" i="19"/>
  <c r="AY26" i="19"/>
  <c r="AZ26" i="19"/>
  <c r="BA26" i="19"/>
  <c r="BB26" i="19"/>
  <c r="BC26" i="19"/>
  <c r="BD26" i="19"/>
  <c r="BE26" i="19"/>
  <c r="BF26" i="19"/>
  <c r="BG26" i="19"/>
  <c r="BH26" i="19"/>
  <c r="BI26" i="19"/>
  <c r="BJ26" i="19"/>
  <c r="BK26" i="19"/>
  <c r="BL26" i="19"/>
  <c r="BM26" i="19"/>
  <c r="BN26" i="19"/>
  <c r="BO26" i="19"/>
  <c r="BP26" i="19"/>
  <c r="BQ26" i="19"/>
  <c r="BR26" i="19"/>
  <c r="BS26" i="19"/>
  <c r="BT26" i="19"/>
  <c r="BU26" i="19"/>
  <c r="BV26" i="19"/>
  <c r="BW26" i="19"/>
  <c r="BX26" i="19"/>
  <c r="BY26" i="19"/>
  <c r="BZ26" i="19"/>
  <c r="CA26" i="19"/>
  <c r="CB26" i="19"/>
  <c r="CC26" i="19"/>
  <c r="CD26" i="19"/>
  <c r="CE26" i="19"/>
  <c r="CF26" i="19"/>
  <c r="CG26" i="19"/>
  <c r="CH26" i="19"/>
  <c r="CI26" i="19"/>
  <c r="CJ26" i="19"/>
  <c r="CK26" i="19"/>
  <c r="CL26" i="19"/>
  <c r="CM26" i="19"/>
  <c r="CN26" i="19"/>
  <c r="CO26" i="19"/>
  <c r="CP26" i="19"/>
  <c r="CQ26" i="19"/>
  <c r="CR26" i="19"/>
  <c r="CS26" i="19"/>
  <c r="CT26" i="19"/>
  <c r="CU26" i="19"/>
  <c r="CV26" i="19"/>
  <c r="BS26" i="18"/>
  <c r="BS25" i="18"/>
  <c r="V25" i="18"/>
  <c r="W25" i="18"/>
  <c r="X25" i="18"/>
  <c r="Y25" i="18"/>
  <c r="Z25" i="18"/>
  <c r="AA25" i="18"/>
  <c r="AB25" i="18"/>
  <c r="AC25" i="18"/>
  <c r="AD25" i="18"/>
  <c r="AE25" i="18"/>
  <c r="AF25" i="18"/>
  <c r="AG25" i="18"/>
  <c r="AH25" i="18"/>
  <c r="AI25" i="18"/>
  <c r="AJ25" i="18"/>
  <c r="AK25" i="18"/>
  <c r="AL25" i="18"/>
  <c r="AM25" i="18"/>
  <c r="AN25" i="18"/>
  <c r="AO25" i="18"/>
  <c r="AP25" i="18"/>
  <c r="AQ25" i="18"/>
  <c r="AR25" i="18"/>
  <c r="AS25" i="18"/>
  <c r="AT25" i="18"/>
  <c r="AU25" i="18"/>
  <c r="AV25" i="18"/>
  <c r="AW25" i="18"/>
  <c r="AX25" i="18"/>
  <c r="AY25" i="18"/>
  <c r="AZ25" i="18"/>
  <c r="BA25" i="18"/>
  <c r="BB25" i="18"/>
  <c r="BC25" i="18"/>
  <c r="BD25" i="18"/>
  <c r="BE25" i="18"/>
  <c r="BF25" i="18"/>
  <c r="BG25" i="18"/>
  <c r="BH25" i="18"/>
  <c r="BI25" i="18"/>
  <c r="BJ25" i="18"/>
  <c r="BK25" i="18"/>
  <c r="BL25" i="18"/>
  <c r="BM25" i="18"/>
  <c r="BN25" i="18"/>
  <c r="BO25" i="18"/>
  <c r="BP25" i="18"/>
  <c r="BQ25" i="18"/>
  <c r="BR25" i="18"/>
  <c r="V26" i="18"/>
  <c r="W26" i="18"/>
  <c r="X26" i="18"/>
  <c r="Y26" i="18"/>
  <c r="Z26" i="18"/>
  <c r="AA26" i="18"/>
  <c r="AB26" i="18"/>
  <c r="AC26" i="18"/>
  <c r="AD26" i="18"/>
  <c r="AE26" i="18"/>
  <c r="AF26" i="18"/>
  <c r="AG26" i="18"/>
  <c r="AH26" i="18"/>
  <c r="AI26" i="18"/>
  <c r="AJ26" i="18"/>
  <c r="AK26" i="18"/>
  <c r="AL26" i="18"/>
  <c r="AM26" i="18"/>
  <c r="AN26" i="18"/>
  <c r="AO26" i="18"/>
  <c r="AP26" i="18"/>
  <c r="AQ26" i="18"/>
  <c r="AR26" i="18"/>
  <c r="AS26" i="18"/>
  <c r="AT26" i="18"/>
  <c r="AU26" i="18"/>
  <c r="AV26" i="18"/>
  <c r="AW26" i="18"/>
  <c r="AX26" i="18"/>
  <c r="AY26" i="18"/>
  <c r="AZ26" i="18"/>
  <c r="BA26" i="18"/>
  <c r="BB26" i="18"/>
  <c r="BC26" i="18"/>
  <c r="BD26" i="18"/>
  <c r="BE26" i="18"/>
  <c r="BF26" i="18"/>
  <c r="BG26" i="18"/>
  <c r="BH26" i="18"/>
  <c r="BI26" i="18"/>
  <c r="BJ26" i="18"/>
  <c r="BK26" i="18"/>
  <c r="BL26" i="18"/>
  <c r="BM26" i="18"/>
  <c r="BN26" i="18"/>
  <c r="BO26" i="18"/>
  <c r="BP26" i="18"/>
  <c r="BQ26" i="18"/>
  <c r="BR26" i="18"/>
  <c r="AY26" i="17"/>
  <c r="AY25" i="17"/>
  <c r="V25" i="17"/>
  <c r="W25" i="17"/>
  <c r="X25" i="17"/>
  <c r="Y25" i="17"/>
  <c r="Z25" i="17"/>
  <c r="AA25" i="17"/>
  <c r="AB25" i="17"/>
  <c r="AC25" i="17"/>
  <c r="AD25" i="17"/>
  <c r="AE25" i="17"/>
  <c r="AF25" i="17"/>
  <c r="AG25" i="17"/>
  <c r="AH25" i="17"/>
  <c r="AI25" i="17"/>
  <c r="AJ25" i="17"/>
  <c r="AK25" i="17"/>
  <c r="AL25" i="17"/>
  <c r="AM25" i="17"/>
  <c r="AN25" i="17"/>
  <c r="AO25" i="17"/>
  <c r="AP25" i="17"/>
  <c r="AQ25" i="17"/>
  <c r="AR25" i="17"/>
  <c r="AS25" i="17"/>
  <c r="AT25" i="17"/>
  <c r="AU25" i="17"/>
  <c r="AV25" i="17"/>
  <c r="AW25" i="17"/>
  <c r="AX25" i="17"/>
  <c r="V26" i="17"/>
  <c r="W26" i="17"/>
  <c r="X26" i="17"/>
  <c r="Y26" i="17"/>
  <c r="Z26" i="17"/>
  <c r="AA26" i="17"/>
  <c r="AB26" i="17"/>
  <c r="AC26" i="17"/>
  <c r="AD26" i="17"/>
  <c r="AE26" i="17"/>
  <c r="AF26" i="17"/>
  <c r="AG26" i="17"/>
  <c r="AH26" i="17"/>
  <c r="AI26" i="17"/>
  <c r="AJ26" i="17"/>
  <c r="AK26" i="17"/>
  <c r="AL26" i="17"/>
  <c r="AM26" i="17"/>
  <c r="AN26" i="17"/>
  <c r="AO26" i="17"/>
  <c r="AP26" i="17"/>
  <c r="AQ26" i="17"/>
  <c r="AR26" i="17"/>
  <c r="AS26" i="17"/>
  <c r="AT26" i="17"/>
  <c r="AU26" i="17"/>
  <c r="AV26" i="17"/>
  <c r="AW26" i="17"/>
  <c r="AX26" i="17"/>
  <c r="AO26" i="12"/>
  <c r="V25" i="12"/>
  <c r="W25" i="12"/>
  <c r="X25" i="12"/>
  <c r="Y25" i="12"/>
  <c r="Z25" i="12"/>
  <c r="AA25" i="12"/>
  <c r="AB25" i="12"/>
  <c r="AC25" i="12"/>
  <c r="AD25" i="12"/>
  <c r="AE25" i="12"/>
  <c r="AF25" i="12"/>
  <c r="AG25" i="12"/>
  <c r="AH25" i="12"/>
  <c r="AI25" i="12"/>
  <c r="AJ25" i="12"/>
  <c r="AK25" i="12"/>
  <c r="AL25" i="12"/>
  <c r="AM25" i="12"/>
  <c r="AN25" i="12"/>
  <c r="AO25" i="12"/>
  <c r="V26" i="12"/>
  <c r="W26" i="12"/>
  <c r="X26" i="12"/>
  <c r="Y26" i="12"/>
  <c r="Z26" i="12"/>
  <c r="AA26" i="12"/>
  <c r="AB26" i="12"/>
  <c r="AC26" i="12"/>
  <c r="AD26" i="12"/>
  <c r="AE26" i="12"/>
  <c r="AF26" i="12"/>
  <c r="AG26" i="12"/>
  <c r="AH26" i="12"/>
  <c r="AI26" i="12"/>
  <c r="AJ26" i="12"/>
  <c r="AK26" i="12"/>
  <c r="AL26" i="12"/>
  <c r="AM26" i="12"/>
  <c r="AN26" i="12"/>
  <c r="DA7" i="17"/>
  <c r="DA6" i="17"/>
  <c r="DA5" i="17"/>
  <c r="DA4" i="17"/>
  <c r="DA3" i="17"/>
  <c r="CZ7" i="17"/>
  <c r="CZ6" i="17"/>
  <c r="CZ5" i="17"/>
  <c r="CZ4" i="17"/>
  <c r="CZ3" i="17"/>
  <c r="CY7" i="17"/>
  <c r="CY6" i="17"/>
  <c r="CY5" i="17"/>
  <c r="CY4" i="17"/>
  <c r="CY3" i="17"/>
  <c r="CX7" i="17"/>
  <c r="CX6" i="17"/>
  <c r="CX5" i="17"/>
  <c r="CX4" i="17"/>
  <c r="CX3" i="17"/>
  <c r="CW7" i="17"/>
  <c r="CW6" i="17"/>
  <c r="CW5" i="17"/>
  <c r="CW4" i="17"/>
  <c r="CW3" i="17"/>
  <c r="CV7" i="17"/>
  <c r="CV6" i="17"/>
  <c r="CV5" i="17"/>
  <c r="CV4" i="17"/>
  <c r="CV3" i="17"/>
  <c r="CU7" i="17"/>
  <c r="CU6" i="17"/>
  <c r="CU5" i="17"/>
  <c r="CU4" i="17"/>
  <c r="CU3" i="17"/>
  <c r="CT7" i="17"/>
  <c r="CT6" i="17"/>
  <c r="CT5" i="17"/>
  <c r="CT4" i="17"/>
  <c r="CT3" i="17"/>
  <c r="CS7" i="17"/>
  <c r="CS6" i="17"/>
  <c r="CS5" i="17"/>
  <c r="CS4" i="17"/>
  <c r="CS3" i="17"/>
  <c r="CR7" i="17"/>
  <c r="CR6" i="17"/>
  <c r="CR5" i="17"/>
  <c r="CR4" i="17"/>
  <c r="CR3" i="17"/>
  <c r="CQ7" i="17"/>
  <c r="CQ6" i="17"/>
  <c r="CQ5" i="17"/>
  <c r="CQ4" i="17"/>
  <c r="CQ3" i="17"/>
  <c r="CP7" i="17"/>
  <c r="CP6" i="17"/>
  <c r="CP5" i="17"/>
  <c r="CP4" i="17"/>
  <c r="CP3" i="17"/>
  <c r="CO7" i="17"/>
  <c r="CO6" i="17"/>
  <c r="CO5" i="17"/>
  <c r="CO4" i="17"/>
  <c r="CO3" i="17"/>
  <c r="CN7" i="17"/>
  <c r="CN6" i="17"/>
  <c r="CN5" i="17"/>
  <c r="CN4" i="17"/>
  <c r="CN3" i="17"/>
  <c r="CM7" i="17"/>
  <c r="CM6" i="17"/>
  <c r="CM5" i="17"/>
  <c r="CM4" i="17"/>
  <c r="CM3" i="17"/>
  <c r="CL7" i="17"/>
  <c r="CL6" i="17"/>
  <c r="CL5" i="17"/>
  <c r="CL4" i="17"/>
  <c r="CL3" i="17"/>
  <c r="CK7" i="17"/>
  <c r="CK6" i="17"/>
  <c r="CK5" i="17"/>
  <c r="CK4" i="17"/>
  <c r="CK3" i="17"/>
  <c r="CJ7" i="17"/>
  <c r="CJ6" i="17"/>
  <c r="CJ5" i="17"/>
  <c r="CJ4" i="17"/>
  <c r="CJ3" i="17"/>
  <c r="CI7" i="17"/>
  <c r="CI6" i="17"/>
  <c r="CI5" i="17"/>
  <c r="CI4" i="17"/>
  <c r="CI3" i="17"/>
  <c r="CH7" i="17"/>
  <c r="CH6" i="17"/>
  <c r="CH5" i="17"/>
  <c r="CH4" i="17"/>
  <c r="CH3" i="17"/>
  <c r="GT20" i="19"/>
  <c r="GQ20" i="19"/>
  <c r="GR20" i="19"/>
  <c r="GS20" i="19"/>
  <c r="GL20" i="19"/>
  <c r="GM20" i="19"/>
  <c r="GN20" i="19"/>
  <c r="GO20" i="19"/>
  <c r="GP20" i="19"/>
  <c r="FQ20" i="19"/>
  <c r="FR20" i="19"/>
  <c r="FS20" i="19"/>
  <c r="FT20" i="19"/>
  <c r="FU20" i="19"/>
  <c r="FV20" i="19"/>
  <c r="FW20" i="19"/>
  <c r="FX20" i="19"/>
  <c r="FY20" i="19"/>
  <c r="FZ20" i="19"/>
  <c r="GA20" i="19"/>
  <c r="GB20" i="19"/>
  <c r="GC20" i="19"/>
  <c r="GD20" i="19"/>
  <c r="GE20" i="19"/>
  <c r="GF20" i="19"/>
  <c r="GG20" i="19"/>
  <c r="GH20" i="19"/>
  <c r="GI20" i="19"/>
  <c r="GJ20" i="19"/>
  <c r="GK20" i="19"/>
  <c r="BT13" i="19"/>
  <c r="BU13" i="19"/>
  <c r="BV13" i="19"/>
  <c r="BW13" i="19"/>
  <c r="BX13" i="19"/>
  <c r="BY13" i="19"/>
  <c r="BZ13" i="19"/>
  <c r="CA13" i="19"/>
  <c r="CB13" i="19"/>
  <c r="CC13" i="19"/>
  <c r="CD13" i="19"/>
  <c r="CE13" i="19"/>
  <c r="CF13" i="19"/>
  <c r="CG13" i="19"/>
  <c r="CH13" i="19"/>
  <c r="CI13" i="19"/>
  <c r="CJ13" i="19"/>
  <c r="CK13" i="19"/>
  <c r="CL13" i="19"/>
  <c r="CM13" i="19"/>
  <c r="CN13" i="19"/>
  <c r="CO13" i="19"/>
  <c r="CP13" i="19"/>
  <c r="CQ13" i="19"/>
  <c r="CR13" i="19"/>
  <c r="CS13" i="19"/>
  <c r="CT13" i="19"/>
  <c r="CU13" i="19"/>
  <c r="CV13" i="19"/>
  <c r="CW13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C26" i="19"/>
  <c r="B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C25" i="19"/>
  <c r="B25" i="19"/>
  <c r="FP20" i="19"/>
  <c r="FO20" i="19"/>
  <c r="FN20" i="19"/>
  <c r="FM20" i="19"/>
  <c r="FL20" i="19"/>
  <c r="FK20" i="19"/>
  <c r="FJ20" i="19"/>
  <c r="FI20" i="19"/>
  <c r="FH20" i="19"/>
  <c r="FG20" i="19"/>
  <c r="FF20" i="19"/>
  <c r="FE20" i="19"/>
  <c r="FD20" i="19"/>
  <c r="FC20" i="19"/>
  <c r="FB20" i="19"/>
  <c r="FA20" i="19"/>
  <c r="EZ20" i="19"/>
  <c r="EY20" i="19"/>
  <c r="EX20" i="19"/>
  <c r="EW20" i="19"/>
  <c r="EV20" i="19"/>
  <c r="EU20" i="19"/>
  <c r="ET20" i="19"/>
  <c r="ES20" i="19"/>
  <c r="ER20" i="19"/>
  <c r="EQ20" i="19"/>
  <c r="EP20" i="19"/>
  <c r="EO20" i="19"/>
  <c r="EN20" i="19"/>
  <c r="EM20" i="19"/>
  <c r="EL20" i="19"/>
  <c r="EK20" i="19"/>
  <c r="EJ20" i="19"/>
  <c r="EI20" i="19"/>
  <c r="EH20" i="19"/>
  <c r="EG20" i="19"/>
  <c r="EF20" i="19"/>
  <c r="EE20" i="19"/>
  <c r="ED20" i="19"/>
  <c r="EC20" i="19"/>
  <c r="EB20" i="19"/>
  <c r="EA20" i="19"/>
  <c r="DZ20" i="19"/>
  <c r="DY20" i="19"/>
  <c r="DX20" i="19"/>
  <c r="DW20" i="19"/>
  <c r="DV20" i="19"/>
  <c r="DU20" i="19"/>
  <c r="DT20" i="19"/>
  <c r="DS20" i="19"/>
  <c r="DR20" i="19"/>
  <c r="DQ20" i="19"/>
  <c r="DP20" i="19"/>
  <c r="DO20" i="19"/>
  <c r="DN20" i="19"/>
  <c r="DM20" i="19"/>
  <c r="DL20" i="19"/>
  <c r="DK20" i="19"/>
  <c r="DJ20" i="19"/>
  <c r="DI20" i="19"/>
  <c r="DH20" i="19"/>
  <c r="DG20" i="19"/>
  <c r="DF20" i="19"/>
  <c r="DE20" i="19"/>
  <c r="DD20" i="19"/>
  <c r="DC20" i="19"/>
  <c r="DB20" i="19"/>
  <c r="DA20" i="19"/>
  <c r="CZ20" i="19"/>
  <c r="CY20" i="19"/>
  <c r="BS13" i="19"/>
  <c r="BR13" i="19"/>
  <c r="BQ13" i="19"/>
  <c r="BP13" i="19"/>
  <c r="BO13" i="19"/>
  <c r="BN13" i="19"/>
  <c r="BM13" i="19"/>
  <c r="BL13" i="19"/>
  <c r="BK13" i="19"/>
  <c r="BJ13" i="19"/>
  <c r="BI13" i="19"/>
  <c r="BH13" i="19"/>
  <c r="BG13" i="19"/>
  <c r="BF13" i="19"/>
  <c r="BE13" i="19"/>
  <c r="BD13" i="19"/>
  <c r="BC13" i="19"/>
  <c r="BB13" i="19"/>
  <c r="BA13" i="19"/>
  <c r="AZ13" i="19"/>
  <c r="AY13" i="19"/>
  <c r="AX13" i="19"/>
  <c r="AW13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C13" i="19"/>
  <c r="B13" i="19"/>
  <c r="F7" i="19"/>
  <c r="F6" i="19"/>
  <c r="O5" i="19"/>
  <c r="O6" i="19" s="1"/>
  <c r="M5" i="19"/>
  <c r="M6" i="19" s="1"/>
  <c r="K5" i="19"/>
  <c r="K6" i="19" s="1"/>
  <c r="I5" i="19"/>
  <c r="I6" i="19" s="1"/>
  <c r="BW4" i="19"/>
  <c r="BW5" i="19" s="1"/>
  <c r="BW6" i="19" s="1"/>
  <c r="AQ4" i="19"/>
  <c r="AQ5" i="19" s="1"/>
  <c r="AQ6" i="19" s="1"/>
  <c r="F4" i="19"/>
  <c r="F5" i="19" s="1"/>
  <c r="CG3" i="19"/>
  <c r="CG4" i="19" s="1"/>
  <c r="CG5" i="19" s="1"/>
  <c r="CG6" i="19" s="1"/>
  <c r="CF3" i="19"/>
  <c r="CE3" i="19"/>
  <c r="CE4" i="19" s="1"/>
  <c r="CD3" i="19"/>
  <c r="CD4" i="19" s="1"/>
  <c r="CD5" i="19" s="1"/>
  <c r="CC3" i="19"/>
  <c r="CC7" i="19" s="1"/>
  <c r="CB3" i="19"/>
  <c r="CB6" i="19" s="1"/>
  <c r="CB7" i="19" s="1"/>
  <c r="CA3" i="19"/>
  <c r="CA7" i="19" s="1"/>
  <c r="BZ3" i="19"/>
  <c r="BZ6" i="19" s="1"/>
  <c r="BZ7" i="19" s="1"/>
  <c r="BY3" i="19"/>
  <c r="BY4" i="19" s="1"/>
  <c r="BX3" i="19"/>
  <c r="BW3" i="19"/>
  <c r="BV3" i="19"/>
  <c r="BV4" i="19" s="1"/>
  <c r="BV5" i="19" s="1"/>
  <c r="BU3" i="19"/>
  <c r="BU4" i="19" s="1"/>
  <c r="BT3" i="19"/>
  <c r="BT6" i="19" s="1"/>
  <c r="BT7" i="19" s="1"/>
  <c r="BS3" i="19"/>
  <c r="BS4" i="19" s="1"/>
  <c r="BR3" i="19"/>
  <c r="BR4" i="19" s="1"/>
  <c r="BR5" i="19" s="1"/>
  <c r="BQ3" i="19"/>
  <c r="BQ4" i="19" s="1"/>
  <c r="BP3" i="19"/>
  <c r="BO3" i="19"/>
  <c r="BO4" i="19" s="1"/>
  <c r="BN3" i="19"/>
  <c r="BN4" i="19" s="1"/>
  <c r="BN5" i="19" s="1"/>
  <c r="BM3" i="19"/>
  <c r="BM7" i="19" s="1"/>
  <c r="BL3" i="19"/>
  <c r="BL6" i="19" s="1"/>
  <c r="BL7" i="19" s="1"/>
  <c r="BK3" i="19"/>
  <c r="BK7" i="19" s="1"/>
  <c r="BJ3" i="19"/>
  <c r="BJ6" i="19" s="1"/>
  <c r="BJ7" i="19" s="1"/>
  <c r="BI3" i="19"/>
  <c r="BI4" i="19" s="1"/>
  <c r="BI5" i="19" s="1"/>
  <c r="BI6" i="19" s="1"/>
  <c r="BH3" i="19"/>
  <c r="BG3" i="19"/>
  <c r="BG7" i="19" s="1"/>
  <c r="BF3" i="19"/>
  <c r="BF6" i="19" s="1"/>
  <c r="BF7" i="19" s="1"/>
  <c r="BE3" i="19"/>
  <c r="BE7" i="19" s="1"/>
  <c r="BD3" i="19"/>
  <c r="BD6" i="19" s="1"/>
  <c r="BD7" i="19" s="1"/>
  <c r="BC3" i="19"/>
  <c r="BC7" i="19" s="1"/>
  <c r="BB3" i="19"/>
  <c r="BB6" i="19" s="1"/>
  <c r="BB7" i="19" s="1"/>
  <c r="BA3" i="19"/>
  <c r="BA7" i="19" s="1"/>
  <c r="AZ3" i="19"/>
  <c r="AY3" i="19"/>
  <c r="AY7" i="19" s="1"/>
  <c r="AX3" i="19"/>
  <c r="AX4" i="19" s="1"/>
  <c r="AX5" i="19" s="1"/>
  <c r="AW3" i="19"/>
  <c r="AW7" i="19" s="1"/>
  <c r="AV3" i="19"/>
  <c r="AV6" i="19" s="1"/>
  <c r="AV7" i="19" s="1"/>
  <c r="AU3" i="19"/>
  <c r="AU7" i="19" s="1"/>
  <c r="AT3" i="19"/>
  <c r="AT7" i="19" s="1"/>
  <c r="AS3" i="19"/>
  <c r="AS4" i="19" s="1"/>
  <c r="AS5" i="19" s="1"/>
  <c r="AS6" i="19" s="1"/>
  <c r="AR3" i="19"/>
  <c r="AQ3" i="19"/>
  <c r="AQ7" i="19" s="1"/>
  <c r="AP3" i="19"/>
  <c r="AP4" i="19" s="1"/>
  <c r="AP5" i="19" s="1"/>
  <c r="AO3" i="19"/>
  <c r="AO7" i="19" s="1"/>
  <c r="AN3" i="19"/>
  <c r="AN6" i="19" s="1"/>
  <c r="AN7" i="19" s="1"/>
  <c r="AM3" i="19"/>
  <c r="AM7" i="19" s="1"/>
  <c r="AL3" i="19"/>
  <c r="AL6" i="19" s="1"/>
  <c r="AL7" i="19" s="1"/>
  <c r="AK3" i="19"/>
  <c r="AK7" i="19" s="1"/>
  <c r="AJ3" i="19"/>
  <c r="AI3" i="19"/>
  <c r="AI7" i="19" s="1"/>
  <c r="AH3" i="19"/>
  <c r="AH4" i="19" s="1"/>
  <c r="AH5" i="19" s="1"/>
  <c r="AG3" i="19"/>
  <c r="AG7" i="19" s="1"/>
  <c r="AF3" i="19"/>
  <c r="AF6" i="19" s="1"/>
  <c r="AF7" i="19" s="1"/>
  <c r="AE3" i="19"/>
  <c r="AE7" i="19" s="1"/>
  <c r="AD3" i="19"/>
  <c r="AC3" i="19"/>
  <c r="AC4" i="19" s="1"/>
  <c r="AC5" i="19" s="1"/>
  <c r="AC6" i="19" s="1"/>
  <c r="AB3" i="19"/>
  <c r="AA3" i="19"/>
  <c r="AA7" i="19" s="1"/>
  <c r="Z3" i="19"/>
  <c r="Z6" i="19" s="1"/>
  <c r="Z7" i="19" s="1"/>
  <c r="Y3" i="19"/>
  <c r="Y7" i="19" s="1"/>
  <c r="X3" i="19"/>
  <c r="X6" i="19" s="1"/>
  <c r="X7" i="19" s="1"/>
  <c r="W3" i="19"/>
  <c r="W7" i="19" s="1"/>
  <c r="V3" i="19"/>
  <c r="V4" i="19" s="1"/>
  <c r="V5" i="19" s="1"/>
  <c r="U3" i="19"/>
  <c r="U7" i="19" s="1"/>
  <c r="T3" i="19"/>
  <c r="T6" i="19" s="1"/>
  <c r="T7" i="19" s="1"/>
  <c r="S3" i="19"/>
  <c r="S7" i="19" s="1"/>
  <c r="R3" i="19"/>
  <c r="R6" i="19" s="1"/>
  <c r="Q3" i="19"/>
  <c r="Q7" i="19" s="1"/>
  <c r="P3" i="19"/>
  <c r="P7" i="19" s="1"/>
  <c r="O3" i="19"/>
  <c r="O4" i="19" s="1"/>
  <c r="O7" i="19" s="1"/>
  <c r="N3" i="19"/>
  <c r="N6" i="19" s="1"/>
  <c r="N7" i="19" s="1"/>
  <c r="M3" i="19"/>
  <c r="M4" i="19" s="1"/>
  <c r="M7" i="19" s="1"/>
  <c r="L3" i="19"/>
  <c r="L6" i="19" s="1"/>
  <c r="L7" i="19" s="1"/>
  <c r="K3" i="19"/>
  <c r="K4" i="19" s="1"/>
  <c r="J3" i="19"/>
  <c r="J4" i="19" s="1"/>
  <c r="J5" i="19" s="1"/>
  <c r="I3" i="19"/>
  <c r="I7" i="19" s="1"/>
  <c r="H3" i="19"/>
  <c r="H7" i="19" s="1"/>
  <c r="G3" i="19"/>
  <c r="G7" i="19" s="1"/>
  <c r="EE20" i="18"/>
  <c r="EF20" i="18"/>
  <c r="EG20" i="18"/>
  <c r="EH20" i="18"/>
  <c r="EI20" i="18"/>
  <c r="EJ20" i="18"/>
  <c r="EK20" i="18"/>
  <c r="EL20" i="18"/>
  <c r="DS20" i="18"/>
  <c r="DT20" i="18"/>
  <c r="DU20" i="18"/>
  <c r="DV20" i="18"/>
  <c r="DW20" i="18"/>
  <c r="DX20" i="18"/>
  <c r="DY20" i="18"/>
  <c r="DZ20" i="18"/>
  <c r="EA20" i="18"/>
  <c r="EB20" i="18"/>
  <c r="EC20" i="18"/>
  <c r="ED20" i="18"/>
  <c r="AZ13" i="18"/>
  <c r="BA13" i="18"/>
  <c r="BB13" i="18"/>
  <c r="BC13" i="18"/>
  <c r="BD13" i="18"/>
  <c r="BE13" i="18"/>
  <c r="BF13" i="18"/>
  <c r="BG13" i="18"/>
  <c r="BH13" i="18"/>
  <c r="BI13" i="18"/>
  <c r="BJ13" i="18"/>
  <c r="BK13" i="18"/>
  <c r="BL13" i="18"/>
  <c r="BM13" i="18"/>
  <c r="BN13" i="18"/>
  <c r="BO13" i="18"/>
  <c r="BP13" i="18"/>
  <c r="BQ13" i="18"/>
  <c r="BR13" i="18"/>
  <c r="BS13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D26" i="18"/>
  <c r="C26" i="18"/>
  <c r="B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D25" i="18"/>
  <c r="C25" i="18"/>
  <c r="B25" i="18"/>
  <c r="DR20" i="18"/>
  <c r="DQ20" i="18"/>
  <c r="DP20" i="18"/>
  <c r="DO20" i="18"/>
  <c r="DN20" i="18"/>
  <c r="DM20" i="18"/>
  <c r="DL20" i="18"/>
  <c r="DK20" i="18"/>
  <c r="DJ20" i="18"/>
  <c r="DI20" i="18"/>
  <c r="DH20" i="18"/>
  <c r="DG20" i="18"/>
  <c r="DF20" i="18"/>
  <c r="DE20" i="18"/>
  <c r="DD20" i="18"/>
  <c r="DC20" i="18"/>
  <c r="DB20" i="18"/>
  <c r="DA20" i="18"/>
  <c r="CZ20" i="18"/>
  <c r="CY20" i="18"/>
  <c r="CX20" i="18"/>
  <c r="CW20" i="18"/>
  <c r="CV20" i="18"/>
  <c r="CU20" i="18"/>
  <c r="CT20" i="18"/>
  <c r="CS20" i="18"/>
  <c r="CR20" i="18"/>
  <c r="CQ20" i="18"/>
  <c r="CP20" i="18"/>
  <c r="CO20" i="18"/>
  <c r="CN20" i="18"/>
  <c r="CM20" i="18"/>
  <c r="CL20" i="18"/>
  <c r="CK20" i="18"/>
  <c r="CJ20" i="18"/>
  <c r="CI20" i="18"/>
  <c r="CH20" i="18"/>
  <c r="CG20" i="18"/>
  <c r="CF20" i="18"/>
  <c r="CE20" i="18"/>
  <c r="CD20" i="18"/>
  <c r="CC20" i="18"/>
  <c r="CB20" i="18"/>
  <c r="CA20" i="18"/>
  <c r="BZ20" i="18"/>
  <c r="BY20" i="18"/>
  <c r="BX20" i="18"/>
  <c r="BW20" i="18"/>
  <c r="BV20" i="18"/>
  <c r="BU20" i="18"/>
  <c r="AY13" i="18"/>
  <c r="AX13" i="18"/>
  <c r="AW13" i="18"/>
  <c r="AV13" i="18"/>
  <c r="AU13" i="18"/>
  <c r="AT13" i="18"/>
  <c r="AS13" i="18"/>
  <c r="CN4" i="18" s="1"/>
  <c r="CN5" i="18" s="1"/>
  <c r="AR13" i="18"/>
  <c r="AQ13" i="18"/>
  <c r="AP13" i="18"/>
  <c r="AO13" i="18"/>
  <c r="AN13" i="18"/>
  <c r="AM13" i="18"/>
  <c r="AL13" i="18"/>
  <c r="AK13" i="18"/>
  <c r="AJ13" i="18"/>
  <c r="AI13" i="18"/>
  <c r="AH13" i="18"/>
  <c r="AG13" i="18"/>
  <c r="AF13" i="18"/>
  <c r="AE13" i="18"/>
  <c r="AD13" i="18"/>
  <c r="AC13" i="18"/>
  <c r="AB13" i="18"/>
  <c r="AA13" i="18"/>
  <c r="Z13" i="18"/>
  <c r="Y13" i="18"/>
  <c r="X13" i="18"/>
  <c r="W13" i="18"/>
  <c r="V13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D13" i="18"/>
  <c r="C13" i="18"/>
  <c r="B13" i="18"/>
  <c r="F7" i="18"/>
  <c r="F6" i="18"/>
  <c r="O5" i="18"/>
  <c r="O6" i="18" s="1"/>
  <c r="M5" i="18"/>
  <c r="M6" i="18" s="1"/>
  <c r="K5" i="18"/>
  <c r="K6" i="18" s="1"/>
  <c r="I5" i="18"/>
  <c r="I6" i="18" s="1"/>
  <c r="F4" i="18"/>
  <c r="F5" i="18" s="1"/>
  <c r="CG3" i="18"/>
  <c r="CG7" i="18" s="1"/>
  <c r="CF3" i="18"/>
  <c r="CF6" i="18" s="1"/>
  <c r="CF7" i="18" s="1"/>
  <c r="CE3" i="18"/>
  <c r="CE4" i="18" s="1"/>
  <c r="CD3" i="18"/>
  <c r="CD6" i="18" s="1"/>
  <c r="CD7" i="18" s="1"/>
  <c r="CC3" i="18"/>
  <c r="CC7" i="18" s="1"/>
  <c r="CB3" i="18"/>
  <c r="CB6" i="18" s="1"/>
  <c r="CB7" i="18" s="1"/>
  <c r="CA3" i="18"/>
  <c r="CA7" i="18" s="1"/>
  <c r="BZ3" i="18"/>
  <c r="BZ6" i="18" s="1"/>
  <c r="BZ7" i="18" s="1"/>
  <c r="BY3" i="18"/>
  <c r="BY4" i="18" s="1"/>
  <c r="BX3" i="18"/>
  <c r="BX6" i="18" s="1"/>
  <c r="BX7" i="18" s="1"/>
  <c r="BW3" i="18"/>
  <c r="BW4" i="18" s="1"/>
  <c r="BV3" i="18"/>
  <c r="BV6" i="18" s="1"/>
  <c r="BV7" i="18" s="1"/>
  <c r="BU3" i="18"/>
  <c r="BU4" i="18" s="1"/>
  <c r="BT3" i="18"/>
  <c r="BT6" i="18" s="1"/>
  <c r="BT7" i="18" s="1"/>
  <c r="BS3" i="18"/>
  <c r="BS4" i="18" s="1"/>
  <c r="BR3" i="18"/>
  <c r="BR6" i="18" s="1"/>
  <c r="BR7" i="18" s="1"/>
  <c r="BQ3" i="18"/>
  <c r="BQ4" i="18" s="1"/>
  <c r="BP3" i="18"/>
  <c r="BP6" i="18" s="1"/>
  <c r="BP7" i="18" s="1"/>
  <c r="BO3" i="18"/>
  <c r="BO4" i="18" s="1"/>
  <c r="BN3" i="18"/>
  <c r="BN6" i="18" s="1"/>
  <c r="BN7" i="18" s="1"/>
  <c r="BM3" i="18"/>
  <c r="BM4" i="18" s="1"/>
  <c r="BM5" i="18" s="1"/>
  <c r="BM6" i="18" s="1"/>
  <c r="BL3" i="18"/>
  <c r="BL6" i="18" s="1"/>
  <c r="BL7" i="18" s="1"/>
  <c r="BK3" i="18"/>
  <c r="BK7" i="18" s="1"/>
  <c r="BJ3" i="18"/>
  <c r="BJ6" i="18" s="1"/>
  <c r="BJ7" i="18" s="1"/>
  <c r="BI3" i="18"/>
  <c r="BI7" i="18" s="1"/>
  <c r="BH3" i="18"/>
  <c r="BH6" i="18" s="1"/>
  <c r="BH7" i="18" s="1"/>
  <c r="BG3" i="18"/>
  <c r="BG7" i="18" s="1"/>
  <c r="BF3" i="18"/>
  <c r="BF6" i="18" s="1"/>
  <c r="BF7" i="18" s="1"/>
  <c r="BE3" i="18"/>
  <c r="BE7" i="18" s="1"/>
  <c r="BD3" i="18"/>
  <c r="BD6" i="18" s="1"/>
  <c r="BD7" i="18" s="1"/>
  <c r="BC3" i="18"/>
  <c r="BC7" i="18" s="1"/>
  <c r="BB3" i="18"/>
  <c r="BB6" i="18" s="1"/>
  <c r="BB7" i="18" s="1"/>
  <c r="BA3" i="18"/>
  <c r="BA7" i="18" s="1"/>
  <c r="AZ3" i="18"/>
  <c r="AZ6" i="18" s="1"/>
  <c r="AZ7" i="18" s="1"/>
  <c r="AY3" i="18"/>
  <c r="AY7" i="18" s="1"/>
  <c r="AX3" i="18"/>
  <c r="AX6" i="18" s="1"/>
  <c r="AX7" i="18" s="1"/>
  <c r="AW3" i="18"/>
  <c r="AW7" i="18" s="1"/>
  <c r="AV3" i="18"/>
  <c r="AV6" i="18" s="1"/>
  <c r="AV7" i="18" s="1"/>
  <c r="AU3" i="18"/>
  <c r="AU7" i="18" s="1"/>
  <c r="AT3" i="18"/>
  <c r="AT7" i="18" s="1"/>
  <c r="AS3" i="18"/>
  <c r="AS7" i="18" s="1"/>
  <c r="AR3" i="18"/>
  <c r="AR6" i="18" s="1"/>
  <c r="AR7" i="18" s="1"/>
  <c r="AQ3" i="18"/>
  <c r="AQ7" i="18" s="1"/>
  <c r="AP3" i="18"/>
  <c r="AP6" i="18" s="1"/>
  <c r="AP7" i="18" s="1"/>
  <c r="AO3" i="18"/>
  <c r="AO7" i="18" s="1"/>
  <c r="AN3" i="18"/>
  <c r="AN6" i="18" s="1"/>
  <c r="AN7" i="18" s="1"/>
  <c r="AM3" i="18"/>
  <c r="AM7" i="18" s="1"/>
  <c r="AL3" i="18"/>
  <c r="AL6" i="18" s="1"/>
  <c r="AL7" i="18" s="1"/>
  <c r="AK3" i="18"/>
  <c r="AK7" i="18" s="1"/>
  <c r="AJ3" i="18"/>
  <c r="AJ6" i="18" s="1"/>
  <c r="AJ7" i="18" s="1"/>
  <c r="AI3" i="18"/>
  <c r="AI7" i="18" s="1"/>
  <c r="AH3" i="18"/>
  <c r="AH6" i="18" s="1"/>
  <c r="AH7" i="18" s="1"/>
  <c r="AG3" i="18"/>
  <c r="AG4" i="18" s="1"/>
  <c r="AG5" i="18" s="1"/>
  <c r="AG6" i="18" s="1"/>
  <c r="AF3" i="18"/>
  <c r="AF6" i="18" s="1"/>
  <c r="AF7" i="18" s="1"/>
  <c r="AE3" i="18"/>
  <c r="AE7" i="18" s="1"/>
  <c r="AD3" i="18"/>
  <c r="AD6" i="18" s="1"/>
  <c r="AD7" i="18" s="1"/>
  <c r="AC3" i="18"/>
  <c r="AC7" i="18" s="1"/>
  <c r="AB3" i="18"/>
  <c r="AB7" i="18" s="1"/>
  <c r="AA3" i="18"/>
  <c r="AA7" i="18" s="1"/>
  <c r="Z3" i="18"/>
  <c r="Z6" i="18" s="1"/>
  <c r="Z7" i="18" s="1"/>
  <c r="Y3" i="18"/>
  <c r="Y4" i="18" s="1"/>
  <c r="Y5" i="18" s="1"/>
  <c r="Y6" i="18" s="1"/>
  <c r="X3" i="18"/>
  <c r="X6" i="18" s="1"/>
  <c r="X7" i="18" s="1"/>
  <c r="W3" i="18"/>
  <c r="W7" i="18" s="1"/>
  <c r="V3" i="18"/>
  <c r="V6" i="18" s="1"/>
  <c r="V7" i="18" s="1"/>
  <c r="U3" i="18"/>
  <c r="U7" i="18" s="1"/>
  <c r="T3" i="18"/>
  <c r="T6" i="18" s="1"/>
  <c r="T7" i="18" s="1"/>
  <c r="S3" i="18"/>
  <c r="S7" i="18" s="1"/>
  <c r="R3" i="18"/>
  <c r="R7" i="18" s="1"/>
  <c r="Q3" i="18"/>
  <c r="Q7" i="18" s="1"/>
  <c r="P3" i="18"/>
  <c r="P7" i="18" s="1"/>
  <c r="O3" i="18"/>
  <c r="O4" i="18" s="1"/>
  <c r="O7" i="18" s="1"/>
  <c r="N3" i="18"/>
  <c r="N6" i="18" s="1"/>
  <c r="N7" i="18" s="1"/>
  <c r="M3" i="18"/>
  <c r="M4" i="18" s="1"/>
  <c r="M7" i="18" s="1"/>
  <c r="L3" i="18"/>
  <c r="L6" i="18" s="1"/>
  <c r="L7" i="18" s="1"/>
  <c r="K3" i="18"/>
  <c r="K7" i="18" s="1"/>
  <c r="J3" i="18"/>
  <c r="J7" i="18" s="1"/>
  <c r="I3" i="18"/>
  <c r="I4" i="18" s="1"/>
  <c r="H3" i="18"/>
  <c r="H7" i="18" s="1"/>
  <c r="G3" i="18"/>
  <c r="G7" i="18" s="1"/>
  <c r="CO20" i="17"/>
  <c r="CP20" i="17"/>
  <c r="CQ20" i="17"/>
  <c r="CR20" i="17"/>
  <c r="CS20" i="17"/>
  <c r="CT20" i="17"/>
  <c r="CU20" i="17"/>
  <c r="CV20" i="17"/>
  <c r="CW20" i="17"/>
  <c r="CX20" i="17"/>
  <c r="AP13" i="17"/>
  <c r="AQ13" i="17"/>
  <c r="AR13" i="17"/>
  <c r="AS13" i="17"/>
  <c r="AT13" i="17"/>
  <c r="AU13" i="17"/>
  <c r="AV13" i="17"/>
  <c r="AW13" i="17"/>
  <c r="AX13" i="17"/>
  <c r="AY13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D26" i="17"/>
  <c r="C26" i="17"/>
  <c r="B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D25" i="17"/>
  <c r="C25" i="17"/>
  <c r="B25" i="17"/>
  <c r="CN20" i="17"/>
  <c r="CM20" i="17"/>
  <c r="CL20" i="17"/>
  <c r="CK20" i="17"/>
  <c r="CJ20" i="17"/>
  <c r="CI20" i="17"/>
  <c r="CH20" i="17"/>
  <c r="CG20" i="17"/>
  <c r="CF20" i="17"/>
  <c r="CE20" i="17"/>
  <c r="CD20" i="17"/>
  <c r="CC20" i="17"/>
  <c r="CB20" i="17"/>
  <c r="CA20" i="17"/>
  <c r="BZ20" i="17"/>
  <c r="BY20" i="17"/>
  <c r="BX20" i="17"/>
  <c r="BW20" i="17"/>
  <c r="BV20" i="17"/>
  <c r="BU20" i="17"/>
  <c r="BT20" i="17"/>
  <c r="BS20" i="17"/>
  <c r="BR20" i="17"/>
  <c r="BQ20" i="17"/>
  <c r="BP20" i="17"/>
  <c r="BO20" i="17"/>
  <c r="BN20" i="17"/>
  <c r="BM20" i="17"/>
  <c r="BL20" i="17"/>
  <c r="BK20" i="17"/>
  <c r="BJ20" i="17"/>
  <c r="BI20" i="17"/>
  <c r="BH20" i="17"/>
  <c r="BG20" i="17"/>
  <c r="BF20" i="17"/>
  <c r="BE20" i="17"/>
  <c r="BD20" i="17"/>
  <c r="BC20" i="17"/>
  <c r="BB20" i="17"/>
  <c r="BA20" i="17"/>
  <c r="AO13" i="17"/>
  <c r="AN13" i="17"/>
  <c r="AM13" i="17"/>
  <c r="AL13" i="17"/>
  <c r="AK13" i="17"/>
  <c r="AJ13" i="17"/>
  <c r="AI13" i="17"/>
  <c r="AH13" i="17"/>
  <c r="AG13" i="17"/>
  <c r="AF13" i="17"/>
  <c r="AE13" i="17"/>
  <c r="AD13" i="17"/>
  <c r="AC13" i="17"/>
  <c r="AB13" i="17"/>
  <c r="AA13" i="17"/>
  <c r="Z13" i="17"/>
  <c r="Y13" i="17"/>
  <c r="X13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3" i="17"/>
  <c r="C13" i="17"/>
  <c r="B13" i="17"/>
  <c r="F7" i="17"/>
  <c r="F6" i="17"/>
  <c r="O5" i="17"/>
  <c r="O6" i="17" s="1"/>
  <c r="M5" i="17"/>
  <c r="M6" i="17" s="1"/>
  <c r="K5" i="17"/>
  <c r="K6" i="17" s="1"/>
  <c r="I5" i="17"/>
  <c r="I6" i="17" s="1"/>
  <c r="F4" i="17"/>
  <c r="F5" i="17" s="1"/>
  <c r="CG3" i="17"/>
  <c r="CG7" i="17" s="1"/>
  <c r="CF3" i="17"/>
  <c r="CF6" i="17" s="1"/>
  <c r="CF7" i="17" s="1"/>
  <c r="CE3" i="17"/>
  <c r="CE4" i="17" s="1"/>
  <c r="CD3" i="17"/>
  <c r="CD6" i="17" s="1"/>
  <c r="CD7" i="17" s="1"/>
  <c r="CC3" i="17"/>
  <c r="CC7" i="17" s="1"/>
  <c r="CB3" i="17"/>
  <c r="CB6" i="17" s="1"/>
  <c r="CB7" i="17" s="1"/>
  <c r="CA3" i="17"/>
  <c r="CA7" i="17" s="1"/>
  <c r="BZ3" i="17"/>
  <c r="BZ6" i="17" s="1"/>
  <c r="BZ7" i="17" s="1"/>
  <c r="BY3" i="17"/>
  <c r="BY4" i="17" s="1"/>
  <c r="BX3" i="17"/>
  <c r="BX6" i="17" s="1"/>
  <c r="BX7" i="17" s="1"/>
  <c r="BW3" i="17"/>
  <c r="BW4" i="17" s="1"/>
  <c r="BV3" i="17"/>
  <c r="BV6" i="17" s="1"/>
  <c r="BV7" i="17" s="1"/>
  <c r="BU3" i="17"/>
  <c r="BU4" i="17" s="1"/>
  <c r="BT3" i="17"/>
  <c r="BT6" i="17" s="1"/>
  <c r="BT7" i="17" s="1"/>
  <c r="BS3" i="17"/>
  <c r="BS4" i="17" s="1"/>
  <c r="BR3" i="17"/>
  <c r="BR6" i="17" s="1"/>
  <c r="BR7" i="17" s="1"/>
  <c r="BQ3" i="17"/>
  <c r="BQ4" i="17" s="1"/>
  <c r="BP3" i="17"/>
  <c r="BP6" i="17" s="1"/>
  <c r="BP7" i="17" s="1"/>
  <c r="BO3" i="17"/>
  <c r="BO4" i="17" s="1"/>
  <c r="BN3" i="17"/>
  <c r="BN6" i="17" s="1"/>
  <c r="BN7" i="17" s="1"/>
  <c r="BM3" i="17"/>
  <c r="BM7" i="17" s="1"/>
  <c r="BL3" i="17"/>
  <c r="BL6" i="17" s="1"/>
  <c r="BL7" i="17" s="1"/>
  <c r="BK3" i="17"/>
  <c r="BK7" i="17" s="1"/>
  <c r="BJ3" i="17"/>
  <c r="BJ6" i="17" s="1"/>
  <c r="BJ7" i="17" s="1"/>
  <c r="BI3" i="17"/>
  <c r="BI7" i="17" s="1"/>
  <c r="BH3" i="17"/>
  <c r="BH6" i="17" s="1"/>
  <c r="BH7" i="17" s="1"/>
  <c r="BG3" i="17"/>
  <c r="BG7" i="17" s="1"/>
  <c r="BF3" i="17"/>
  <c r="BF6" i="17" s="1"/>
  <c r="BF7" i="17" s="1"/>
  <c r="BE3" i="17"/>
  <c r="BE7" i="17" s="1"/>
  <c r="BD3" i="17"/>
  <c r="BD6" i="17" s="1"/>
  <c r="BD7" i="17" s="1"/>
  <c r="BC3" i="17"/>
  <c r="BC7" i="17" s="1"/>
  <c r="BB3" i="17"/>
  <c r="BB6" i="17" s="1"/>
  <c r="BB7" i="17" s="1"/>
  <c r="BA3" i="17"/>
  <c r="BA7" i="17" s="1"/>
  <c r="AZ3" i="17"/>
  <c r="AZ6" i="17" s="1"/>
  <c r="AZ7" i="17" s="1"/>
  <c r="AY3" i="17"/>
  <c r="AY7" i="17" s="1"/>
  <c r="AX3" i="17"/>
  <c r="AX6" i="17" s="1"/>
  <c r="AX7" i="17" s="1"/>
  <c r="AW3" i="17"/>
  <c r="AW7" i="17" s="1"/>
  <c r="AV3" i="17"/>
  <c r="AV6" i="17" s="1"/>
  <c r="AV7" i="17" s="1"/>
  <c r="AU3" i="17"/>
  <c r="AU4" i="17" s="1"/>
  <c r="AU5" i="17" s="1"/>
  <c r="AU6" i="17" s="1"/>
  <c r="AT3" i="17"/>
  <c r="AT7" i="17" s="1"/>
  <c r="AS3" i="17"/>
  <c r="AS7" i="17" s="1"/>
  <c r="AR3" i="17"/>
  <c r="AR6" i="17" s="1"/>
  <c r="AR7" i="17" s="1"/>
  <c r="AQ3" i="17"/>
  <c r="AQ7" i="17" s="1"/>
  <c r="AP3" i="17"/>
  <c r="AP6" i="17" s="1"/>
  <c r="AP7" i="17" s="1"/>
  <c r="AO3" i="17"/>
  <c r="AO7" i="17" s="1"/>
  <c r="AN3" i="17"/>
  <c r="AN6" i="17" s="1"/>
  <c r="AN7" i="17" s="1"/>
  <c r="AM3" i="17"/>
  <c r="AM4" i="17" s="1"/>
  <c r="AM5" i="17" s="1"/>
  <c r="AM6" i="17" s="1"/>
  <c r="AL3" i="17"/>
  <c r="AL6" i="17" s="1"/>
  <c r="AL7" i="17" s="1"/>
  <c r="AK3" i="17"/>
  <c r="AK7" i="17" s="1"/>
  <c r="AJ3" i="17"/>
  <c r="AJ6" i="17" s="1"/>
  <c r="AJ7" i="17" s="1"/>
  <c r="AI3" i="17"/>
  <c r="AI7" i="17" s="1"/>
  <c r="AH3" i="17"/>
  <c r="AH6" i="17" s="1"/>
  <c r="AH7" i="17" s="1"/>
  <c r="AG3" i="17"/>
  <c r="AG7" i="17" s="1"/>
  <c r="AF3" i="17"/>
  <c r="AF6" i="17" s="1"/>
  <c r="AF7" i="17" s="1"/>
  <c r="AE3" i="17"/>
  <c r="AE7" i="17" s="1"/>
  <c r="AD3" i="17"/>
  <c r="AD6" i="17" s="1"/>
  <c r="AD7" i="17" s="1"/>
  <c r="AC3" i="17"/>
  <c r="AC7" i="17" s="1"/>
  <c r="AB3" i="17"/>
  <c r="AB7" i="17" s="1"/>
  <c r="AA3" i="17"/>
  <c r="AA7" i="17" s="1"/>
  <c r="Z3" i="17"/>
  <c r="Z6" i="17" s="1"/>
  <c r="Z7" i="17" s="1"/>
  <c r="Y3" i="17"/>
  <c r="Y7" i="17" s="1"/>
  <c r="X3" i="17"/>
  <c r="X6" i="17" s="1"/>
  <c r="X7" i="17" s="1"/>
  <c r="W3" i="17"/>
  <c r="W7" i="17" s="1"/>
  <c r="V3" i="17"/>
  <c r="V6" i="17" s="1"/>
  <c r="V7" i="17" s="1"/>
  <c r="U3" i="17"/>
  <c r="U7" i="17" s="1"/>
  <c r="T3" i="17"/>
  <c r="T6" i="17" s="1"/>
  <c r="T7" i="17" s="1"/>
  <c r="S3" i="17"/>
  <c r="S7" i="17" s="1"/>
  <c r="R3" i="17"/>
  <c r="R7" i="17" s="1"/>
  <c r="Q3" i="17"/>
  <c r="Q7" i="17" s="1"/>
  <c r="P3" i="17"/>
  <c r="P7" i="17" s="1"/>
  <c r="O3" i="17"/>
  <c r="O4" i="17" s="1"/>
  <c r="O7" i="17" s="1"/>
  <c r="N3" i="17"/>
  <c r="N6" i="17" s="1"/>
  <c r="N7" i="17" s="1"/>
  <c r="M3" i="17"/>
  <c r="M4" i="17" s="1"/>
  <c r="M7" i="17" s="1"/>
  <c r="L3" i="17"/>
  <c r="L6" i="17" s="1"/>
  <c r="L7" i="17" s="1"/>
  <c r="K3" i="17"/>
  <c r="K7" i="17" s="1"/>
  <c r="J3" i="17"/>
  <c r="J7" i="17" s="1"/>
  <c r="I3" i="17"/>
  <c r="I7" i="17" s="1"/>
  <c r="H3" i="17"/>
  <c r="H7" i="17" s="1"/>
  <c r="G3" i="17"/>
  <c r="G5" i="17" s="1"/>
  <c r="G6" i="17" s="1"/>
  <c r="C13" i="13"/>
  <c r="D13" i="13"/>
  <c r="E13" i="13"/>
  <c r="F13" i="13"/>
  <c r="G13" i="13"/>
  <c r="H13" i="13"/>
  <c r="I13" i="13"/>
  <c r="J13" i="13"/>
  <c r="K13" i="13"/>
  <c r="L13" i="13"/>
  <c r="M13" i="13"/>
  <c r="B13" i="13"/>
  <c r="C13" i="14"/>
  <c r="D13" i="14"/>
  <c r="E13" i="14"/>
  <c r="F13" i="14"/>
  <c r="G13" i="14"/>
  <c r="H13" i="14"/>
  <c r="I13" i="14"/>
  <c r="J13" i="14"/>
  <c r="K13" i="14"/>
  <c r="L13" i="14"/>
  <c r="M13" i="14"/>
  <c r="B13" i="14"/>
  <c r="C13" i="15"/>
  <c r="D13" i="15"/>
  <c r="E13" i="15"/>
  <c r="B13" i="15"/>
  <c r="C13" i="12"/>
  <c r="D13" i="12"/>
  <c r="E13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AD13" i="12"/>
  <c r="AE13" i="12"/>
  <c r="AF13" i="12"/>
  <c r="AG13" i="12"/>
  <c r="AH13" i="12"/>
  <c r="AI13" i="12"/>
  <c r="AJ13" i="12"/>
  <c r="AK13" i="12"/>
  <c r="AL13" i="12"/>
  <c r="AM13" i="12"/>
  <c r="AN13" i="12"/>
  <c r="AO13" i="12"/>
  <c r="B13" i="12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B13" i="11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B13" i="10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B13" i="8"/>
  <c r="C13" i="7"/>
  <c r="D13" i="7"/>
  <c r="E13" i="7"/>
  <c r="F13" i="7"/>
  <c r="G13" i="7"/>
  <c r="H13" i="7"/>
  <c r="I13" i="7"/>
  <c r="J13" i="7"/>
  <c r="K13" i="7"/>
  <c r="B13" i="7"/>
  <c r="C13" i="6"/>
  <c r="D13" i="6"/>
  <c r="E13" i="6"/>
  <c r="F13" i="6"/>
  <c r="B13" i="6"/>
  <c r="C13" i="5"/>
  <c r="D13" i="5"/>
  <c r="E13" i="5"/>
  <c r="B13" i="5"/>
  <c r="J4" i="4"/>
  <c r="H4" i="4"/>
  <c r="F4" i="4"/>
  <c r="H4" i="3"/>
  <c r="F4" i="3"/>
  <c r="CV6" i="18" l="1"/>
  <c r="CV7" i="18" s="1"/>
  <c r="CX6" i="18"/>
  <c r="CX7" i="18" s="1"/>
  <c r="CH4" i="18"/>
  <c r="CH5" i="18" s="1"/>
  <c r="DA7" i="19"/>
  <c r="DA5" i="19"/>
  <c r="DA6" i="19" s="1"/>
  <c r="CM7" i="19"/>
  <c r="CM5" i="19"/>
  <c r="CM6" i="19" s="1"/>
  <c r="CU7" i="19"/>
  <c r="CU5" i="19"/>
  <c r="CU6" i="19" s="1"/>
  <c r="CS7" i="19"/>
  <c r="CS5" i="19"/>
  <c r="CS6" i="19" s="1"/>
  <c r="CK7" i="19"/>
  <c r="CK5" i="19"/>
  <c r="CK6" i="19" s="1"/>
  <c r="CO7" i="19"/>
  <c r="CO5" i="19"/>
  <c r="CO6" i="19" s="1"/>
  <c r="CW7" i="19"/>
  <c r="CW5" i="19"/>
  <c r="CW6" i="19" s="1"/>
  <c r="CI7" i="19"/>
  <c r="CI5" i="19"/>
  <c r="CI6" i="19" s="1"/>
  <c r="CQ7" i="19"/>
  <c r="CQ5" i="19"/>
  <c r="CQ6" i="19" s="1"/>
  <c r="CY7" i="19"/>
  <c r="CY5" i="19"/>
  <c r="CY6" i="19" s="1"/>
  <c r="CJ4" i="19"/>
  <c r="CJ5" i="19" s="1"/>
  <c r="CR4" i="19"/>
  <c r="CR5" i="19" s="1"/>
  <c r="CZ4" i="19"/>
  <c r="CZ5" i="19" s="1"/>
  <c r="CL4" i="19"/>
  <c r="CL5" i="19" s="1"/>
  <c r="CT4" i="19"/>
  <c r="CT5" i="19" s="1"/>
  <c r="CN4" i="19"/>
  <c r="CN5" i="19" s="1"/>
  <c r="CV4" i="19"/>
  <c r="CV5" i="19" s="1"/>
  <c r="CI7" i="18"/>
  <c r="CI5" i="18"/>
  <c r="CI6" i="18" s="1"/>
  <c r="CQ7" i="18"/>
  <c r="CQ5" i="18"/>
  <c r="CQ6" i="18" s="1"/>
  <c r="CY7" i="18"/>
  <c r="CY5" i="18"/>
  <c r="CY6" i="18" s="1"/>
  <c r="CM7" i="18"/>
  <c r="CM5" i="18"/>
  <c r="CM6" i="18" s="1"/>
  <c r="CU7" i="18"/>
  <c r="CU5" i="18"/>
  <c r="CU6" i="18" s="1"/>
  <c r="CO7" i="18"/>
  <c r="CO5" i="18"/>
  <c r="CO6" i="18" s="1"/>
  <c r="CW7" i="18"/>
  <c r="CW5" i="18"/>
  <c r="CW6" i="18" s="1"/>
  <c r="CJ4" i="18"/>
  <c r="CJ5" i="18" s="1"/>
  <c r="CR4" i="18"/>
  <c r="CR5" i="18" s="1"/>
  <c r="CZ4" i="18"/>
  <c r="CZ5" i="18" s="1"/>
  <c r="CL4" i="18"/>
  <c r="CL5" i="18" s="1"/>
  <c r="CT4" i="18"/>
  <c r="CT5" i="18" s="1"/>
  <c r="CK5" i="18"/>
  <c r="CK6" i="18" s="1"/>
  <c r="CS5" i="18"/>
  <c r="CS6" i="18" s="1"/>
  <c r="DA5" i="18"/>
  <c r="DA6" i="18" s="1"/>
  <c r="BO7" i="19"/>
  <c r="BO5" i="19"/>
  <c r="BO6" i="19" s="1"/>
  <c r="CE7" i="19"/>
  <c r="CE5" i="19"/>
  <c r="CE6" i="19" s="1"/>
  <c r="S4" i="19"/>
  <c r="S5" i="19" s="1"/>
  <c r="S6" i="19" s="1"/>
  <c r="AH6" i="19"/>
  <c r="AH7" i="19" s="1"/>
  <c r="K7" i="19"/>
  <c r="BW7" i="19"/>
  <c r="BN6" i="19"/>
  <c r="BN7" i="19" s="1"/>
  <c r="AB6" i="19"/>
  <c r="AB4" i="19"/>
  <c r="AB5" i="19" s="1"/>
  <c r="AB7" i="19"/>
  <c r="AJ6" i="19"/>
  <c r="AJ7" i="19" s="1"/>
  <c r="AJ4" i="19"/>
  <c r="AJ5" i="19" s="1"/>
  <c r="AR4" i="19"/>
  <c r="AR5" i="19" s="1"/>
  <c r="AR6" i="19"/>
  <c r="AR7" i="19" s="1"/>
  <c r="AZ6" i="19"/>
  <c r="AZ7" i="19" s="1"/>
  <c r="AZ4" i="19"/>
  <c r="AZ5" i="19" s="1"/>
  <c r="BH6" i="19"/>
  <c r="BH7" i="19" s="1"/>
  <c r="BH4" i="19"/>
  <c r="BH5" i="19" s="1"/>
  <c r="BP6" i="19"/>
  <c r="BP7" i="19" s="1"/>
  <c r="BP4" i="19"/>
  <c r="BP5" i="19" s="1"/>
  <c r="BX6" i="19"/>
  <c r="BX7" i="19" s="1"/>
  <c r="BX4" i="19"/>
  <c r="BX5" i="19" s="1"/>
  <c r="CF6" i="19"/>
  <c r="CF7" i="19" s="1"/>
  <c r="CF4" i="19"/>
  <c r="CF5" i="19" s="1"/>
  <c r="T4" i="19"/>
  <c r="T5" i="19" s="1"/>
  <c r="AY4" i="19"/>
  <c r="AY5" i="19" s="1"/>
  <c r="AY6" i="19" s="1"/>
  <c r="R7" i="19"/>
  <c r="Z4" i="19"/>
  <c r="Z5" i="19" s="1"/>
  <c r="BF4" i="19"/>
  <c r="BF5" i="19" s="1"/>
  <c r="J6" i="19"/>
  <c r="AP6" i="19"/>
  <c r="AP7" i="19" s="1"/>
  <c r="BV6" i="19"/>
  <c r="BV7" i="19" s="1"/>
  <c r="R4" i="19"/>
  <c r="R5" i="19" s="1"/>
  <c r="AD4" i="19"/>
  <c r="AD5" i="19" s="1"/>
  <c r="AA4" i="19"/>
  <c r="AA5" i="19" s="1"/>
  <c r="AA6" i="19" s="1"/>
  <c r="BG4" i="19"/>
  <c r="BG5" i="19" s="1"/>
  <c r="BG6" i="19" s="1"/>
  <c r="J7" i="19"/>
  <c r="BQ5" i="19"/>
  <c r="BQ6" i="19" s="1"/>
  <c r="BQ7" i="19"/>
  <c r="BS7" i="19"/>
  <c r="BS5" i="19"/>
  <c r="BS6" i="19" s="1"/>
  <c r="AX6" i="19"/>
  <c r="AX7" i="19" s="1"/>
  <c r="CD6" i="19"/>
  <c r="CD7" i="19" s="1"/>
  <c r="BY5" i="19"/>
  <c r="BY6" i="19" s="1"/>
  <c r="BY7" i="19"/>
  <c r="AI4" i="19"/>
  <c r="AI5" i="19" s="1"/>
  <c r="AI6" i="19" s="1"/>
  <c r="BU7" i="19"/>
  <c r="BU5" i="19"/>
  <c r="BU6" i="19" s="1"/>
  <c r="L4" i="19"/>
  <c r="L5" i="19" s="1"/>
  <c r="U4" i="19"/>
  <c r="U5" i="19" s="1"/>
  <c r="U6" i="19" s="1"/>
  <c r="AK4" i="19"/>
  <c r="AK5" i="19" s="1"/>
  <c r="AK6" i="19" s="1"/>
  <c r="AC7" i="19"/>
  <c r="AS7" i="19"/>
  <c r="BI7" i="19"/>
  <c r="N4" i="19"/>
  <c r="N5" i="19" s="1"/>
  <c r="AL4" i="19"/>
  <c r="AL5" i="19" s="1"/>
  <c r="BJ4" i="19"/>
  <c r="BJ5" i="19" s="1"/>
  <c r="V6" i="19"/>
  <c r="V7" i="19" s="1"/>
  <c r="AT6" i="19"/>
  <c r="BR6" i="19"/>
  <c r="BR7" i="19" s="1"/>
  <c r="G4" i="19"/>
  <c r="W4" i="19"/>
  <c r="W5" i="19" s="1"/>
  <c r="W6" i="19" s="1"/>
  <c r="AE4" i="19"/>
  <c r="AE5" i="19" s="1"/>
  <c r="AE6" i="19" s="1"/>
  <c r="AM4" i="19"/>
  <c r="AM5" i="19" s="1"/>
  <c r="AM6" i="19" s="1"/>
  <c r="AU4" i="19"/>
  <c r="AU5" i="19" s="1"/>
  <c r="AU6" i="19" s="1"/>
  <c r="BC4" i="19"/>
  <c r="BC5" i="19" s="1"/>
  <c r="BC6" i="19" s="1"/>
  <c r="BK4" i="19"/>
  <c r="BK5" i="19" s="1"/>
  <c r="BK6" i="19" s="1"/>
  <c r="CA4" i="19"/>
  <c r="CA5" i="19" s="1"/>
  <c r="CA6" i="19" s="1"/>
  <c r="G5" i="19"/>
  <c r="G6" i="19" s="1"/>
  <c r="CG7" i="19"/>
  <c r="AT4" i="19"/>
  <c r="AT5" i="19" s="1"/>
  <c r="AD6" i="19"/>
  <c r="AD7" i="19" s="1"/>
  <c r="H4" i="19"/>
  <c r="H5" i="19" s="1"/>
  <c r="P4" i="19"/>
  <c r="P5" i="19" s="1"/>
  <c r="X4" i="19"/>
  <c r="X5" i="19" s="1"/>
  <c r="AF4" i="19"/>
  <c r="AF5" i="19" s="1"/>
  <c r="AN4" i="19"/>
  <c r="AN5" i="19" s="1"/>
  <c r="AV4" i="19"/>
  <c r="AV5" i="19" s="1"/>
  <c r="BD4" i="19"/>
  <c r="BD5" i="19" s="1"/>
  <c r="BL4" i="19"/>
  <c r="BL5" i="19" s="1"/>
  <c r="BT4" i="19"/>
  <c r="BT5" i="19" s="1"/>
  <c r="CB4" i="19"/>
  <c r="CB5" i="19" s="1"/>
  <c r="H6" i="19"/>
  <c r="P6" i="19"/>
  <c r="BA4" i="19"/>
  <c r="BA5" i="19" s="1"/>
  <c r="BA6" i="19" s="1"/>
  <c r="BB4" i="19"/>
  <c r="BB5" i="19" s="1"/>
  <c r="BZ4" i="19"/>
  <c r="BZ5" i="19" s="1"/>
  <c r="I4" i="19"/>
  <c r="Q4" i="19"/>
  <c r="Y4" i="19"/>
  <c r="Y5" i="19" s="1"/>
  <c r="Y6" i="19" s="1"/>
  <c r="AG4" i="19"/>
  <c r="AG5" i="19" s="1"/>
  <c r="AG6" i="19" s="1"/>
  <c r="AO4" i="19"/>
  <c r="AO5" i="19" s="1"/>
  <c r="AO6" i="19" s="1"/>
  <c r="AW4" i="19"/>
  <c r="AW5" i="19" s="1"/>
  <c r="AW6" i="19" s="1"/>
  <c r="BE4" i="19"/>
  <c r="BE5" i="19" s="1"/>
  <c r="BE6" i="19" s="1"/>
  <c r="BM4" i="19"/>
  <c r="BM5" i="19" s="1"/>
  <c r="BM6" i="19" s="1"/>
  <c r="CC4" i="19"/>
  <c r="CC5" i="19" s="1"/>
  <c r="CC6" i="19" s="1"/>
  <c r="Q5" i="19"/>
  <c r="Q6" i="19" s="1"/>
  <c r="BU7" i="18"/>
  <c r="BU5" i="18"/>
  <c r="BU6" i="18" s="1"/>
  <c r="BO7" i="18"/>
  <c r="BO5" i="18"/>
  <c r="BO6" i="18" s="1"/>
  <c r="CE7" i="18"/>
  <c r="CE5" i="18"/>
  <c r="CE6" i="18" s="1"/>
  <c r="BY7" i="18"/>
  <c r="BY5" i="18"/>
  <c r="BY6" i="18" s="1"/>
  <c r="BW7" i="18"/>
  <c r="BW5" i="18"/>
  <c r="BW6" i="18" s="1"/>
  <c r="BQ7" i="18"/>
  <c r="BQ5" i="18"/>
  <c r="BQ6" i="18" s="1"/>
  <c r="BS7" i="18"/>
  <c r="BS5" i="18"/>
  <c r="BS6" i="18" s="1"/>
  <c r="BE4" i="18"/>
  <c r="BE5" i="18" s="1"/>
  <c r="BE6" i="18" s="1"/>
  <c r="I7" i="18"/>
  <c r="J4" i="18"/>
  <c r="J5" i="18" s="1"/>
  <c r="R4" i="18"/>
  <c r="R5" i="18" s="1"/>
  <c r="Z4" i="18"/>
  <c r="Z5" i="18" s="1"/>
  <c r="AH4" i="18"/>
  <c r="AH5" i="18" s="1"/>
  <c r="AP4" i="18"/>
  <c r="AP5" i="18" s="1"/>
  <c r="AX4" i="18"/>
  <c r="AX5" i="18" s="1"/>
  <c r="BF4" i="18"/>
  <c r="BF5" i="18" s="1"/>
  <c r="BN4" i="18"/>
  <c r="BN5" i="18" s="1"/>
  <c r="BV4" i="18"/>
  <c r="BV5" i="18" s="1"/>
  <c r="CD4" i="18"/>
  <c r="CD5" i="18" s="1"/>
  <c r="J6" i="18"/>
  <c r="R6" i="18"/>
  <c r="Q4" i="18"/>
  <c r="Q5" i="18"/>
  <c r="Q6" i="18" s="1"/>
  <c r="Y7" i="18"/>
  <c r="K4" i="18"/>
  <c r="S4" i="18"/>
  <c r="S5" i="18" s="1"/>
  <c r="S6" i="18" s="1"/>
  <c r="AA4" i="18"/>
  <c r="AA5" i="18" s="1"/>
  <c r="AA6" i="18" s="1"/>
  <c r="AI4" i="18"/>
  <c r="AI5" i="18" s="1"/>
  <c r="AI6" i="18" s="1"/>
  <c r="AQ4" i="18"/>
  <c r="AQ5" i="18" s="1"/>
  <c r="AQ6" i="18" s="1"/>
  <c r="AY4" i="18"/>
  <c r="AY5" i="18" s="1"/>
  <c r="AY6" i="18" s="1"/>
  <c r="BG4" i="18"/>
  <c r="BG5" i="18" s="1"/>
  <c r="BG6" i="18" s="1"/>
  <c r="AO4" i="18"/>
  <c r="AO5" i="18" s="1"/>
  <c r="AO6" i="18" s="1"/>
  <c r="CC4" i="18"/>
  <c r="CC5" i="18" s="1"/>
  <c r="CC6" i="18" s="1"/>
  <c r="AG7" i="18"/>
  <c r="L4" i="18"/>
  <c r="L5" i="18" s="1"/>
  <c r="T4" i="18"/>
  <c r="T5" i="18" s="1"/>
  <c r="AB4" i="18"/>
  <c r="AB5" i="18" s="1"/>
  <c r="AJ4" i="18"/>
  <c r="AJ5" i="18" s="1"/>
  <c r="AR4" i="18"/>
  <c r="AR5" i="18" s="1"/>
  <c r="AZ4" i="18"/>
  <c r="AZ5" i="18" s="1"/>
  <c r="BH4" i="18"/>
  <c r="BH5" i="18" s="1"/>
  <c r="BP4" i="18"/>
  <c r="BP5" i="18" s="1"/>
  <c r="BX4" i="18"/>
  <c r="BX5" i="18" s="1"/>
  <c r="CF4" i="18"/>
  <c r="CF5" i="18" s="1"/>
  <c r="AB6" i="18"/>
  <c r="BM7" i="18"/>
  <c r="U4" i="18"/>
  <c r="U5" i="18" s="1"/>
  <c r="U6" i="18" s="1"/>
  <c r="AC4" i="18"/>
  <c r="AC5" i="18" s="1"/>
  <c r="AC6" i="18" s="1"/>
  <c r="AK4" i="18"/>
  <c r="AK5" i="18" s="1"/>
  <c r="AK6" i="18" s="1"/>
  <c r="AS4" i="18"/>
  <c r="AS5" i="18" s="1"/>
  <c r="AS6" i="18" s="1"/>
  <c r="BA4" i="18"/>
  <c r="BA5" i="18" s="1"/>
  <c r="BA6" i="18" s="1"/>
  <c r="BI4" i="18"/>
  <c r="BI5" i="18" s="1"/>
  <c r="BI6" i="18" s="1"/>
  <c r="CG4" i="18"/>
  <c r="CG5" i="18" s="1"/>
  <c r="CG6" i="18" s="1"/>
  <c r="AW4" i="18"/>
  <c r="AW5" i="18" s="1"/>
  <c r="AW6" i="18" s="1"/>
  <c r="N4" i="18"/>
  <c r="N5" i="18" s="1"/>
  <c r="V4" i="18"/>
  <c r="V5" i="18" s="1"/>
  <c r="AD4" i="18"/>
  <c r="AD5" i="18" s="1"/>
  <c r="AL4" i="18"/>
  <c r="AL5" i="18" s="1"/>
  <c r="AT4" i="18"/>
  <c r="AT5" i="18" s="1"/>
  <c r="BB4" i="18"/>
  <c r="BB5" i="18" s="1"/>
  <c r="BJ4" i="18"/>
  <c r="BJ5" i="18" s="1"/>
  <c r="BR4" i="18"/>
  <c r="BR5" i="18" s="1"/>
  <c r="BZ4" i="18"/>
  <c r="BZ5" i="18" s="1"/>
  <c r="AT6" i="18"/>
  <c r="G4" i="18"/>
  <c r="W4" i="18"/>
  <c r="W5" i="18" s="1"/>
  <c r="W6" i="18" s="1"/>
  <c r="AE4" i="18"/>
  <c r="AE5" i="18" s="1"/>
  <c r="AE6" i="18" s="1"/>
  <c r="AM4" i="18"/>
  <c r="AM5" i="18" s="1"/>
  <c r="AM6" i="18" s="1"/>
  <c r="AU4" i="18"/>
  <c r="AU5" i="18" s="1"/>
  <c r="AU6" i="18" s="1"/>
  <c r="BC4" i="18"/>
  <c r="BC5" i="18" s="1"/>
  <c r="BC6" i="18" s="1"/>
  <c r="BK4" i="18"/>
  <c r="BK5" i="18" s="1"/>
  <c r="BK6" i="18" s="1"/>
  <c r="CA4" i="18"/>
  <c r="CA5" i="18" s="1"/>
  <c r="CA6" i="18" s="1"/>
  <c r="G5" i="18"/>
  <c r="G6" i="18" s="1"/>
  <c r="H4" i="18"/>
  <c r="H5" i="18" s="1"/>
  <c r="P4" i="18"/>
  <c r="P5" i="18" s="1"/>
  <c r="X4" i="18"/>
  <c r="X5" i="18" s="1"/>
  <c r="AF4" i="18"/>
  <c r="AF5" i="18" s="1"/>
  <c r="AN4" i="18"/>
  <c r="AN5" i="18" s="1"/>
  <c r="AV4" i="18"/>
  <c r="AV5" i="18" s="1"/>
  <c r="BD4" i="18"/>
  <c r="BD5" i="18" s="1"/>
  <c r="BL4" i="18"/>
  <c r="BL5" i="18" s="1"/>
  <c r="BT4" i="18"/>
  <c r="BT5" i="18" s="1"/>
  <c r="CB4" i="18"/>
  <c r="CB5" i="18" s="1"/>
  <c r="H6" i="18"/>
  <c r="P6" i="18"/>
  <c r="BQ7" i="17"/>
  <c r="BQ5" i="17"/>
  <c r="BQ6" i="17" s="1"/>
  <c r="BY7" i="17"/>
  <c r="BY5" i="17"/>
  <c r="BY6" i="17" s="1"/>
  <c r="BW7" i="17"/>
  <c r="BW5" i="17"/>
  <c r="BW6" i="17" s="1"/>
  <c r="BS7" i="17"/>
  <c r="BS5" i="17"/>
  <c r="BS6" i="17" s="1"/>
  <c r="BO7" i="17"/>
  <c r="BO5" i="17"/>
  <c r="BO6" i="17" s="1"/>
  <c r="BU7" i="17"/>
  <c r="BU5" i="17"/>
  <c r="BU6" i="17" s="1"/>
  <c r="CE7" i="17"/>
  <c r="CE5" i="17"/>
  <c r="CE6" i="17" s="1"/>
  <c r="W4" i="17"/>
  <c r="W5" i="17" s="1"/>
  <c r="W6" i="17" s="1"/>
  <c r="CA4" i="17"/>
  <c r="CA5" i="17" s="1"/>
  <c r="CA6" i="17" s="1"/>
  <c r="AU7" i="17"/>
  <c r="N4" i="17"/>
  <c r="N5" i="17" s="1"/>
  <c r="V4" i="17"/>
  <c r="V5" i="17" s="1"/>
  <c r="AD4" i="17"/>
  <c r="AD5" i="17" s="1"/>
  <c r="AL4" i="17"/>
  <c r="AL5" i="17" s="1"/>
  <c r="AT4" i="17"/>
  <c r="AT5" i="17" s="1"/>
  <c r="BB4" i="17"/>
  <c r="BB5" i="17" s="1"/>
  <c r="BJ4" i="17"/>
  <c r="BJ5" i="17" s="1"/>
  <c r="BR4" i="17"/>
  <c r="BR5" i="17" s="1"/>
  <c r="BZ4" i="17"/>
  <c r="BZ5" i="17" s="1"/>
  <c r="AT6" i="17"/>
  <c r="BC4" i="17"/>
  <c r="BC5" i="17" s="1"/>
  <c r="BC6" i="17" s="1"/>
  <c r="H4" i="17"/>
  <c r="H5" i="17" s="1"/>
  <c r="P4" i="17"/>
  <c r="P5" i="17" s="1"/>
  <c r="X4" i="17"/>
  <c r="X5" i="17" s="1"/>
  <c r="AF4" i="17"/>
  <c r="AF5" i="17" s="1"/>
  <c r="AN4" i="17"/>
  <c r="AN5" i="17" s="1"/>
  <c r="AV4" i="17"/>
  <c r="AV5" i="17" s="1"/>
  <c r="BD4" i="17"/>
  <c r="BD5" i="17" s="1"/>
  <c r="BL4" i="17"/>
  <c r="BL5" i="17" s="1"/>
  <c r="BT4" i="17"/>
  <c r="BT5" i="17" s="1"/>
  <c r="CB4" i="17"/>
  <c r="CB5" i="17" s="1"/>
  <c r="H6" i="17"/>
  <c r="P6" i="17"/>
  <c r="AE4" i="17"/>
  <c r="AE5" i="17" s="1"/>
  <c r="AE6" i="17" s="1"/>
  <c r="G7" i="17"/>
  <c r="I4" i="17"/>
  <c r="Q4" i="17"/>
  <c r="Y4" i="17"/>
  <c r="Y5" i="17" s="1"/>
  <c r="Y6" i="17" s="1"/>
  <c r="AG4" i="17"/>
  <c r="AG5" i="17" s="1"/>
  <c r="AG6" i="17" s="1"/>
  <c r="AO4" i="17"/>
  <c r="AO5" i="17" s="1"/>
  <c r="AO6" i="17" s="1"/>
  <c r="AW4" i="17"/>
  <c r="AW5" i="17" s="1"/>
  <c r="AW6" i="17" s="1"/>
  <c r="BE4" i="17"/>
  <c r="BE5" i="17" s="1"/>
  <c r="BE6" i="17" s="1"/>
  <c r="BM4" i="17"/>
  <c r="BM5" i="17" s="1"/>
  <c r="BM6" i="17" s="1"/>
  <c r="CC4" i="17"/>
  <c r="CC5" i="17" s="1"/>
  <c r="CC6" i="17" s="1"/>
  <c r="Q5" i="17"/>
  <c r="Q6" i="17" s="1"/>
  <c r="J4" i="17"/>
  <c r="J5" i="17" s="1"/>
  <c r="R4" i="17"/>
  <c r="R5" i="17" s="1"/>
  <c r="Z4" i="17"/>
  <c r="Z5" i="17" s="1"/>
  <c r="AH4" i="17"/>
  <c r="AH5" i="17" s="1"/>
  <c r="AP4" i="17"/>
  <c r="AP5" i="17" s="1"/>
  <c r="AX4" i="17"/>
  <c r="AX5" i="17" s="1"/>
  <c r="BF4" i="17"/>
  <c r="BF5" i="17" s="1"/>
  <c r="BN4" i="17"/>
  <c r="BN5" i="17" s="1"/>
  <c r="BV4" i="17"/>
  <c r="BV5" i="17" s="1"/>
  <c r="CD4" i="17"/>
  <c r="CD5" i="17" s="1"/>
  <c r="J6" i="17"/>
  <c r="R6" i="17"/>
  <c r="BK4" i="17"/>
  <c r="BK5" i="17" s="1"/>
  <c r="BK6" i="17" s="1"/>
  <c r="K4" i="17"/>
  <c r="S4" i="17"/>
  <c r="S5" i="17" s="1"/>
  <c r="S6" i="17" s="1"/>
  <c r="AA4" i="17"/>
  <c r="AA5" i="17" s="1"/>
  <c r="AA6" i="17" s="1"/>
  <c r="AI4" i="17"/>
  <c r="AI5" i="17" s="1"/>
  <c r="AI6" i="17" s="1"/>
  <c r="AQ4" i="17"/>
  <c r="AQ5" i="17" s="1"/>
  <c r="AQ6" i="17" s="1"/>
  <c r="AY4" i="17"/>
  <c r="AY5" i="17" s="1"/>
  <c r="AY6" i="17" s="1"/>
  <c r="BG4" i="17"/>
  <c r="BG5" i="17" s="1"/>
  <c r="BG6" i="17" s="1"/>
  <c r="G4" i="17"/>
  <c r="AM7" i="17"/>
  <c r="L4" i="17"/>
  <c r="L5" i="17" s="1"/>
  <c r="T4" i="17"/>
  <c r="T5" i="17" s="1"/>
  <c r="AB4" i="17"/>
  <c r="AB5" i="17" s="1"/>
  <c r="AJ4" i="17"/>
  <c r="AJ5" i="17" s="1"/>
  <c r="AR4" i="17"/>
  <c r="AR5" i="17" s="1"/>
  <c r="AZ4" i="17"/>
  <c r="AZ5" i="17" s="1"/>
  <c r="BH4" i="17"/>
  <c r="BH5" i="17" s="1"/>
  <c r="BP4" i="17"/>
  <c r="BP5" i="17" s="1"/>
  <c r="BX4" i="17"/>
  <c r="BX5" i="17" s="1"/>
  <c r="CF4" i="17"/>
  <c r="CF5" i="17" s="1"/>
  <c r="AB6" i="17"/>
  <c r="U4" i="17"/>
  <c r="U5" i="17" s="1"/>
  <c r="U6" i="17" s="1"/>
  <c r="AC4" i="17"/>
  <c r="AC5" i="17" s="1"/>
  <c r="AC6" i="17" s="1"/>
  <c r="AK4" i="17"/>
  <c r="AK5" i="17" s="1"/>
  <c r="AK6" i="17" s="1"/>
  <c r="AS4" i="17"/>
  <c r="AS5" i="17" s="1"/>
  <c r="AS6" i="17" s="1"/>
  <c r="BA4" i="17"/>
  <c r="BA5" i="17" s="1"/>
  <c r="BA6" i="17" s="1"/>
  <c r="BI4" i="17"/>
  <c r="BI5" i="17" s="1"/>
  <c r="BI6" i="17" s="1"/>
  <c r="CG4" i="17"/>
  <c r="CG5" i="17" s="1"/>
  <c r="CG6" i="17" s="1"/>
  <c r="V25" i="11" l="1"/>
  <c r="W25" i="11"/>
  <c r="X25" i="11"/>
  <c r="Y25" i="11"/>
  <c r="Z25" i="11"/>
  <c r="AA25" i="11"/>
  <c r="AB25" i="11"/>
  <c r="AC25" i="11"/>
  <c r="AD25" i="11"/>
  <c r="AE25" i="11"/>
  <c r="V26" i="11"/>
  <c r="W26" i="11"/>
  <c r="X26" i="11"/>
  <c r="Y26" i="11"/>
  <c r="Z26" i="11"/>
  <c r="AA26" i="11"/>
  <c r="AB26" i="11"/>
  <c r="AC26" i="11"/>
  <c r="AD26" i="11"/>
  <c r="AE26" i="11"/>
  <c r="N619" i="15" l="1"/>
  <c r="M619" i="15"/>
  <c r="L619" i="15"/>
  <c r="K619" i="15"/>
  <c r="J619" i="15"/>
  <c r="M618" i="15"/>
  <c r="L618" i="15"/>
  <c r="K618" i="15"/>
  <c r="J618" i="15"/>
  <c r="N618" i="15" s="1"/>
  <c r="N617" i="15"/>
  <c r="M617" i="15"/>
  <c r="L617" i="15"/>
  <c r="K617" i="15"/>
  <c r="J617" i="15"/>
  <c r="M616" i="15"/>
  <c r="L616" i="15"/>
  <c r="K616" i="15"/>
  <c r="J616" i="15"/>
  <c r="N616" i="15" s="1"/>
  <c r="M615" i="15"/>
  <c r="L615" i="15"/>
  <c r="K615" i="15"/>
  <c r="J615" i="15"/>
  <c r="N615" i="15" s="1"/>
  <c r="N614" i="15"/>
  <c r="M614" i="15"/>
  <c r="L614" i="15"/>
  <c r="K614" i="15"/>
  <c r="J614" i="15"/>
  <c r="M613" i="15"/>
  <c r="L613" i="15"/>
  <c r="K613" i="15"/>
  <c r="J613" i="15"/>
  <c r="N613" i="15" s="1"/>
  <c r="N612" i="15"/>
  <c r="M612" i="15"/>
  <c r="L612" i="15"/>
  <c r="K612" i="15"/>
  <c r="J612" i="15"/>
  <c r="N611" i="15"/>
  <c r="M611" i="15"/>
  <c r="L611" i="15"/>
  <c r="K611" i="15"/>
  <c r="J611" i="15"/>
  <c r="M610" i="15"/>
  <c r="L610" i="15"/>
  <c r="K610" i="15"/>
  <c r="J610" i="15"/>
  <c r="N610" i="15" s="1"/>
  <c r="N609" i="15"/>
  <c r="M609" i="15"/>
  <c r="L609" i="15"/>
  <c r="K609" i="15"/>
  <c r="J609" i="15"/>
  <c r="M608" i="15"/>
  <c r="L608" i="15"/>
  <c r="K608" i="15"/>
  <c r="J608" i="15"/>
  <c r="N608" i="15" s="1"/>
  <c r="M607" i="15"/>
  <c r="L607" i="15"/>
  <c r="K607" i="15"/>
  <c r="J607" i="15"/>
  <c r="N607" i="15" s="1"/>
  <c r="N606" i="15"/>
  <c r="M606" i="15"/>
  <c r="L606" i="15"/>
  <c r="K606" i="15"/>
  <c r="J606" i="15"/>
  <c r="M605" i="15"/>
  <c r="L605" i="15"/>
  <c r="K605" i="15"/>
  <c r="J605" i="15"/>
  <c r="N605" i="15" s="1"/>
  <c r="N604" i="15"/>
  <c r="M604" i="15"/>
  <c r="L604" i="15"/>
  <c r="K604" i="15"/>
  <c r="J604" i="15"/>
  <c r="N603" i="15"/>
  <c r="M603" i="15"/>
  <c r="L603" i="15"/>
  <c r="K603" i="15"/>
  <c r="J603" i="15"/>
  <c r="M602" i="15"/>
  <c r="L602" i="15"/>
  <c r="K602" i="15"/>
  <c r="J602" i="15"/>
  <c r="N602" i="15" s="1"/>
  <c r="N601" i="15"/>
  <c r="M601" i="15"/>
  <c r="L601" i="15"/>
  <c r="K601" i="15"/>
  <c r="J601" i="15"/>
  <c r="M600" i="15"/>
  <c r="L600" i="15"/>
  <c r="K600" i="15"/>
  <c r="J600" i="15"/>
  <c r="N600" i="15" s="1"/>
  <c r="M599" i="15"/>
  <c r="L599" i="15"/>
  <c r="K599" i="15"/>
  <c r="J599" i="15"/>
  <c r="N599" i="15" s="1"/>
  <c r="N598" i="15"/>
  <c r="M598" i="15"/>
  <c r="L598" i="15"/>
  <c r="K598" i="15"/>
  <c r="J598" i="15"/>
  <c r="M597" i="15"/>
  <c r="L597" i="15"/>
  <c r="K597" i="15"/>
  <c r="J597" i="15"/>
  <c r="N597" i="15" s="1"/>
  <c r="N596" i="15"/>
  <c r="M596" i="15"/>
  <c r="L596" i="15"/>
  <c r="K596" i="15"/>
  <c r="J596" i="15"/>
  <c r="N595" i="15"/>
  <c r="M595" i="15"/>
  <c r="L595" i="15"/>
  <c r="K595" i="15"/>
  <c r="J595" i="15"/>
  <c r="M594" i="15"/>
  <c r="L594" i="15"/>
  <c r="K594" i="15"/>
  <c r="J594" i="15"/>
  <c r="N594" i="15" s="1"/>
  <c r="N593" i="15"/>
  <c r="M593" i="15"/>
  <c r="L593" i="15"/>
  <c r="K593" i="15"/>
  <c r="J593" i="15"/>
  <c r="M592" i="15"/>
  <c r="L592" i="15"/>
  <c r="K592" i="15"/>
  <c r="J592" i="15"/>
  <c r="N592" i="15" s="1"/>
  <c r="M591" i="15"/>
  <c r="L591" i="15"/>
  <c r="K591" i="15"/>
  <c r="J591" i="15"/>
  <c r="N591" i="15" s="1"/>
  <c r="N590" i="15"/>
  <c r="M590" i="15"/>
  <c r="L590" i="15"/>
  <c r="K590" i="15"/>
  <c r="J590" i="15"/>
  <c r="M589" i="15"/>
  <c r="L589" i="15"/>
  <c r="K589" i="15"/>
  <c r="J589" i="15"/>
  <c r="N589" i="15" s="1"/>
  <c r="N588" i="15"/>
  <c r="M588" i="15"/>
  <c r="L588" i="15"/>
  <c r="K588" i="15"/>
  <c r="J588" i="15"/>
  <c r="N587" i="15"/>
  <c r="M587" i="15"/>
  <c r="L587" i="15"/>
  <c r="K587" i="15"/>
  <c r="J587" i="15"/>
  <c r="M586" i="15"/>
  <c r="L586" i="15"/>
  <c r="K586" i="15"/>
  <c r="J586" i="15"/>
  <c r="N586" i="15" s="1"/>
  <c r="N585" i="15"/>
  <c r="M585" i="15"/>
  <c r="L585" i="15"/>
  <c r="K585" i="15"/>
  <c r="J585" i="15"/>
  <c r="M584" i="15"/>
  <c r="L584" i="15"/>
  <c r="K584" i="15"/>
  <c r="J584" i="15"/>
  <c r="N584" i="15" s="1"/>
  <c r="M583" i="15"/>
  <c r="L583" i="15"/>
  <c r="K583" i="15"/>
  <c r="J583" i="15"/>
  <c r="N583" i="15" s="1"/>
  <c r="N582" i="15"/>
  <c r="M582" i="15"/>
  <c r="L582" i="15"/>
  <c r="K582" i="15"/>
  <c r="J582" i="15"/>
  <c r="M581" i="15"/>
  <c r="L581" i="15"/>
  <c r="K581" i="15"/>
  <c r="J581" i="15"/>
  <c r="N581" i="15" s="1"/>
  <c r="N580" i="15"/>
  <c r="M580" i="15"/>
  <c r="L580" i="15"/>
  <c r="K580" i="15"/>
  <c r="J580" i="15"/>
  <c r="N579" i="15"/>
  <c r="M579" i="15"/>
  <c r="L579" i="15"/>
  <c r="K579" i="15"/>
  <c r="J579" i="15"/>
  <c r="M578" i="15"/>
  <c r="L578" i="15"/>
  <c r="K578" i="15"/>
  <c r="J578" i="15"/>
  <c r="N578" i="15" s="1"/>
  <c r="N577" i="15"/>
  <c r="M577" i="15"/>
  <c r="L577" i="15"/>
  <c r="K577" i="15"/>
  <c r="J577" i="15"/>
  <c r="M576" i="15"/>
  <c r="L576" i="15"/>
  <c r="K576" i="15"/>
  <c r="J576" i="15"/>
  <c r="N576" i="15" s="1"/>
  <c r="M575" i="15"/>
  <c r="L575" i="15"/>
  <c r="K575" i="15"/>
  <c r="J575" i="15"/>
  <c r="N575" i="15" s="1"/>
  <c r="N574" i="15"/>
  <c r="M574" i="15"/>
  <c r="L574" i="15"/>
  <c r="K574" i="15"/>
  <c r="J574" i="15"/>
  <c r="M573" i="15"/>
  <c r="L573" i="15"/>
  <c r="K573" i="15"/>
  <c r="J573" i="15"/>
  <c r="N573" i="15" s="1"/>
  <c r="N572" i="15"/>
  <c r="M572" i="15"/>
  <c r="L572" i="15"/>
  <c r="K572" i="15"/>
  <c r="J572" i="15"/>
  <c r="N571" i="15"/>
  <c r="M571" i="15"/>
  <c r="L571" i="15"/>
  <c r="K571" i="15"/>
  <c r="J571" i="15"/>
  <c r="M570" i="15"/>
  <c r="L570" i="15"/>
  <c r="K570" i="15"/>
  <c r="J570" i="15"/>
  <c r="N570" i="15" s="1"/>
  <c r="N569" i="15"/>
  <c r="M569" i="15"/>
  <c r="L569" i="15"/>
  <c r="K569" i="15"/>
  <c r="J569" i="15"/>
  <c r="M568" i="15"/>
  <c r="L568" i="15"/>
  <c r="K568" i="15"/>
  <c r="J568" i="15"/>
  <c r="N568" i="15" s="1"/>
  <c r="M567" i="15"/>
  <c r="L567" i="15"/>
  <c r="K567" i="15"/>
  <c r="J567" i="15"/>
  <c r="N567" i="15" s="1"/>
  <c r="N566" i="15"/>
  <c r="M566" i="15"/>
  <c r="L566" i="15"/>
  <c r="K566" i="15"/>
  <c r="J566" i="15"/>
  <c r="M565" i="15"/>
  <c r="L565" i="15"/>
  <c r="K565" i="15"/>
  <c r="J565" i="15"/>
  <c r="N565" i="15" s="1"/>
  <c r="N564" i="15"/>
  <c r="M564" i="15"/>
  <c r="L564" i="15"/>
  <c r="K564" i="15"/>
  <c r="J564" i="15"/>
  <c r="N563" i="15"/>
  <c r="M563" i="15"/>
  <c r="L563" i="15"/>
  <c r="K563" i="15"/>
  <c r="J563" i="15"/>
  <c r="M562" i="15"/>
  <c r="L562" i="15"/>
  <c r="K562" i="15"/>
  <c r="J562" i="15"/>
  <c r="N562" i="15" s="1"/>
  <c r="N561" i="15"/>
  <c r="M561" i="15"/>
  <c r="L561" i="15"/>
  <c r="K561" i="15"/>
  <c r="J561" i="15"/>
  <c r="M560" i="15"/>
  <c r="L560" i="15"/>
  <c r="K560" i="15"/>
  <c r="J560" i="15"/>
  <c r="N560" i="15" s="1"/>
  <c r="M559" i="15"/>
  <c r="L559" i="15"/>
  <c r="K559" i="15"/>
  <c r="J559" i="15"/>
  <c r="N559" i="15" s="1"/>
  <c r="N558" i="15"/>
  <c r="M558" i="15"/>
  <c r="L558" i="15"/>
  <c r="K558" i="15"/>
  <c r="J558" i="15"/>
  <c r="M557" i="15"/>
  <c r="L557" i="15"/>
  <c r="K557" i="15"/>
  <c r="J557" i="15"/>
  <c r="N557" i="15" s="1"/>
  <c r="N556" i="15"/>
  <c r="M556" i="15"/>
  <c r="L556" i="15"/>
  <c r="K556" i="15"/>
  <c r="J556" i="15"/>
  <c r="N555" i="15"/>
  <c r="M555" i="15"/>
  <c r="L555" i="15"/>
  <c r="K555" i="15"/>
  <c r="J555" i="15"/>
  <c r="M554" i="15"/>
  <c r="L554" i="15"/>
  <c r="K554" i="15"/>
  <c r="J554" i="15"/>
  <c r="N554" i="15" s="1"/>
  <c r="N553" i="15"/>
  <c r="M553" i="15"/>
  <c r="L553" i="15"/>
  <c r="K553" i="15"/>
  <c r="J553" i="15"/>
  <c r="M552" i="15"/>
  <c r="L552" i="15"/>
  <c r="K552" i="15"/>
  <c r="J552" i="15"/>
  <c r="N552" i="15" s="1"/>
  <c r="M551" i="15"/>
  <c r="L551" i="15"/>
  <c r="K551" i="15"/>
  <c r="J551" i="15"/>
  <c r="N551" i="15" s="1"/>
  <c r="N550" i="15"/>
  <c r="M550" i="15"/>
  <c r="L550" i="15"/>
  <c r="K550" i="15"/>
  <c r="J550" i="15"/>
  <c r="M549" i="15"/>
  <c r="L549" i="15"/>
  <c r="K549" i="15"/>
  <c r="J549" i="15"/>
  <c r="N549" i="15" s="1"/>
  <c r="N548" i="15"/>
  <c r="M548" i="15"/>
  <c r="L548" i="15"/>
  <c r="K548" i="15"/>
  <c r="J548" i="15"/>
  <c r="N547" i="15"/>
  <c r="M547" i="15"/>
  <c r="L547" i="15"/>
  <c r="K547" i="15"/>
  <c r="J547" i="15"/>
  <c r="M546" i="15"/>
  <c r="L546" i="15"/>
  <c r="K546" i="15"/>
  <c r="J546" i="15"/>
  <c r="N546" i="15" s="1"/>
  <c r="N545" i="15"/>
  <c r="M545" i="15"/>
  <c r="L545" i="15"/>
  <c r="K545" i="15"/>
  <c r="J545" i="15"/>
  <c r="M544" i="15"/>
  <c r="L544" i="15"/>
  <c r="K544" i="15"/>
  <c r="J544" i="15"/>
  <c r="N544" i="15" s="1"/>
  <c r="M543" i="15"/>
  <c r="L543" i="15"/>
  <c r="K543" i="15"/>
  <c r="J543" i="15"/>
  <c r="N543" i="15" s="1"/>
  <c r="N542" i="15"/>
  <c r="M542" i="15"/>
  <c r="L542" i="15"/>
  <c r="K542" i="15"/>
  <c r="J542" i="15"/>
  <c r="M541" i="15"/>
  <c r="L541" i="15"/>
  <c r="K541" i="15"/>
  <c r="J541" i="15"/>
  <c r="N541" i="15" s="1"/>
  <c r="N540" i="15"/>
  <c r="M540" i="15"/>
  <c r="L540" i="15"/>
  <c r="K540" i="15"/>
  <c r="J540" i="15"/>
  <c r="N539" i="15"/>
  <c r="M539" i="15"/>
  <c r="L539" i="15"/>
  <c r="K539" i="15"/>
  <c r="J539" i="15"/>
  <c r="M538" i="15"/>
  <c r="L538" i="15"/>
  <c r="K538" i="15"/>
  <c r="J538" i="15"/>
  <c r="N538" i="15" s="1"/>
  <c r="N537" i="15"/>
  <c r="M537" i="15"/>
  <c r="L537" i="15"/>
  <c r="K537" i="15"/>
  <c r="J537" i="15"/>
  <c r="M536" i="15"/>
  <c r="L536" i="15"/>
  <c r="K536" i="15"/>
  <c r="J536" i="15"/>
  <c r="N536" i="15" s="1"/>
  <c r="M535" i="15"/>
  <c r="L535" i="15"/>
  <c r="K535" i="15"/>
  <c r="J535" i="15"/>
  <c r="N535" i="15" s="1"/>
  <c r="N534" i="15"/>
  <c r="M534" i="15"/>
  <c r="L534" i="15"/>
  <c r="K534" i="15"/>
  <c r="J534" i="15"/>
  <c r="M533" i="15"/>
  <c r="L533" i="15"/>
  <c r="K533" i="15"/>
  <c r="J533" i="15"/>
  <c r="N533" i="15" s="1"/>
  <c r="N532" i="15"/>
  <c r="M532" i="15"/>
  <c r="L532" i="15"/>
  <c r="K532" i="15"/>
  <c r="J532" i="15"/>
  <c r="N531" i="15"/>
  <c r="M531" i="15"/>
  <c r="L531" i="15"/>
  <c r="K531" i="15"/>
  <c r="J531" i="15"/>
  <c r="M530" i="15"/>
  <c r="L530" i="15"/>
  <c r="K530" i="15"/>
  <c r="J530" i="15"/>
  <c r="N530" i="15" s="1"/>
  <c r="N529" i="15"/>
  <c r="M529" i="15"/>
  <c r="L529" i="15"/>
  <c r="K529" i="15"/>
  <c r="J529" i="15"/>
  <c r="M528" i="15"/>
  <c r="L528" i="15"/>
  <c r="K528" i="15"/>
  <c r="J528" i="15"/>
  <c r="N528" i="15" s="1"/>
  <c r="M527" i="15"/>
  <c r="L527" i="15"/>
  <c r="K527" i="15"/>
  <c r="J527" i="15"/>
  <c r="N527" i="15" s="1"/>
  <c r="N526" i="15"/>
  <c r="M526" i="15"/>
  <c r="L526" i="15"/>
  <c r="K526" i="15"/>
  <c r="J526" i="15"/>
  <c r="M525" i="15"/>
  <c r="L525" i="15"/>
  <c r="K525" i="15"/>
  <c r="J525" i="15"/>
  <c r="N525" i="15" s="1"/>
  <c r="N524" i="15"/>
  <c r="M524" i="15"/>
  <c r="L524" i="15"/>
  <c r="K524" i="15"/>
  <c r="J524" i="15"/>
  <c r="N523" i="15"/>
  <c r="M523" i="15"/>
  <c r="L523" i="15"/>
  <c r="K523" i="15"/>
  <c r="J523" i="15"/>
  <c r="M522" i="15"/>
  <c r="L522" i="15"/>
  <c r="K522" i="15"/>
  <c r="J522" i="15"/>
  <c r="N522" i="15" s="1"/>
  <c r="N521" i="15"/>
  <c r="M521" i="15"/>
  <c r="L521" i="15"/>
  <c r="K521" i="15"/>
  <c r="J521" i="15"/>
  <c r="M520" i="15"/>
  <c r="L520" i="15"/>
  <c r="K520" i="15"/>
  <c r="J520" i="15"/>
  <c r="N520" i="15" s="1"/>
  <c r="M519" i="15"/>
  <c r="L519" i="15"/>
  <c r="K519" i="15"/>
  <c r="J519" i="15"/>
  <c r="N519" i="15" s="1"/>
  <c r="N518" i="15"/>
  <c r="M518" i="15"/>
  <c r="L518" i="15"/>
  <c r="K518" i="15"/>
  <c r="J518" i="15"/>
  <c r="M517" i="15"/>
  <c r="L517" i="15"/>
  <c r="K517" i="15"/>
  <c r="J517" i="15"/>
  <c r="N517" i="15" s="1"/>
  <c r="N516" i="15"/>
  <c r="M516" i="15"/>
  <c r="L516" i="15"/>
  <c r="K516" i="15"/>
  <c r="J516" i="15"/>
  <c r="N515" i="15"/>
  <c r="M515" i="15"/>
  <c r="L515" i="15"/>
  <c r="K515" i="15"/>
  <c r="J515" i="15"/>
  <c r="M514" i="15"/>
  <c r="L514" i="15"/>
  <c r="K514" i="15"/>
  <c r="J514" i="15"/>
  <c r="N514" i="15" s="1"/>
  <c r="N513" i="15"/>
  <c r="M513" i="15"/>
  <c r="L513" i="15"/>
  <c r="K513" i="15"/>
  <c r="J513" i="15"/>
  <c r="M512" i="15"/>
  <c r="L512" i="15"/>
  <c r="K512" i="15"/>
  <c r="J512" i="15"/>
  <c r="N512" i="15" s="1"/>
  <c r="M511" i="15"/>
  <c r="L511" i="15"/>
  <c r="K511" i="15"/>
  <c r="J511" i="15"/>
  <c r="N511" i="15" s="1"/>
  <c r="N510" i="15"/>
  <c r="M510" i="15"/>
  <c r="L510" i="15"/>
  <c r="K510" i="15"/>
  <c r="J510" i="15"/>
  <c r="M509" i="15"/>
  <c r="L509" i="15"/>
  <c r="K509" i="15"/>
  <c r="J509" i="15"/>
  <c r="N509" i="15" s="1"/>
  <c r="N508" i="15"/>
  <c r="M508" i="15"/>
  <c r="L508" i="15"/>
  <c r="K508" i="15"/>
  <c r="J508" i="15"/>
  <c r="N507" i="15"/>
  <c r="M507" i="15"/>
  <c r="L507" i="15"/>
  <c r="K507" i="15"/>
  <c r="J507" i="15"/>
  <c r="M506" i="15"/>
  <c r="L506" i="15"/>
  <c r="K506" i="15"/>
  <c r="J506" i="15"/>
  <c r="N506" i="15" s="1"/>
  <c r="N505" i="15"/>
  <c r="M505" i="15"/>
  <c r="L505" i="15"/>
  <c r="K505" i="15"/>
  <c r="J505" i="15"/>
  <c r="M504" i="15"/>
  <c r="L504" i="15"/>
  <c r="K504" i="15"/>
  <c r="J504" i="15"/>
  <c r="N504" i="15" s="1"/>
  <c r="M503" i="15"/>
  <c r="L503" i="15"/>
  <c r="K503" i="15"/>
  <c r="J503" i="15"/>
  <c r="N503" i="15" s="1"/>
  <c r="N502" i="15"/>
  <c r="M502" i="15"/>
  <c r="L502" i="15"/>
  <c r="K502" i="15"/>
  <c r="J502" i="15"/>
  <c r="M501" i="15"/>
  <c r="L501" i="15"/>
  <c r="K501" i="15"/>
  <c r="J501" i="15"/>
  <c r="N501" i="15" s="1"/>
  <c r="N500" i="15"/>
  <c r="M500" i="15"/>
  <c r="L500" i="15"/>
  <c r="K500" i="15"/>
  <c r="J500" i="15"/>
  <c r="N499" i="15"/>
  <c r="M499" i="15"/>
  <c r="L499" i="15"/>
  <c r="K499" i="15"/>
  <c r="J499" i="15"/>
  <c r="M498" i="15"/>
  <c r="L498" i="15"/>
  <c r="K498" i="15"/>
  <c r="J498" i="15"/>
  <c r="N498" i="15" s="1"/>
  <c r="N497" i="15"/>
  <c r="M497" i="15"/>
  <c r="L497" i="15"/>
  <c r="K497" i="15"/>
  <c r="J497" i="15"/>
  <c r="M496" i="15"/>
  <c r="L496" i="15"/>
  <c r="K496" i="15"/>
  <c r="J496" i="15"/>
  <c r="N496" i="15" s="1"/>
  <c r="M495" i="15"/>
  <c r="L495" i="15"/>
  <c r="K495" i="15"/>
  <c r="J495" i="15"/>
  <c r="N495" i="15" s="1"/>
  <c r="N494" i="15"/>
  <c r="M494" i="15"/>
  <c r="L494" i="15"/>
  <c r="K494" i="15"/>
  <c r="J494" i="15"/>
  <c r="M493" i="15"/>
  <c r="L493" i="15"/>
  <c r="K493" i="15"/>
  <c r="J493" i="15"/>
  <c r="N493" i="15" s="1"/>
  <c r="N492" i="15"/>
  <c r="M492" i="15"/>
  <c r="L492" i="15"/>
  <c r="K492" i="15"/>
  <c r="J492" i="15"/>
  <c r="N491" i="15"/>
  <c r="M491" i="15"/>
  <c r="L491" i="15"/>
  <c r="K491" i="15"/>
  <c r="J491" i="15"/>
  <c r="M490" i="15"/>
  <c r="L490" i="15"/>
  <c r="K490" i="15"/>
  <c r="J490" i="15"/>
  <c r="N490" i="15" s="1"/>
  <c r="N489" i="15"/>
  <c r="M489" i="15"/>
  <c r="L489" i="15"/>
  <c r="K489" i="15"/>
  <c r="J489" i="15"/>
  <c r="M488" i="15"/>
  <c r="L488" i="15"/>
  <c r="K488" i="15"/>
  <c r="J488" i="15"/>
  <c r="N488" i="15" s="1"/>
  <c r="M487" i="15"/>
  <c r="L487" i="15"/>
  <c r="K487" i="15"/>
  <c r="J487" i="15"/>
  <c r="N487" i="15" s="1"/>
  <c r="N486" i="15"/>
  <c r="M486" i="15"/>
  <c r="L486" i="15"/>
  <c r="K486" i="15"/>
  <c r="J486" i="15"/>
  <c r="M485" i="15"/>
  <c r="L485" i="15"/>
  <c r="K485" i="15"/>
  <c r="J485" i="15"/>
  <c r="N485" i="15" s="1"/>
  <c r="N484" i="15"/>
  <c r="M484" i="15"/>
  <c r="L484" i="15"/>
  <c r="K484" i="15"/>
  <c r="J484" i="15"/>
  <c r="N483" i="15"/>
  <c r="M483" i="15"/>
  <c r="L483" i="15"/>
  <c r="K483" i="15"/>
  <c r="J483" i="15"/>
  <c r="M482" i="15"/>
  <c r="L482" i="15"/>
  <c r="K482" i="15"/>
  <c r="J482" i="15"/>
  <c r="N482" i="15" s="1"/>
  <c r="N481" i="15"/>
  <c r="M481" i="15"/>
  <c r="L481" i="15"/>
  <c r="K481" i="15"/>
  <c r="J481" i="15"/>
  <c r="M480" i="15"/>
  <c r="L480" i="15"/>
  <c r="K480" i="15"/>
  <c r="J480" i="15"/>
  <c r="N480" i="15" s="1"/>
  <c r="M479" i="15"/>
  <c r="L479" i="15"/>
  <c r="K479" i="15"/>
  <c r="J479" i="15"/>
  <c r="N479" i="15" s="1"/>
  <c r="N478" i="15"/>
  <c r="M478" i="15"/>
  <c r="L478" i="15"/>
  <c r="K478" i="15"/>
  <c r="J478" i="15"/>
  <c r="M477" i="15"/>
  <c r="L477" i="15"/>
  <c r="K477" i="15"/>
  <c r="J477" i="15"/>
  <c r="N477" i="15" s="1"/>
  <c r="N476" i="15"/>
  <c r="M476" i="15"/>
  <c r="L476" i="15"/>
  <c r="K476" i="15"/>
  <c r="J476" i="15"/>
  <c r="N475" i="15"/>
  <c r="M475" i="15"/>
  <c r="L475" i="15"/>
  <c r="K475" i="15"/>
  <c r="J475" i="15"/>
  <c r="M474" i="15"/>
  <c r="L474" i="15"/>
  <c r="K474" i="15"/>
  <c r="J474" i="15"/>
  <c r="N474" i="15" s="1"/>
  <c r="N473" i="15"/>
  <c r="M473" i="15"/>
  <c r="L473" i="15"/>
  <c r="K473" i="15"/>
  <c r="J473" i="15"/>
  <c r="M472" i="15"/>
  <c r="L472" i="15"/>
  <c r="K472" i="15"/>
  <c r="J472" i="15"/>
  <c r="N472" i="15" s="1"/>
  <c r="M471" i="15"/>
  <c r="L471" i="15"/>
  <c r="K471" i="15"/>
  <c r="J471" i="15"/>
  <c r="N471" i="15" s="1"/>
  <c r="N470" i="15"/>
  <c r="M470" i="15"/>
  <c r="L470" i="15"/>
  <c r="K470" i="15"/>
  <c r="J470" i="15"/>
  <c r="M469" i="15"/>
  <c r="L469" i="15"/>
  <c r="K469" i="15"/>
  <c r="J469" i="15"/>
  <c r="N469" i="15" s="1"/>
  <c r="N468" i="15"/>
  <c r="M468" i="15"/>
  <c r="L468" i="15"/>
  <c r="K468" i="15"/>
  <c r="J468" i="15"/>
  <c r="N467" i="15"/>
  <c r="M467" i="15"/>
  <c r="L467" i="15"/>
  <c r="K467" i="15"/>
  <c r="J467" i="15"/>
  <c r="M466" i="15"/>
  <c r="L466" i="15"/>
  <c r="K466" i="15"/>
  <c r="J466" i="15"/>
  <c r="N466" i="15" s="1"/>
  <c r="N465" i="15"/>
  <c r="M465" i="15"/>
  <c r="L465" i="15"/>
  <c r="K465" i="15"/>
  <c r="J465" i="15"/>
  <c r="M464" i="15"/>
  <c r="L464" i="15"/>
  <c r="K464" i="15"/>
  <c r="J464" i="15"/>
  <c r="N464" i="15" s="1"/>
  <c r="M463" i="15"/>
  <c r="L463" i="15"/>
  <c r="K463" i="15"/>
  <c r="J463" i="15"/>
  <c r="N463" i="15" s="1"/>
  <c r="N462" i="15"/>
  <c r="M462" i="15"/>
  <c r="L462" i="15"/>
  <c r="K462" i="15"/>
  <c r="J462" i="15"/>
  <c r="M461" i="15"/>
  <c r="L461" i="15"/>
  <c r="K461" i="15"/>
  <c r="J461" i="15"/>
  <c r="N461" i="15" s="1"/>
  <c r="N460" i="15"/>
  <c r="M460" i="15"/>
  <c r="L460" i="15"/>
  <c r="K460" i="15"/>
  <c r="J460" i="15"/>
  <c r="N459" i="15"/>
  <c r="M459" i="15"/>
  <c r="L459" i="15"/>
  <c r="K459" i="15"/>
  <c r="J459" i="15"/>
  <c r="M458" i="15"/>
  <c r="L458" i="15"/>
  <c r="K458" i="15"/>
  <c r="J458" i="15"/>
  <c r="N458" i="15" s="1"/>
  <c r="N457" i="15"/>
  <c r="M457" i="15"/>
  <c r="L457" i="15"/>
  <c r="K457" i="15"/>
  <c r="J457" i="15"/>
  <c r="M456" i="15"/>
  <c r="L456" i="15"/>
  <c r="K456" i="15"/>
  <c r="J456" i="15"/>
  <c r="N456" i="15" s="1"/>
  <c r="M455" i="15"/>
  <c r="L455" i="15"/>
  <c r="K455" i="15"/>
  <c r="J455" i="15"/>
  <c r="N455" i="15" s="1"/>
  <c r="N454" i="15"/>
  <c r="M454" i="15"/>
  <c r="L454" i="15"/>
  <c r="K454" i="15"/>
  <c r="J454" i="15"/>
  <c r="M453" i="15"/>
  <c r="L453" i="15"/>
  <c r="K453" i="15"/>
  <c r="J453" i="15"/>
  <c r="N453" i="15" s="1"/>
  <c r="N452" i="15"/>
  <c r="M452" i="15"/>
  <c r="L452" i="15"/>
  <c r="K452" i="15"/>
  <c r="J452" i="15"/>
  <c r="N451" i="15"/>
  <c r="M451" i="15"/>
  <c r="L451" i="15"/>
  <c r="K451" i="15"/>
  <c r="J451" i="15"/>
  <c r="M450" i="15"/>
  <c r="L450" i="15"/>
  <c r="K450" i="15"/>
  <c r="J450" i="15"/>
  <c r="N450" i="15" s="1"/>
  <c r="N449" i="15"/>
  <c r="M449" i="15"/>
  <c r="L449" i="15"/>
  <c r="K449" i="15"/>
  <c r="J449" i="15"/>
  <c r="M448" i="15"/>
  <c r="L448" i="15"/>
  <c r="K448" i="15"/>
  <c r="J448" i="15"/>
  <c r="N448" i="15" s="1"/>
  <c r="M447" i="15"/>
  <c r="L447" i="15"/>
  <c r="K447" i="15"/>
  <c r="J447" i="15"/>
  <c r="N447" i="15" s="1"/>
  <c r="N446" i="15"/>
  <c r="M446" i="15"/>
  <c r="L446" i="15"/>
  <c r="K446" i="15"/>
  <c r="J446" i="15"/>
  <c r="M445" i="15"/>
  <c r="L445" i="15"/>
  <c r="K445" i="15"/>
  <c r="J445" i="15"/>
  <c r="N445" i="15" s="1"/>
  <c r="M444" i="15"/>
  <c r="L444" i="15"/>
  <c r="K444" i="15"/>
  <c r="J444" i="15"/>
  <c r="N444" i="15" s="1"/>
  <c r="N443" i="15"/>
  <c r="M443" i="15"/>
  <c r="L443" i="15"/>
  <c r="K443" i="15"/>
  <c r="J443" i="15"/>
  <c r="M442" i="15"/>
  <c r="L442" i="15"/>
  <c r="K442" i="15"/>
  <c r="J442" i="15"/>
  <c r="N442" i="15" s="1"/>
  <c r="N441" i="15"/>
  <c r="M441" i="15"/>
  <c r="L441" i="15"/>
  <c r="K441" i="15"/>
  <c r="J441" i="15"/>
  <c r="M440" i="15"/>
  <c r="L440" i="15"/>
  <c r="K440" i="15"/>
  <c r="J440" i="15"/>
  <c r="N440" i="15" s="1"/>
  <c r="M439" i="15"/>
  <c r="L439" i="15"/>
  <c r="K439" i="15"/>
  <c r="J439" i="15"/>
  <c r="N439" i="15" s="1"/>
  <c r="N438" i="15"/>
  <c r="M438" i="15"/>
  <c r="L438" i="15"/>
  <c r="K438" i="15"/>
  <c r="J438" i="15"/>
  <c r="M437" i="15"/>
  <c r="L437" i="15"/>
  <c r="K437" i="15"/>
  <c r="J437" i="15"/>
  <c r="N437" i="15" s="1"/>
  <c r="N436" i="15"/>
  <c r="M436" i="15"/>
  <c r="L436" i="15"/>
  <c r="K436" i="15"/>
  <c r="J436" i="15"/>
  <c r="N435" i="15"/>
  <c r="M435" i="15"/>
  <c r="L435" i="15"/>
  <c r="K435" i="15"/>
  <c r="J435" i="15"/>
  <c r="M434" i="15"/>
  <c r="L434" i="15"/>
  <c r="K434" i="15"/>
  <c r="J434" i="15"/>
  <c r="N434" i="15" s="1"/>
  <c r="N433" i="15"/>
  <c r="M433" i="15"/>
  <c r="L433" i="15"/>
  <c r="K433" i="15"/>
  <c r="J433" i="15"/>
  <c r="M432" i="15"/>
  <c r="L432" i="15"/>
  <c r="K432" i="15"/>
  <c r="J432" i="15"/>
  <c r="N432" i="15" s="1"/>
  <c r="M431" i="15"/>
  <c r="L431" i="15"/>
  <c r="K431" i="15"/>
  <c r="J431" i="15"/>
  <c r="N431" i="15" s="1"/>
  <c r="N430" i="15"/>
  <c r="M430" i="15"/>
  <c r="L430" i="15"/>
  <c r="K430" i="15"/>
  <c r="J430" i="15"/>
  <c r="M429" i="15"/>
  <c r="L429" i="15"/>
  <c r="K429" i="15"/>
  <c r="J429" i="15"/>
  <c r="N429" i="15" s="1"/>
  <c r="M428" i="15"/>
  <c r="L428" i="15"/>
  <c r="K428" i="15"/>
  <c r="J428" i="15"/>
  <c r="N428" i="15" s="1"/>
  <c r="N427" i="15"/>
  <c r="M427" i="15"/>
  <c r="L427" i="15"/>
  <c r="K427" i="15"/>
  <c r="J427" i="15"/>
  <c r="M426" i="15"/>
  <c r="L426" i="15"/>
  <c r="K426" i="15"/>
  <c r="J426" i="15"/>
  <c r="N426" i="15" s="1"/>
  <c r="N425" i="15"/>
  <c r="M425" i="15"/>
  <c r="L425" i="15"/>
  <c r="K425" i="15"/>
  <c r="J425" i="15"/>
  <c r="M424" i="15"/>
  <c r="L424" i="15"/>
  <c r="K424" i="15"/>
  <c r="J424" i="15"/>
  <c r="N424" i="15" s="1"/>
  <c r="M423" i="15"/>
  <c r="L423" i="15"/>
  <c r="K423" i="15"/>
  <c r="J423" i="15"/>
  <c r="N423" i="15" s="1"/>
  <c r="N422" i="15"/>
  <c r="M422" i="15"/>
  <c r="L422" i="15"/>
  <c r="K422" i="15"/>
  <c r="J422" i="15"/>
  <c r="M421" i="15"/>
  <c r="L421" i="15"/>
  <c r="K421" i="15"/>
  <c r="J421" i="15"/>
  <c r="N421" i="15" s="1"/>
  <c r="N420" i="15"/>
  <c r="M420" i="15"/>
  <c r="L420" i="15"/>
  <c r="K420" i="15"/>
  <c r="J420" i="15"/>
  <c r="N419" i="15"/>
  <c r="M419" i="15"/>
  <c r="L419" i="15"/>
  <c r="K419" i="15"/>
  <c r="J419" i="15"/>
  <c r="M418" i="15"/>
  <c r="L418" i="15"/>
  <c r="K418" i="15"/>
  <c r="J418" i="15"/>
  <c r="N418" i="15" s="1"/>
  <c r="N417" i="15"/>
  <c r="M417" i="15"/>
  <c r="L417" i="15"/>
  <c r="K417" i="15"/>
  <c r="J417" i="15"/>
  <c r="M416" i="15"/>
  <c r="L416" i="15"/>
  <c r="K416" i="15"/>
  <c r="J416" i="15"/>
  <c r="N416" i="15" s="1"/>
  <c r="M415" i="15"/>
  <c r="L415" i="15"/>
  <c r="K415" i="15"/>
  <c r="J415" i="15"/>
  <c r="N415" i="15" s="1"/>
  <c r="N414" i="15"/>
  <c r="M414" i="15"/>
  <c r="L414" i="15"/>
  <c r="K414" i="15"/>
  <c r="J414" i="15"/>
  <c r="M413" i="15"/>
  <c r="L413" i="15"/>
  <c r="K413" i="15"/>
  <c r="J413" i="15"/>
  <c r="N413" i="15" s="1"/>
  <c r="M412" i="15"/>
  <c r="L412" i="15"/>
  <c r="K412" i="15"/>
  <c r="J412" i="15"/>
  <c r="N412" i="15" s="1"/>
  <c r="N411" i="15"/>
  <c r="M411" i="15"/>
  <c r="L411" i="15"/>
  <c r="K411" i="15"/>
  <c r="J411" i="15"/>
  <c r="M410" i="15"/>
  <c r="L410" i="15"/>
  <c r="K410" i="15"/>
  <c r="J410" i="15"/>
  <c r="N410" i="15" s="1"/>
  <c r="N409" i="15"/>
  <c r="M409" i="15"/>
  <c r="L409" i="15"/>
  <c r="K409" i="15"/>
  <c r="J409" i="15"/>
  <c r="M408" i="15"/>
  <c r="L408" i="15"/>
  <c r="K408" i="15"/>
  <c r="J408" i="15"/>
  <c r="N408" i="15" s="1"/>
  <c r="M407" i="15"/>
  <c r="L407" i="15"/>
  <c r="K407" i="15"/>
  <c r="J407" i="15"/>
  <c r="N407" i="15" s="1"/>
  <c r="N406" i="15"/>
  <c r="M406" i="15"/>
  <c r="L406" i="15"/>
  <c r="K406" i="15"/>
  <c r="J406" i="15"/>
  <c r="M405" i="15"/>
  <c r="L405" i="15"/>
  <c r="K405" i="15"/>
  <c r="J405" i="15"/>
  <c r="N405" i="15" s="1"/>
  <c r="M404" i="15"/>
  <c r="L404" i="15"/>
  <c r="K404" i="15"/>
  <c r="J404" i="15"/>
  <c r="N404" i="15" s="1"/>
  <c r="N403" i="15"/>
  <c r="M403" i="15"/>
  <c r="L403" i="15"/>
  <c r="K403" i="15"/>
  <c r="J403" i="15"/>
  <c r="M402" i="15"/>
  <c r="L402" i="15"/>
  <c r="K402" i="15"/>
  <c r="J402" i="15"/>
  <c r="N402" i="15" s="1"/>
  <c r="N401" i="15"/>
  <c r="M401" i="15"/>
  <c r="L401" i="15"/>
  <c r="K401" i="15"/>
  <c r="J401" i="15"/>
  <c r="M400" i="15"/>
  <c r="L400" i="15"/>
  <c r="K400" i="15"/>
  <c r="J400" i="15"/>
  <c r="N400" i="15" s="1"/>
  <c r="M399" i="15"/>
  <c r="L399" i="15"/>
  <c r="K399" i="15"/>
  <c r="J399" i="15"/>
  <c r="N399" i="15" s="1"/>
  <c r="N398" i="15"/>
  <c r="M398" i="15"/>
  <c r="L398" i="15"/>
  <c r="K398" i="15"/>
  <c r="J398" i="15"/>
  <c r="M397" i="15"/>
  <c r="L397" i="15"/>
  <c r="K397" i="15"/>
  <c r="J397" i="15"/>
  <c r="N397" i="15" s="1"/>
  <c r="M396" i="15"/>
  <c r="L396" i="15"/>
  <c r="K396" i="15"/>
  <c r="J396" i="15"/>
  <c r="N396" i="15" s="1"/>
  <c r="N395" i="15"/>
  <c r="M395" i="15"/>
  <c r="L395" i="15"/>
  <c r="K395" i="15"/>
  <c r="J395" i="15"/>
  <c r="M394" i="15"/>
  <c r="L394" i="15"/>
  <c r="K394" i="15"/>
  <c r="J394" i="15"/>
  <c r="N394" i="15" s="1"/>
  <c r="N393" i="15"/>
  <c r="M393" i="15"/>
  <c r="L393" i="15"/>
  <c r="K393" i="15"/>
  <c r="J393" i="15"/>
  <c r="M392" i="15"/>
  <c r="L392" i="15"/>
  <c r="K392" i="15"/>
  <c r="J392" i="15"/>
  <c r="N392" i="15" s="1"/>
  <c r="M391" i="15"/>
  <c r="L391" i="15"/>
  <c r="K391" i="15"/>
  <c r="J391" i="15"/>
  <c r="N391" i="15" s="1"/>
  <c r="N390" i="15"/>
  <c r="M390" i="15"/>
  <c r="L390" i="15"/>
  <c r="K390" i="15"/>
  <c r="J390" i="15"/>
  <c r="M389" i="15"/>
  <c r="L389" i="15"/>
  <c r="K389" i="15"/>
  <c r="J389" i="15"/>
  <c r="N389" i="15" s="1"/>
  <c r="M388" i="15"/>
  <c r="L388" i="15"/>
  <c r="K388" i="15"/>
  <c r="J388" i="15"/>
  <c r="N388" i="15" s="1"/>
  <c r="N387" i="15"/>
  <c r="M387" i="15"/>
  <c r="L387" i="15"/>
  <c r="K387" i="15"/>
  <c r="J387" i="15"/>
  <c r="M386" i="15"/>
  <c r="L386" i="15"/>
  <c r="K386" i="15"/>
  <c r="J386" i="15"/>
  <c r="N386" i="15" s="1"/>
  <c r="N385" i="15"/>
  <c r="M385" i="15"/>
  <c r="L385" i="15"/>
  <c r="K385" i="15"/>
  <c r="J385" i="15"/>
  <c r="M384" i="15"/>
  <c r="L384" i="15"/>
  <c r="K384" i="15"/>
  <c r="J384" i="15"/>
  <c r="N384" i="15" s="1"/>
  <c r="M383" i="15"/>
  <c r="L383" i="15"/>
  <c r="K383" i="15"/>
  <c r="J383" i="15"/>
  <c r="N383" i="15" s="1"/>
  <c r="N382" i="15"/>
  <c r="M382" i="15"/>
  <c r="L382" i="15"/>
  <c r="K382" i="15"/>
  <c r="J382" i="15"/>
  <c r="M381" i="15"/>
  <c r="L381" i="15"/>
  <c r="K381" i="15"/>
  <c r="J381" i="15"/>
  <c r="N381" i="15" s="1"/>
  <c r="M380" i="15"/>
  <c r="L380" i="15"/>
  <c r="K380" i="15"/>
  <c r="J380" i="15"/>
  <c r="N380" i="15" s="1"/>
  <c r="N379" i="15"/>
  <c r="M379" i="15"/>
  <c r="L379" i="15"/>
  <c r="K379" i="15"/>
  <c r="J379" i="15"/>
  <c r="M378" i="15"/>
  <c r="L378" i="15"/>
  <c r="K378" i="15"/>
  <c r="J378" i="15"/>
  <c r="N378" i="15" s="1"/>
  <c r="N377" i="15"/>
  <c r="M377" i="15"/>
  <c r="L377" i="15"/>
  <c r="K377" i="15"/>
  <c r="J377" i="15"/>
  <c r="N376" i="15"/>
  <c r="M376" i="15"/>
  <c r="L376" i="15"/>
  <c r="K376" i="15"/>
  <c r="J376" i="15"/>
  <c r="M375" i="15"/>
  <c r="L375" i="15"/>
  <c r="K375" i="15"/>
  <c r="J375" i="15"/>
  <c r="N375" i="15" s="1"/>
  <c r="N374" i="15"/>
  <c r="M374" i="15"/>
  <c r="L374" i="15"/>
  <c r="K374" i="15"/>
  <c r="J374" i="15"/>
  <c r="M373" i="15"/>
  <c r="L373" i="15"/>
  <c r="K373" i="15"/>
  <c r="J373" i="15"/>
  <c r="N373" i="15" s="1"/>
  <c r="M372" i="15"/>
  <c r="L372" i="15"/>
  <c r="K372" i="15"/>
  <c r="J372" i="15"/>
  <c r="N372" i="15" s="1"/>
  <c r="N371" i="15"/>
  <c r="M371" i="15"/>
  <c r="L371" i="15"/>
  <c r="K371" i="15"/>
  <c r="J371" i="15"/>
  <c r="M370" i="15"/>
  <c r="L370" i="15"/>
  <c r="K370" i="15"/>
  <c r="J370" i="15"/>
  <c r="N370" i="15" s="1"/>
  <c r="N369" i="15"/>
  <c r="M369" i="15"/>
  <c r="L369" i="15"/>
  <c r="K369" i="15"/>
  <c r="J369" i="15"/>
  <c r="N368" i="15"/>
  <c r="M368" i="15"/>
  <c r="L368" i="15"/>
  <c r="K368" i="15"/>
  <c r="J368" i="15"/>
  <c r="M367" i="15"/>
  <c r="L367" i="15"/>
  <c r="K367" i="15"/>
  <c r="J367" i="15"/>
  <c r="N367" i="15" s="1"/>
  <c r="N366" i="15"/>
  <c r="M366" i="15"/>
  <c r="L366" i="15"/>
  <c r="K366" i="15"/>
  <c r="J366" i="15"/>
  <c r="M365" i="15"/>
  <c r="L365" i="15"/>
  <c r="K365" i="15"/>
  <c r="J365" i="15"/>
  <c r="N365" i="15" s="1"/>
  <c r="M364" i="15"/>
  <c r="L364" i="15"/>
  <c r="K364" i="15"/>
  <c r="J364" i="15"/>
  <c r="N364" i="15" s="1"/>
  <c r="N363" i="15"/>
  <c r="M363" i="15"/>
  <c r="L363" i="15"/>
  <c r="K363" i="15"/>
  <c r="J363" i="15"/>
  <c r="M362" i="15"/>
  <c r="L362" i="15"/>
  <c r="K362" i="15"/>
  <c r="J362" i="15"/>
  <c r="N362" i="15" s="1"/>
  <c r="N361" i="15"/>
  <c r="M361" i="15"/>
  <c r="L361" i="15"/>
  <c r="K361" i="15"/>
  <c r="J361" i="15"/>
  <c r="N360" i="15"/>
  <c r="M360" i="15"/>
  <c r="L360" i="15"/>
  <c r="K360" i="15"/>
  <c r="J360" i="15"/>
  <c r="M359" i="15"/>
  <c r="L359" i="15"/>
  <c r="K359" i="15"/>
  <c r="J359" i="15"/>
  <c r="N359" i="15" s="1"/>
  <c r="N358" i="15"/>
  <c r="M358" i="15"/>
  <c r="L358" i="15"/>
  <c r="K358" i="15"/>
  <c r="J358" i="15"/>
  <c r="M357" i="15"/>
  <c r="L357" i="15"/>
  <c r="K357" i="15"/>
  <c r="J357" i="15"/>
  <c r="N357" i="15" s="1"/>
  <c r="M356" i="15"/>
  <c r="L356" i="15"/>
  <c r="K356" i="15"/>
  <c r="J356" i="15"/>
  <c r="N356" i="15" s="1"/>
  <c r="N355" i="15"/>
  <c r="M355" i="15"/>
  <c r="L355" i="15"/>
  <c r="K355" i="15"/>
  <c r="J355" i="15"/>
  <c r="M354" i="15"/>
  <c r="L354" i="15"/>
  <c r="K354" i="15"/>
  <c r="J354" i="15"/>
  <c r="N354" i="15" s="1"/>
  <c r="N353" i="15"/>
  <c r="M353" i="15"/>
  <c r="L353" i="15"/>
  <c r="K353" i="15"/>
  <c r="J353" i="15"/>
  <c r="N352" i="15"/>
  <c r="M352" i="15"/>
  <c r="L352" i="15"/>
  <c r="K352" i="15"/>
  <c r="J352" i="15"/>
  <c r="M351" i="15"/>
  <c r="L351" i="15"/>
  <c r="K351" i="15"/>
  <c r="J351" i="15"/>
  <c r="N351" i="15" s="1"/>
  <c r="N350" i="15"/>
  <c r="M350" i="15"/>
  <c r="L350" i="15"/>
  <c r="K350" i="15"/>
  <c r="J350" i="15"/>
  <c r="M349" i="15"/>
  <c r="L349" i="15"/>
  <c r="K349" i="15"/>
  <c r="J349" i="15"/>
  <c r="N349" i="15" s="1"/>
  <c r="M348" i="15"/>
  <c r="L348" i="15"/>
  <c r="K348" i="15"/>
  <c r="J348" i="15"/>
  <c r="N348" i="15" s="1"/>
  <c r="N347" i="15"/>
  <c r="M347" i="15"/>
  <c r="L347" i="15"/>
  <c r="K347" i="15"/>
  <c r="J347" i="15"/>
  <c r="M346" i="15"/>
  <c r="L346" i="15"/>
  <c r="K346" i="15"/>
  <c r="J346" i="15"/>
  <c r="N346" i="15" s="1"/>
  <c r="N345" i="15"/>
  <c r="M345" i="15"/>
  <c r="L345" i="15"/>
  <c r="K345" i="15"/>
  <c r="J345" i="15"/>
  <c r="N344" i="15"/>
  <c r="M344" i="15"/>
  <c r="L344" i="15"/>
  <c r="K344" i="15"/>
  <c r="J344" i="15"/>
  <c r="M343" i="15"/>
  <c r="L343" i="15"/>
  <c r="K343" i="15"/>
  <c r="J343" i="15"/>
  <c r="N343" i="15" s="1"/>
  <c r="N342" i="15"/>
  <c r="M342" i="15"/>
  <c r="L342" i="15"/>
  <c r="K342" i="15"/>
  <c r="J342" i="15"/>
  <c r="M341" i="15"/>
  <c r="L341" i="15"/>
  <c r="K341" i="15"/>
  <c r="J341" i="15"/>
  <c r="N341" i="15" s="1"/>
  <c r="M340" i="15"/>
  <c r="L340" i="15"/>
  <c r="K340" i="15"/>
  <c r="J340" i="15"/>
  <c r="N340" i="15" s="1"/>
  <c r="N339" i="15"/>
  <c r="M339" i="15"/>
  <c r="L339" i="15"/>
  <c r="K339" i="15"/>
  <c r="J339" i="15"/>
  <c r="M338" i="15"/>
  <c r="L338" i="15"/>
  <c r="K338" i="15"/>
  <c r="J338" i="15"/>
  <c r="N338" i="15" s="1"/>
  <c r="N337" i="15"/>
  <c r="M337" i="15"/>
  <c r="L337" i="15"/>
  <c r="K337" i="15"/>
  <c r="J337" i="15"/>
  <c r="N336" i="15"/>
  <c r="M336" i="15"/>
  <c r="L336" i="15"/>
  <c r="K336" i="15"/>
  <c r="J336" i="15"/>
  <c r="M335" i="15"/>
  <c r="L335" i="15"/>
  <c r="K335" i="15"/>
  <c r="J335" i="15"/>
  <c r="N335" i="15" s="1"/>
  <c r="N334" i="15"/>
  <c r="M334" i="15"/>
  <c r="L334" i="15"/>
  <c r="K334" i="15"/>
  <c r="J334" i="15"/>
  <c r="M333" i="15"/>
  <c r="L333" i="15"/>
  <c r="K333" i="15"/>
  <c r="J333" i="15"/>
  <c r="N333" i="15" s="1"/>
  <c r="M332" i="15"/>
  <c r="L332" i="15"/>
  <c r="K332" i="15"/>
  <c r="J332" i="15"/>
  <c r="N332" i="15" s="1"/>
  <c r="AC319" i="15"/>
  <c r="AB319" i="15"/>
  <c r="AA319" i="15"/>
  <c r="Z319" i="15"/>
  <c r="M319" i="15"/>
  <c r="L319" i="15"/>
  <c r="K319" i="15"/>
  <c r="J319" i="15"/>
  <c r="N319" i="15" s="1"/>
  <c r="AC318" i="15"/>
  <c r="AB318" i="15"/>
  <c r="AA318" i="15"/>
  <c r="Z318" i="15"/>
  <c r="M318" i="15"/>
  <c r="L318" i="15"/>
  <c r="K318" i="15"/>
  <c r="J318" i="15"/>
  <c r="N318" i="15" s="1"/>
  <c r="AC317" i="15"/>
  <c r="AB317" i="15"/>
  <c r="AA317" i="15"/>
  <c r="Z317" i="15"/>
  <c r="M317" i="15"/>
  <c r="L317" i="15"/>
  <c r="K317" i="15"/>
  <c r="J317" i="15"/>
  <c r="N317" i="15" s="1"/>
  <c r="AC316" i="15"/>
  <c r="AB316" i="15"/>
  <c r="AA316" i="15"/>
  <c r="Z316" i="15"/>
  <c r="M316" i="15"/>
  <c r="L316" i="15"/>
  <c r="K316" i="15"/>
  <c r="J316" i="15"/>
  <c r="N316" i="15" s="1"/>
  <c r="AC315" i="15"/>
  <c r="AB315" i="15"/>
  <c r="AA315" i="15"/>
  <c r="Z315" i="15"/>
  <c r="N315" i="15"/>
  <c r="M315" i="15"/>
  <c r="L315" i="15"/>
  <c r="K315" i="15"/>
  <c r="J315" i="15"/>
  <c r="AC314" i="15"/>
  <c r="AB314" i="15"/>
  <c r="AA314" i="15"/>
  <c r="Z314" i="15"/>
  <c r="N314" i="15"/>
  <c r="M314" i="15"/>
  <c r="L314" i="15"/>
  <c r="K314" i="15"/>
  <c r="J314" i="15"/>
  <c r="AC313" i="15"/>
  <c r="AB313" i="15"/>
  <c r="AA313" i="15"/>
  <c r="Z313" i="15"/>
  <c r="N313" i="15"/>
  <c r="M313" i="15"/>
  <c r="L313" i="15"/>
  <c r="K313" i="15"/>
  <c r="J313" i="15"/>
  <c r="AC312" i="15"/>
  <c r="AB312" i="15"/>
  <c r="AA312" i="15"/>
  <c r="Z312" i="15"/>
  <c r="M312" i="15"/>
  <c r="L312" i="15"/>
  <c r="K312" i="15"/>
  <c r="J312" i="15"/>
  <c r="N312" i="15" s="1"/>
  <c r="AC311" i="15"/>
  <c r="AB311" i="15"/>
  <c r="AA311" i="15"/>
  <c r="Z311" i="15"/>
  <c r="M311" i="15"/>
  <c r="L311" i="15"/>
  <c r="K311" i="15"/>
  <c r="J311" i="15"/>
  <c r="N311" i="15" s="1"/>
  <c r="AC310" i="15"/>
  <c r="AB310" i="15"/>
  <c r="AA310" i="15"/>
  <c r="Z310" i="15"/>
  <c r="M310" i="15"/>
  <c r="L310" i="15"/>
  <c r="K310" i="15"/>
  <c r="J310" i="15"/>
  <c r="N310" i="15" s="1"/>
  <c r="AC309" i="15"/>
  <c r="AB309" i="15"/>
  <c r="AA309" i="15"/>
  <c r="Z309" i="15"/>
  <c r="M309" i="15"/>
  <c r="L309" i="15"/>
  <c r="K309" i="15"/>
  <c r="J309" i="15"/>
  <c r="N309" i="15" s="1"/>
  <c r="AC308" i="15"/>
  <c r="AB308" i="15"/>
  <c r="AA308" i="15"/>
  <c r="Z308" i="15"/>
  <c r="N308" i="15"/>
  <c r="M308" i="15"/>
  <c r="L308" i="15"/>
  <c r="K308" i="15"/>
  <c r="J308" i="15"/>
  <c r="AC307" i="15"/>
  <c r="AB307" i="15"/>
  <c r="AA307" i="15"/>
  <c r="Z307" i="15"/>
  <c r="N307" i="15"/>
  <c r="M307" i="15"/>
  <c r="L307" i="15"/>
  <c r="K307" i="15"/>
  <c r="J307" i="15"/>
  <c r="AC306" i="15"/>
  <c r="AB306" i="15"/>
  <c r="AA306" i="15"/>
  <c r="Z306" i="15"/>
  <c r="N306" i="15"/>
  <c r="M306" i="15"/>
  <c r="L306" i="15"/>
  <c r="K306" i="15"/>
  <c r="J306" i="15"/>
  <c r="AC305" i="15"/>
  <c r="AB305" i="15"/>
  <c r="AA305" i="15"/>
  <c r="Z305" i="15"/>
  <c r="N305" i="15"/>
  <c r="M305" i="15"/>
  <c r="L305" i="15"/>
  <c r="K305" i="15"/>
  <c r="J305" i="15"/>
  <c r="AC304" i="15"/>
  <c r="AB304" i="15"/>
  <c r="AA304" i="15"/>
  <c r="Z304" i="15"/>
  <c r="M304" i="15"/>
  <c r="L304" i="15"/>
  <c r="K304" i="15"/>
  <c r="J304" i="15"/>
  <c r="N304" i="15" s="1"/>
  <c r="AC303" i="15"/>
  <c r="AB303" i="15"/>
  <c r="AA303" i="15"/>
  <c r="Z303" i="15"/>
  <c r="M303" i="15"/>
  <c r="L303" i="15"/>
  <c r="K303" i="15"/>
  <c r="J303" i="15"/>
  <c r="N303" i="15" s="1"/>
  <c r="AC302" i="15"/>
  <c r="AB302" i="15"/>
  <c r="AA302" i="15"/>
  <c r="Z302" i="15"/>
  <c r="M302" i="15"/>
  <c r="L302" i="15"/>
  <c r="K302" i="15"/>
  <c r="J302" i="15"/>
  <c r="N302" i="15" s="1"/>
  <c r="AC301" i="15"/>
  <c r="AB301" i="15"/>
  <c r="AA301" i="15"/>
  <c r="Z301" i="15"/>
  <c r="M301" i="15"/>
  <c r="L301" i="15"/>
  <c r="K301" i="15"/>
  <c r="J301" i="15"/>
  <c r="N301" i="15" s="1"/>
  <c r="AC300" i="15"/>
  <c r="AB300" i="15"/>
  <c r="AA300" i="15"/>
  <c r="Z300" i="15"/>
  <c r="N300" i="15"/>
  <c r="M300" i="15"/>
  <c r="L300" i="15"/>
  <c r="K300" i="15"/>
  <c r="J300" i="15"/>
  <c r="AC299" i="15"/>
  <c r="AB299" i="15"/>
  <c r="AA299" i="15"/>
  <c r="Z299" i="15"/>
  <c r="N299" i="15"/>
  <c r="M299" i="15"/>
  <c r="L299" i="15"/>
  <c r="K299" i="15"/>
  <c r="J299" i="15"/>
  <c r="AC298" i="15"/>
  <c r="AB298" i="15"/>
  <c r="AA298" i="15"/>
  <c r="Z298" i="15"/>
  <c r="N298" i="15"/>
  <c r="M298" i="15"/>
  <c r="L298" i="15"/>
  <c r="K298" i="15"/>
  <c r="J298" i="15"/>
  <c r="AC297" i="15"/>
  <c r="AB297" i="15"/>
  <c r="AA297" i="15"/>
  <c r="Z297" i="15"/>
  <c r="N297" i="15"/>
  <c r="M297" i="15"/>
  <c r="L297" i="15"/>
  <c r="K297" i="15"/>
  <c r="J297" i="15"/>
  <c r="AC296" i="15"/>
  <c r="AB296" i="15"/>
  <c r="AA296" i="15"/>
  <c r="Z296" i="15"/>
  <c r="M296" i="15"/>
  <c r="L296" i="15"/>
  <c r="K296" i="15"/>
  <c r="J296" i="15"/>
  <c r="N296" i="15" s="1"/>
  <c r="AC295" i="15"/>
  <c r="AB295" i="15"/>
  <c r="AA295" i="15"/>
  <c r="Z295" i="15"/>
  <c r="M295" i="15"/>
  <c r="L295" i="15"/>
  <c r="K295" i="15"/>
  <c r="J295" i="15"/>
  <c r="N295" i="15" s="1"/>
  <c r="AC294" i="15"/>
  <c r="AB294" i="15"/>
  <c r="AA294" i="15"/>
  <c r="Z294" i="15"/>
  <c r="M294" i="15"/>
  <c r="L294" i="15"/>
  <c r="K294" i="15"/>
  <c r="J294" i="15"/>
  <c r="N294" i="15" s="1"/>
  <c r="AC293" i="15"/>
  <c r="AB293" i="15"/>
  <c r="AA293" i="15"/>
  <c r="Z293" i="15"/>
  <c r="M293" i="15"/>
  <c r="L293" i="15"/>
  <c r="K293" i="15"/>
  <c r="J293" i="15"/>
  <c r="N293" i="15" s="1"/>
  <c r="AC292" i="15"/>
  <c r="AB292" i="15"/>
  <c r="AA292" i="15"/>
  <c r="Z292" i="15"/>
  <c r="N292" i="15"/>
  <c r="M292" i="15"/>
  <c r="L292" i="15"/>
  <c r="K292" i="15"/>
  <c r="J292" i="15"/>
  <c r="AC291" i="15"/>
  <c r="AB291" i="15"/>
  <c r="AA291" i="15"/>
  <c r="Z291" i="15"/>
  <c r="N291" i="15"/>
  <c r="M291" i="15"/>
  <c r="L291" i="15"/>
  <c r="K291" i="15"/>
  <c r="J291" i="15"/>
  <c r="AC290" i="15"/>
  <c r="AB290" i="15"/>
  <c r="AA290" i="15"/>
  <c r="Z290" i="15"/>
  <c r="N290" i="15"/>
  <c r="M290" i="15"/>
  <c r="L290" i="15"/>
  <c r="K290" i="15"/>
  <c r="J290" i="15"/>
  <c r="AC289" i="15"/>
  <c r="AB289" i="15"/>
  <c r="AA289" i="15"/>
  <c r="Z289" i="15"/>
  <c r="N289" i="15"/>
  <c r="M289" i="15"/>
  <c r="L289" i="15"/>
  <c r="K289" i="15"/>
  <c r="J289" i="15"/>
  <c r="AC288" i="15"/>
  <c r="AB288" i="15"/>
  <c r="AA288" i="15"/>
  <c r="Z288" i="15"/>
  <c r="M288" i="15"/>
  <c r="L288" i="15"/>
  <c r="K288" i="15"/>
  <c r="J288" i="15"/>
  <c r="N288" i="15" s="1"/>
  <c r="AC287" i="15"/>
  <c r="AB287" i="15"/>
  <c r="AA287" i="15"/>
  <c r="Z287" i="15"/>
  <c r="M287" i="15"/>
  <c r="L287" i="15"/>
  <c r="K287" i="15"/>
  <c r="J287" i="15"/>
  <c r="N287" i="15" s="1"/>
  <c r="AC286" i="15"/>
  <c r="AB286" i="15"/>
  <c r="AA286" i="15"/>
  <c r="Z286" i="15"/>
  <c r="M286" i="15"/>
  <c r="L286" i="15"/>
  <c r="K286" i="15"/>
  <c r="J286" i="15"/>
  <c r="N286" i="15" s="1"/>
  <c r="AC285" i="15"/>
  <c r="AB285" i="15"/>
  <c r="AA285" i="15"/>
  <c r="Z285" i="15"/>
  <c r="M285" i="15"/>
  <c r="L285" i="15"/>
  <c r="K285" i="15"/>
  <c r="J285" i="15"/>
  <c r="N285" i="15" s="1"/>
  <c r="AC284" i="15"/>
  <c r="AB284" i="15"/>
  <c r="AA284" i="15"/>
  <c r="Z284" i="15"/>
  <c r="N284" i="15"/>
  <c r="M284" i="15"/>
  <c r="L284" i="15"/>
  <c r="K284" i="15"/>
  <c r="J284" i="15"/>
  <c r="AC283" i="15"/>
  <c r="AB283" i="15"/>
  <c r="AA283" i="15"/>
  <c r="Z283" i="15"/>
  <c r="N283" i="15"/>
  <c r="M283" i="15"/>
  <c r="L283" i="15"/>
  <c r="K283" i="15"/>
  <c r="J283" i="15"/>
  <c r="AC282" i="15"/>
  <c r="AB282" i="15"/>
  <c r="AA282" i="15"/>
  <c r="Z282" i="15"/>
  <c r="M282" i="15"/>
  <c r="L282" i="15"/>
  <c r="K282" i="15"/>
  <c r="J282" i="15"/>
  <c r="N282" i="15" s="1"/>
  <c r="AC281" i="15"/>
  <c r="AB281" i="15"/>
  <c r="AA281" i="15"/>
  <c r="Z281" i="15"/>
  <c r="N281" i="15"/>
  <c r="M281" i="15"/>
  <c r="L281" i="15"/>
  <c r="K281" i="15"/>
  <c r="J281" i="15"/>
  <c r="AC280" i="15"/>
  <c r="AB280" i="15"/>
  <c r="AA280" i="15"/>
  <c r="Z280" i="15"/>
  <c r="M280" i="15"/>
  <c r="L280" i="15"/>
  <c r="K280" i="15"/>
  <c r="J280" i="15"/>
  <c r="N280" i="15" s="1"/>
  <c r="AC279" i="15"/>
  <c r="AB279" i="15"/>
  <c r="AA279" i="15"/>
  <c r="Z279" i="15"/>
  <c r="M279" i="15"/>
  <c r="L279" i="15"/>
  <c r="K279" i="15"/>
  <c r="J279" i="15"/>
  <c r="N279" i="15" s="1"/>
  <c r="AC278" i="15"/>
  <c r="AB278" i="15"/>
  <c r="AA278" i="15"/>
  <c r="Z278" i="15"/>
  <c r="M278" i="15"/>
  <c r="L278" i="15"/>
  <c r="K278" i="15"/>
  <c r="J278" i="15"/>
  <c r="N278" i="15" s="1"/>
  <c r="AC277" i="15"/>
  <c r="AB277" i="15"/>
  <c r="AA277" i="15"/>
  <c r="Z277" i="15"/>
  <c r="M277" i="15"/>
  <c r="L277" i="15"/>
  <c r="K277" i="15"/>
  <c r="J277" i="15"/>
  <c r="N277" i="15" s="1"/>
  <c r="AC276" i="15"/>
  <c r="AB276" i="15"/>
  <c r="AA276" i="15"/>
  <c r="Z276" i="15"/>
  <c r="N276" i="15"/>
  <c r="M276" i="15"/>
  <c r="L276" i="15"/>
  <c r="K276" i="15"/>
  <c r="J276" i="15"/>
  <c r="AC275" i="15"/>
  <c r="AB275" i="15"/>
  <c r="AA275" i="15"/>
  <c r="Z275" i="15"/>
  <c r="N275" i="15"/>
  <c r="M275" i="15"/>
  <c r="L275" i="15"/>
  <c r="K275" i="15"/>
  <c r="J275" i="15"/>
  <c r="AC274" i="15"/>
  <c r="AB274" i="15"/>
  <c r="AA274" i="15"/>
  <c r="Z274" i="15"/>
  <c r="M274" i="15"/>
  <c r="L274" i="15"/>
  <c r="K274" i="15"/>
  <c r="J274" i="15"/>
  <c r="N274" i="15" s="1"/>
  <c r="AC273" i="15"/>
  <c r="AB273" i="15"/>
  <c r="AA273" i="15"/>
  <c r="Z273" i="15"/>
  <c r="N273" i="15"/>
  <c r="M273" i="15"/>
  <c r="L273" i="15"/>
  <c r="K273" i="15"/>
  <c r="J273" i="15"/>
  <c r="AC272" i="15"/>
  <c r="AB272" i="15"/>
  <c r="AA272" i="15"/>
  <c r="Z272" i="15"/>
  <c r="M272" i="15"/>
  <c r="L272" i="15"/>
  <c r="K272" i="15"/>
  <c r="J272" i="15"/>
  <c r="N272" i="15" s="1"/>
  <c r="AC271" i="15"/>
  <c r="AB271" i="15"/>
  <c r="AA271" i="15"/>
  <c r="Z271" i="15"/>
  <c r="M271" i="15"/>
  <c r="L271" i="15"/>
  <c r="K271" i="15"/>
  <c r="J271" i="15"/>
  <c r="N271" i="15" s="1"/>
  <c r="AC270" i="15"/>
  <c r="AB270" i="15"/>
  <c r="AA270" i="15"/>
  <c r="Z270" i="15"/>
  <c r="N270" i="15"/>
  <c r="M270" i="15"/>
  <c r="L270" i="15"/>
  <c r="K270" i="15"/>
  <c r="J270" i="15"/>
  <c r="AC269" i="15"/>
  <c r="AB269" i="15"/>
  <c r="AA269" i="15"/>
  <c r="Z269" i="15"/>
  <c r="M269" i="15"/>
  <c r="L269" i="15"/>
  <c r="K269" i="15"/>
  <c r="J269" i="15"/>
  <c r="N269" i="15" s="1"/>
  <c r="AC268" i="15"/>
  <c r="AB268" i="15"/>
  <c r="AA268" i="15"/>
  <c r="Z268" i="15"/>
  <c r="N268" i="15"/>
  <c r="M268" i="15"/>
  <c r="L268" i="15"/>
  <c r="K268" i="15"/>
  <c r="J268" i="15"/>
  <c r="AC267" i="15"/>
  <c r="AB267" i="15"/>
  <c r="AA267" i="15"/>
  <c r="Z267" i="15"/>
  <c r="N267" i="15"/>
  <c r="M267" i="15"/>
  <c r="L267" i="15"/>
  <c r="K267" i="15"/>
  <c r="J267" i="15"/>
  <c r="AC266" i="15"/>
  <c r="AB266" i="15"/>
  <c r="AA266" i="15"/>
  <c r="Z266" i="15"/>
  <c r="M266" i="15"/>
  <c r="L266" i="15"/>
  <c r="K266" i="15"/>
  <c r="J266" i="15"/>
  <c r="N266" i="15" s="1"/>
  <c r="AC265" i="15"/>
  <c r="AB265" i="15"/>
  <c r="AA265" i="15"/>
  <c r="Z265" i="15"/>
  <c r="N265" i="15"/>
  <c r="M265" i="15"/>
  <c r="L265" i="15"/>
  <c r="K265" i="15"/>
  <c r="J265" i="15"/>
  <c r="AC264" i="15"/>
  <c r="AB264" i="15"/>
  <c r="AA264" i="15"/>
  <c r="Z264" i="15"/>
  <c r="M264" i="15"/>
  <c r="L264" i="15"/>
  <c r="K264" i="15"/>
  <c r="J264" i="15"/>
  <c r="N264" i="15" s="1"/>
  <c r="AC263" i="15"/>
  <c r="AB263" i="15"/>
  <c r="AA263" i="15"/>
  <c r="Z263" i="15"/>
  <c r="M263" i="15"/>
  <c r="L263" i="15"/>
  <c r="K263" i="15"/>
  <c r="J263" i="15"/>
  <c r="N263" i="15" s="1"/>
  <c r="AC262" i="15"/>
  <c r="AB262" i="15"/>
  <c r="AA262" i="15"/>
  <c r="Z262" i="15"/>
  <c r="N262" i="15"/>
  <c r="M262" i="15"/>
  <c r="L262" i="15"/>
  <c r="K262" i="15"/>
  <c r="J262" i="15"/>
  <c r="AC261" i="15"/>
  <c r="AB261" i="15"/>
  <c r="AA261" i="15"/>
  <c r="Z261" i="15"/>
  <c r="M261" i="15"/>
  <c r="L261" i="15"/>
  <c r="K261" i="15"/>
  <c r="J261" i="15"/>
  <c r="N261" i="15" s="1"/>
  <c r="AC260" i="15"/>
  <c r="AB260" i="15"/>
  <c r="AA260" i="15"/>
  <c r="Z260" i="15"/>
  <c r="N260" i="15"/>
  <c r="M260" i="15"/>
  <c r="L260" i="15"/>
  <c r="K260" i="15"/>
  <c r="J260" i="15"/>
  <c r="AC259" i="15"/>
  <c r="AB259" i="15"/>
  <c r="AA259" i="15"/>
  <c r="Z259" i="15"/>
  <c r="N259" i="15"/>
  <c r="M259" i="15"/>
  <c r="L259" i="15"/>
  <c r="K259" i="15"/>
  <c r="J259" i="15"/>
  <c r="AC258" i="15"/>
  <c r="AB258" i="15"/>
  <c r="AA258" i="15"/>
  <c r="Z258" i="15"/>
  <c r="M258" i="15"/>
  <c r="L258" i="15"/>
  <c r="K258" i="15"/>
  <c r="J258" i="15"/>
  <c r="N258" i="15" s="1"/>
  <c r="AC257" i="15"/>
  <c r="AB257" i="15"/>
  <c r="AA257" i="15"/>
  <c r="Z257" i="15"/>
  <c r="N257" i="15"/>
  <c r="M257" i="15"/>
  <c r="L257" i="15"/>
  <c r="K257" i="15"/>
  <c r="J257" i="15"/>
  <c r="AC256" i="15"/>
  <c r="AB256" i="15"/>
  <c r="AA256" i="15"/>
  <c r="Z256" i="15"/>
  <c r="M256" i="15"/>
  <c r="L256" i="15"/>
  <c r="K256" i="15"/>
  <c r="J256" i="15"/>
  <c r="N256" i="15" s="1"/>
  <c r="AC255" i="15"/>
  <c r="AB255" i="15"/>
  <c r="AA255" i="15"/>
  <c r="Z255" i="15"/>
  <c r="M255" i="15"/>
  <c r="L255" i="15"/>
  <c r="K255" i="15"/>
  <c r="J255" i="15"/>
  <c r="N255" i="15" s="1"/>
  <c r="AC254" i="15"/>
  <c r="AB254" i="15"/>
  <c r="AA254" i="15"/>
  <c r="Z254" i="15"/>
  <c r="N254" i="15"/>
  <c r="M254" i="15"/>
  <c r="L254" i="15"/>
  <c r="K254" i="15"/>
  <c r="J254" i="15"/>
  <c r="AC253" i="15"/>
  <c r="AB253" i="15"/>
  <c r="AA253" i="15"/>
  <c r="Z253" i="15"/>
  <c r="M253" i="15"/>
  <c r="L253" i="15"/>
  <c r="K253" i="15"/>
  <c r="J253" i="15"/>
  <c r="N253" i="15" s="1"/>
  <c r="AC252" i="15"/>
  <c r="AB252" i="15"/>
  <c r="AA252" i="15"/>
  <c r="Z252" i="15"/>
  <c r="N252" i="15"/>
  <c r="M252" i="15"/>
  <c r="L252" i="15"/>
  <c r="K252" i="15"/>
  <c r="J252" i="15"/>
  <c r="AC251" i="15"/>
  <c r="AB251" i="15"/>
  <c r="AA251" i="15"/>
  <c r="Z251" i="15"/>
  <c r="N251" i="15"/>
  <c r="M251" i="15"/>
  <c r="L251" i="15"/>
  <c r="K251" i="15"/>
  <c r="J251" i="15"/>
  <c r="AC250" i="15"/>
  <c r="AB250" i="15"/>
  <c r="AA250" i="15"/>
  <c r="Z250" i="15"/>
  <c r="M250" i="15"/>
  <c r="L250" i="15"/>
  <c r="K250" i="15"/>
  <c r="J250" i="15"/>
  <c r="N250" i="15" s="1"/>
  <c r="AC249" i="15"/>
  <c r="AB249" i="15"/>
  <c r="AA249" i="15"/>
  <c r="Z249" i="15"/>
  <c r="N249" i="15"/>
  <c r="M249" i="15"/>
  <c r="L249" i="15"/>
  <c r="K249" i="15"/>
  <c r="J249" i="15"/>
  <c r="AC248" i="15"/>
  <c r="AB248" i="15"/>
  <c r="AA248" i="15"/>
  <c r="Z248" i="15"/>
  <c r="M248" i="15"/>
  <c r="L248" i="15"/>
  <c r="K248" i="15"/>
  <c r="J248" i="15"/>
  <c r="N248" i="15" s="1"/>
  <c r="AC247" i="15"/>
  <c r="AB247" i="15"/>
  <c r="AA247" i="15"/>
  <c r="Z247" i="15"/>
  <c r="M247" i="15"/>
  <c r="L247" i="15"/>
  <c r="K247" i="15"/>
  <c r="J247" i="15"/>
  <c r="N247" i="15" s="1"/>
  <c r="AC246" i="15"/>
  <c r="AB246" i="15"/>
  <c r="AA246" i="15"/>
  <c r="Z246" i="15"/>
  <c r="M246" i="15"/>
  <c r="L246" i="15"/>
  <c r="K246" i="15"/>
  <c r="J246" i="15"/>
  <c r="N246" i="15" s="1"/>
  <c r="AC245" i="15"/>
  <c r="AB245" i="15"/>
  <c r="AA245" i="15"/>
  <c r="Z245" i="15"/>
  <c r="M245" i="15"/>
  <c r="L245" i="15"/>
  <c r="K245" i="15"/>
  <c r="J245" i="15"/>
  <c r="N245" i="15" s="1"/>
  <c r="AC244" i="15"/>
  <c r="AB244" i="15"/>
  <c r="AA244" i="15"/>
  <c r="Z244" i="15"/>
  <c r="N244" i="15"/>
  <c r="M244" i="15"/>
  <c r="L244" i="15"/>
  <c r="K244" i="15"/>
  <c r="J244" i="15"/>
  <c r="AC243" i="15"/>
  <c r="AB243" i="15"/>
  <c r="AA243" i="15"/>
  <c r="Z243" i="15"/>
  <c r="N243" i="15"/>
  <c r="M243" i="15"/>
  <c r="L243" i="15"/>
  <c r="K243" i="15"/>
  <c r="J243" i="15"/>
  <c r="AC242" i="15"/>
  <c r="AB242" i="15"/>
  <c r="AA242" i="15"/>
  <c r="Z242" i="15"/>
  <c r="M242" i="15"/>
  <c r="L242" i="15"/>
  <c r="K242" i="15"/>
  <c r="J242" i="15"/>
  <c r="N242" i="15" s="1"/>
  <c r="AC241" i="15"/>
  <c r="AB241" i="15"/>
  <c r="AA241" i="15"/>
  <c r="Z241" i="15"/>
  <c r="N241" i="15"/>
  <c r="M241" i="15"/>
  <c r="L241" i="15"/>
  <c r="K241" i="15"/>
  <c r="J241" i="15"/>
  <c r="AC240" i="15"/>
  <c r="AB240" i="15"/>
  <c r="AA240" i="15"/>
  <c r="Z240" i="15"/>
  <c r="M240" i="15"/>
  <c r="L240" i="15"/>
  <c r="K240" i="15"/>
  <c r="J240" i="15"/>
  <c r="N240" i="15" s="1"/>
  <c r="AC239" i="15"/>
  <c r="AB239" i="15"/>
  <c r="AA239" i="15"/>
  <c r="Z239" i="15"/>
  <c r="M239" i="15"/>
  <c r="L239" i="15"/>
  <c r="K239" i="15"/>
  <c r="J239" i="15"/>
  <c r="N239" i="15" s="1"/>
  <c r="AC238" i="15"/>
  <c r="AB238" i="15"/>
  <c r="AA238" i="15"/>
  <c r="Z238" i="15"/>
  <c r="N238" i="15"/>
  <c r="M238" i="15"/>
  <c r="L238" i="15"/>
  <c r="K238" i="15"/>
  <c r="J238" i="15"/>
  <c r="AC237" i="15"/>
  <c r="AB237" i="15"/>
  <c r="AA237" i="15"/>
  <c r="Z237" i="15"/>
  <c r="M237" i="15"/>
  <c r="L237" i="15"/>
  <c r="K237" i="15"/>
  <c r="J237" i="15"/>
  <c r="N237" i="15" s="1"/>
  <c r="AC236" i="15"/>
  <c r="AB236" i="15"/>
  <c r="AA236" i="15"/>
  <c r="Z236" i="15"/>
  <c r="N236" i="15"/>
  <c r="M236" i="15"/>
  <c r="L236" i="15"/>
  <c r="K236" i="15"/>
  <c r="J236" i="15"/>
  <c r="AC235" i="15"/>
  <c r="AB235" i="15"/>
  <c r="AA235" i="15"/>
  <c r="Z235" i="15"/>
  <c r="N235" i="15"/>
  <c r="M235" i="15"/>
  <c r="L235" i="15"/>
  <c r="K235" i="15"/>
  <c r="J235" i="15"/>
  <c r="AC234" i="15"/>
  <c r="AB234" i="15"/>
  <c r="AA234" i="15"/>
  <c r="Z234" i="15"/>
  <c r="M234" i="15"/>
  <c r="L234" i="15"/>
  <c r="K234" i="15"/>
  <c r="J234" i="15"/>
  <c r="N234" i="15" s="1"/>
  <c r="AC233" i="15"/>
  <c r="AB233" i="15"/>
  <c r="AA233" i="15"/>
  <c r="Z233" i="15"/>
  <c r="N233" i="15"/>
  <c r="M233" i="15"/>
  <c r="L233" i="15"/>
  <c r="K233" i="15"/>
  <c r="J233" i="15"/>
  <c r="AC232" i="15"/>
  <c r="AB232" i="15"/>
  <c r="AA232" i="15"/>
  <c r="Z232" i="15"/>
  <c r="M232" i="15"/>
  <c r="L232" i="15"/>
  <c r="K232" i="15"/>
  <c r="J232" i="15"/>
  <c r="N232" i="15" s="1"/>
  <c r="AC231" i="15"/>
  <c r="AB231" i="15"/>
  <c r="AA231" i="15"/>
  <c r="Z231" i="15"/>
  <c r="M231" i="15"/>
  <c r="L231" i="15"/>
  <c r="K231" i="15"/>
  <c r="J231" i="15"/>
  <c r="N231" i="15" s="1"/>
  <c r="AC230" i="15"/>
  <c r="AB230" i="15"/>
  <c r="AA230" i="15"/>
  <c r="Z230" i="15"/>
  <c r="N230" i="15"/>
  <c r="M230" i="15"/>
  <c r="L230" i="15"/>
  <c r="K230" i="15"/>
  <c r="J230" i="15"/>
  <c r="AC229" i="15"/>
  <c r="AB229" i="15"/>
  <c r="AA229" i="15"/>
  <c r="Z229" i="15"/>
  <c r="M229" i="15"/>
  <c r="L229" i="15"/>
  <c r="K229" i="15"/>
  <c r="J229" i="15"/>
  <c r="N229" i="15" s="1"/>
  <c r="AC228" i="15"/>
  <c r="AB228" i="15"/>
  <c r="AA228" i="15"/>
  <c r="Z228" i="15"/>
  <c r="N228" i="15"/>
  <c r="M228" i="15"/>
  <c r="L228" i="15"/>
  <c r="K228" i="15"/>
  <c r="J228" i="15"/>
  <c r="AC227" i="15"/>
  <c r="AB227" i="15"/>
  <c r="AA227" i="15"/>
  <c r="Z227" i="15"/>
  <c r="N227" i="15"/>
  <c r="M227" i="15"/>
  <c r="L227" i="15"/>
  <c r="K227" i="15"/>
  <c r="J227" i="15"/>
  <c r="AC226" i="15"/>
  <c r="AB226" i="15"/>
  <c r="AA226" i="15"/>
  <c r="Z226" i="15"/>
  <c r="M226" i="15"/>
  <c r="L226" i="15"/>
  <c r="K226" i="15"/>
  <c r="J226" i="15"/>
  <c r="N226" i="15" s="1"/>
  <c r="AC225" i="15"/>
  <c r="AB225" i="15"/>
  <c r="AA225" i="15"/>
  <c r="Z225" i="15"/>
  <c r="N225" i="15"/>
  <c r="M225" i="15"/>
  <c r="L225" i="15"/>
  <c r="K225" i="15"/>
  <c r="J225" i="15"/>
  <c r="AC224" i="15"/>
  <c r="AB224" i="15"/>
  <c r="AA224" i="15"/>
  <c r="Z224" i="15"/>
  <c r="M224" i="15"/>
  <c r="L224" i="15"/>
  <c r="K224" i="15"/>
  <c r="J224" i="15"/>
  <c r="N224" i="15" s="1"/>
  <c r="AC223" i="15"/>
  <c r="AB223" i="15"/>
  <c r="AA223" i="15"/>
  <c r="Z223" i="15"/>
  <c r="M223" i="15"/>
  <c r="L223" i="15"/>
  <c r="K223" i="15"/>
  <c r="J223" i="15"/>
  <c r="N223" i="15" s="1"/>
  <c r="AC222" i="15"/>
  <c r="AB222" i="15"/>
  <c r="AA222" i="15"/>
  <c r="Z222" i="15"/>
  <c r="N222" i="15"/>
  <c r="M222" i="15"/>
  <c r="L222" i="15"/>
  <c r="K222" i="15"/>
  <c r="J222" i="15"/>
  <c r="AC221" i="15"/>
  <c r="AB221" i="15"/>
  <c r="AA221" i="15"/>
  <c r="Z221" i="15"/>
  <c r="M221" i="15"/>
  <c r="L221" i="15"/>
  <c r="K221" i="15"/>
  <c r="J221" i="15"/>
  <c r="N221" i="15" s="1"/>
  <c r="AC220" i="15"/>
  <c r="AB220" i="15"/>
  <c r="AA220" i="15"/>
  <c r="Z220" i="15"/>
  <c r="N220" i="15"/>
  <c r="M220" i="15"/>
  <c r="L220" i="15"/>
  <c r="K220" i="15"/>
  <c r="J220" i="15"/>
  <c r="AC219" i="15"/>
  <c r="AB219" i="15"/>
  <c r="AA219" i="15"/>
  <c r="Z219" i="15"/>
  <c r="N219" i="15"/>
  <c r="M219" i="15"/>
  <c r="L219" i="15"/>
  <c r="K219" i="15"/>
  <c r="J219" i="15"/>
  <c r="AC218" i="15"/>
  <c r="AB218" i="15"/>
  <c r="AA218" i="15"/>
  <c r="Z218" i="15"/>
  <c r="M218" i="15"/>
  <c r="L218" i="15"/>
  <c r="K218" i="15"/>
  <c r="J218" i="15"/>
  <c r="N218" i="15" s="1"/>
  <c r="AC217" i="15"/>
  <c r="AB217" i="15"/>
  <c r="AA217" i="15"/>
  <c r="Z217" i="15"/>
  <c r="N217" i="15"/>
  <c r="M217" i="15"/>
  <c r="L217" i="15"/>
  <c r="K217" i="15"/>
  <c r="J217" i="15"/>
  <c r="AC216" i="15"/>
  <c r="AB216" i="15"/>
  <c r="AA216" i="15"/>
  <c r="Z216" i="15"/>
  <c r="M216" i="15"/>
  <c r="L216" i="15"/>
  <c r="K216" i="15"/>
  <c r="J216" i="15"/>
  <c r="N216" i="15" s="1"/>
  <c r="AC215" i="15"/>
  <c r="AB215" i="15"/>
  <c r="AA215" i="15"/>
  <c r="Z215" i="15"/>
  <c r="M215" i="15"/>
  <c r="L215" i="15"/>
  <c r="K215" i="15"/>
  <c r="J215" i="15"/>
  <c r="N215" i="15" s="1"/>
  <c r="AC214" i="15"/>
  <c r="AB214" i="15"/>
  <c r="AA214" i="15"/>
  <c r="Z214" i="15"/>
  <c r="N214" i="15"/>
  <c r="M214" i="15"/>
  <c r="L214" i="15"/>
  <c r="K214" i="15"/>
  <c r="J214" i="15"/>
  <c r="AC213" i="15"/>
  <c r="AB213" i="15"/>
  <c r="AA213" i="15"/>
  <c r="Z213" i="15"/>
  <c r="M213" i="15"/>
  <c r="L213" i="15"/>
  <c r="K213" i="15"/>
  <c r="J213" i="15"/>
  <c r="N213" i="15" s="1"/>
  <c r="AC212" i="15"/>
  <c r="AB212" i="15"/>
  <c r="AA212" i="15"/>
  <c r="Z212" i="15"/>
  <c r="N212" i="15"/>
  <c r="M212" i="15"/>
  <c r="L212" i="15"/>
  <c r="K212" i="15"/>
  <c r="J212" i="15"/>
  <c r="AC211" i="15"/>
  <c r="AB211" i="15"/>
  <c r="AA211" i="15"/>
  <c r="Z211" i="15"/>
  <c r="N211" i="15"/>
  <c r="M211" i="15"/>
  <c r="L211" i="15"/>
  <c r="K211" i="15"/>
  <c r="J211" i="15"/>
  <c r="AC210" i="15"/>
  <c r="AB210" i="15"/>
  <c r="AA210" i="15"/>
  <c r="Z210" i="15"/>
  <c r="M210" i="15"/>
  <c r="L210" i="15"/>
  <c r="K210" i="15"/>
  <c r="J210" i="15"/>
  <c r="N210" i="15" s="1"/>
  <c r="AC209" i="15"/>
  <c r="AB209" i="15"/>
  <c r="AA209" i="15"/>
  <c r="Z209" i="15"/>
  <c r="N209" i="15"/>
  <c r="M209" i="15"/>
  <c r="L209" i="15"/>
  <c r="K209" i="15"/>
  <c r="J209" i="15"/>
  <c r="AC208" i="15"/>
  <c r="AB208" i="15"/>
  <c r="AA208" i="15"/>
  <c r="Z208" i="15"/>
  <c r="M208" i="15"/>
  <c r="L208" i="15"/>
  <c r="K208" i="15"/>
  <c r="J208" i="15"/>
  <c r="N208" i="15" s="1"/>
  <c r="AC207" i="15"/>
  <c r="AB207" i="15"/>
  <c r="AA207" i="15"/>
  <c r="Z207" i="15"/>
  <c r="M207" i="15"/>
  <c r="L207" i="15"/>
  <c r="K207" i="15"/>
  <c r="J207" i="15"/>
  <c r="N207" i="15" s="1"/>
  <c r="AC206" i="15"/>
  <c r="AB206" i="15"/>
  <c r="AA206" i="15"/>
  <c r="Z206" i="15"/>
  <c r="N206" i="15"/>
  <c r="M206" i="15"/>
  <c r="L206" i="15"/>
  <c r="K206" i="15"/>
  <c r="J206" i="15"/>
  <c r="AC205" i="15"/>
  <c r="AB205" i="15"/>
  <c r="AA205" i="15"/>
  <c r="Z205" i="15"/>
  <c r="M205" i="15"/>
  <c r="L205" i="15"/>
  <c r="K205" i="15"/>
  <c r="J205" i="15"/>
  <c r="N205" i="15" s="1"/>
  <c r="AC204" i="15"/>
  <c r="AB204" i="15"/>
  <c r="AA204" i="15"/>
  <c r="Z204" i="15"/>
  <c r="N204" i="15"/>
  <c r="M204" i="15"/>
  <c r="L204" i="15"/>
  <c r="K204" i="15"/>
  <c r="J204" i="15"/>
  <c r="AC203" i="15"/>
  <c r="AB203" i="15"/>
  <c r="AA203" i="15"/>
  <c r="Z203" i="15"/>
  <c r="N203" i="15"/>
  <c r="M203" i="15"/>
  <c r="L203" i="15"/>
  <c r="K203" i="15"/>
  <c r="J203" i="15"/>
  <c r="AC202" i="15"/>
  <c r="AB202" i="15"/>
  <c r="AA202" i="15"/>
  <c r="Z202" i="15"/>
  <c r="M202" i="15"/>
  <c r="L202" i="15"/>
  <c r="K202" i="15"/>
  <c r="J202" i="15"/>
  <c r="N202" i="15" s="1"/>
  <c r="AC201" i="15"/>
  <c r="AB201" i="15"/>
  <c r="AA201" i="15"/>
  <c r="Z201" i="15"/>
  <c r="N201" i="15"/>
  <c r="M201" i="15"/>
  <c r="L201" i="15"/>
  <c r="K201" i="15"/>
  <c r="J201" i="15"/>
  <c r="AC200" i="15"/>
  <c r="AB200" i="15"/>
  <c r="AA200" i="15"/>
  <c r="Z200" i="15"/>
  <c r="M200" i="15"/>
  <c r="L200" i="15"/>
  <c r="K200" i="15"/>
  <c r="J200" i="15"/>
  <c r="N200" i="15" s="1"/>
  <c r="AC199" i="15"/>
  <c r="AB199" i="15"/>
  <c r="AA199" i="15"/>
  <c r="Z199" i="15"/>
  <c r="M199" i="15"/>
  <c r="L199" i="15"/>
  <c r="K199" i="15"/>
  <c r="J199" i="15"/>
  <c r="N199" i="15" s="1"/>
  <c r="AC198" i="15"/>
  <c r="AB198" i="15"/>
  <c r="AA198" i="15"/>
  <c r="Z198" i="15"/>
  <c r="N198" i="15"/>
  <c r="M198" i="15"/>
  <c r="L198" i="15"/>
  <c r="K198" i="15"/>
  <c r="J198" i="15"/>
  <c r="AC197" i="15"/>
  <c r="AB197" i="15"/>
  <c r="AA197" i="15"/>
  <c r="Z197" i="15"/>
  <c r="M197" i="15"/>
  <c r="L197" i="15"/>
  <c r="K197" i="15"/>
  <c r="J197" i="15"/>
  <c r="N197" i="15" s="1"/>
  <c r="AC196" i="15"/>
  <c r="AB196" i="15"/>
  <c r="AA196" i="15"/>
  <c r="Z196" i="15"/>
  <c r="N196" i="15"/>
  <c r="M196" i="15"/>
  <c r="L196" i="15"/>
  <c r="K196" i="15"/>
  <c r="J196" i="15"/>
  <c r="AC195" i="15"/>
  <c r="AB195" i="15"/>
  <c r="AA195" i="15"/>
  <c r="Z195" i="15"/>
  <c r="N195" i="15"/>
  <c r="M195" i="15"/>
  <c r="L195" i="15"/>
  <c r="K195" i="15"/>
  <c r="J195" i="15"/>
  <c r="AC194" i="15"/>
  <c r="AB194" i="15"/>
  <c r="AA194" i="15"/>
  <c r="Z194" i="15"/>
  <c r="M194" i="15"/>
  <c r="L194" i="15"/>
  <c r="K194" i="15"/>
  <c r="J194" i="15"/>
  <c r="N194" i="15" s="1"/>
  <c r="AC193" i="15"/>
  <c r="AB193" i="15"/>
  <c r="AA193" i="15"/>
  <c r="Z193" i="15"/>
  <c r="N193" i="15"/>
  <c r="M193" i="15"/>
  <c r="L193" i="15"/>
  <c r="K193" i="15"/>
  <c r="J193" i="15"/>
  <c r="AC192" i="15"/>
  <c r="AB192" i="15"/>
  <c r="AA192" i="15"/>
  <c r="Z192" i="15"/>
  <c r="M192" i="15"/>
  <c r="L192" i="15"/>
  <c r="K192" i="15"/>
  <c r="J192" i="15"/>
  <c r="N192" i="15" s="1"/>
  <c r="AC191" i="15"/>
  <c r="AB191" i="15"/>
  <c r="AA191" i="15"/>
  <c r="Z191" i="15"/>
  <c r="M191" i="15"/>
  <c r="L191" i="15"/>
  <c r="K191" i="15"/>
  <c r="J191" i="15"/>
  <c r="N191" i="15" s="1"/>
  <c r="AC190" i="15"/>
  <c r="AB190" i="15"/>
  <c r="AA190" i="15"/>
  <c r="Z190" i="15"/>
  <c r="N190" i="15"/>
  <c r="M190" i="15"/>
  <c r="L190" i="15"/>
  <c r="K190" i="15"/>
  <c r="J190" i="15"/>
  <c r="AC189" i="15"/>
  <c r="AB189" i="15"/>
  <c r="AA189" i="15"/>
  <c r="Z189" i="15"/>
  <c r="M189" i="15"/>
  <c r="L189" i="15"/>
  <c r="K189" i="15"/>
  <c r="J189" i="15"/>
  <c r="N189" i="15" s="1"/>
  <c r="AC188" i="15"/>
  <c r="AB188" i="15"/>
  <c r="AA188" i="15"/>
  <c r="Z188" i="15"/>
  <c r="N188" i="15"/>
  <c r="M188" i="15"/>
  <c r="L188" i="15"/>
  <c r="K188" i="15"/>
  <c r="J188" i="15"/>
  <c r="AC187" i="15"/>
  <c r="AB187" i="15"/>
  <c r="AA187" i="15"/>
  <c r="Z187" i="15"/>
  <c r="N187" i="15"/>
  <c r="M187" i="15"/>
  <c r="L187" i="15"/>
  <c r="K187" i="15"/>
  <c r="J187" i="15"/>
  <c r="AC186" i="15"/>
  <c r="AB186" i="15"/>
  <c r="AA186" i="15"/>
  <c r="Z186" i="15"/>
  <c r="M186" i="15"/>
  <c r="L186" i="15"/>
  <c r="K186" i="15"/>
  <c r="J186" i="15"/>
  <c r="N186" i="15" s="1"/>
  <c r="AC185" i="15"/>
  <c r="AB185" i="15"/>
  <c r="AA185" i="15"/>
  <c r="Z185" i="15"/>
  <c r="N185" i="15"/>
  <c r="M185" i="15"/>
  <c r="L185" i="15"/>
  <c r="K185" i="15"/>
  <c r="J185" i="15"/>
  <c r="AC184" i="15"/>
  <c r="AB184" i="15"/>
  <c r="AA184" i="15"/>
  <c r="Z184" i="15"/>
  <c r="M184" i="15"/>
  <c r="L184" i="15"/>
  <c r="K184" i="15"/>
  <c r="J184" i="15"/>
  <c r="N184" i="15" s="1"/>
  <c r="AC183" i="15"/>
  <c r="AB183" i="15"/>
  <c r="AA183" i="15"/>
  <c r="Z183" i="15"/>
  <c r="M183" i="15"/>
  <c r="L183" i="15"/>
  <c r="K183" i="15"/>
  <c r="J183" i="15"/>
  <c r="N183" i="15" s="1"/>
  <c r="AC182" i="15"/>
  <c r="AB182" i="15"/>
  <c r="AA182" i="15"/>
  <c r="Z182" i="15"/>
  <c r="N182" i="15"/>
  <c r="M182" i="15"/>
  <c r="L182" i="15"/>
  <c r="K182" i="15"/>
  <c r="J182" i="15"/>
  <c r="AC181" i="15"/>
  <c r="AB181" i="15"/>
  <c r="AA181" i="15"/>
  <c r="Z181" i="15"/>
  <c r="M181" i="15"/>
  <c r="L181" i="15"/>
  <c r="K181" i="15"/>
  <c r="J181" i="15"/>
  <c r="N181" i="15" s="1"/>
  <c r="AC180" i="15"/>
  <c r="AB180" i="15"/>
  <c r="AA180" i="15"/>
  <c r="Z180" i="15"/>
  <c r="N180" i="15"/>
  <c r="M180" i="15"/>
  <c r="L180" i="15"/>
  <c r="K180" i="15"/>
  <c r="J180" i="15"/>
  <c r="AC179" i="15"/>
  <c r="AB179" i="15"/>
  <c r="AA179" i="15"/>
  <c r="Z179" i="15"/>
  <c r="N179" i="15"/>
  <c r="M179" i="15"/>
  <c r="L179" i="15"/>
  <c r="K179" i="15"/>
  <c r="J179" i="15"/>
  <c r="AC178" i="15"/>
  <c r="AB178" i="15"/>
  <c r="AA178" i="15"/>
  <c r="Z178" i="15"/>
  <c r="M178" i="15"/>
  <c r="L178" i="15"/>
  <c r="K178" i="15"/>
  <c r="J178" i="15"/>
  <c r="N178" i="15" s="1"/>
  <c r="AC177" i="15"/>
  <c r="AB177" i="15"/>
  <c r="AA177" i="15"/>
  <c r="Z177" i="15"/>
  <c r="N177" i="15"/>
  <c r="M177" i="15"/>
  <c r="L177" i="15"/>
  <c r="K177" i="15"/>
  <c r="J177" i="15"/>
  <c r="AC176" i="15"/>
  <c r="AB176" i="15"/>
  <c r="AA176" i="15"/>
  <c r="Z176" i="15"/>
  <c r="M176" i="15"/>
  <c r="L176" i="15"/>
  <c r="K176" i="15"/>
  <c r="J176" i="15"/>
  <c r="N176" i="15" s="1"/>
  <c r="AC175" i="15"/>
  <c r="AB175" i="15"/>
  <c r="AA175" i="15"/>
  <c r="Z175" i="15"/>
  <c r="M175" i="15"/>
  <c r="L175" i="15"/>
  <c r="K175" i="15"/>
  <c r="J175" i="15"/>
  <c r="N175" i="15" s="1"/>
  <c r="AC174" i="15"/>
  <c r="AB174" i="15"/>
  <c r="AA174" i="15"/>
  <c r="Z174" i="15"/>
  <c r="N174" i="15"/>
  <c r="M174" i="15"/>
  <c r="L174" i="15"/>
  <c r="K174" i="15"/>
  <c r="J174" i="15"/>
  <c r="AC173" i="15"/>
  <c r="AB173" i="15"/>
  <c r="AA173" i="15"/>
  <c r="Z173" i="15"/>
  <c r="M173" i="15"/>
  <c r="L173" i="15"/>
  <c r="K173" i="15"/>
  <c r="J173" i="15"/>
  <c r="N173" i="15" s="1"/>
  <c r="AC172" i="15"/>
  <c r="AB172" i="15"/>
  <c r="AA172" i="15"/>
  <c r="Z172" i="15"/>
  <c r="N172" i="15"/>
  <c r="M172" i="15"/>
  <c r="L172" i="15"/>
  <c r="K172" i="15"/>
  <c r="J172" i="15"/>
  <c r="AC171" i="15"/>
  <c r="AB171" i="15"/>
  <c r="AA171" i="15"/>
  <c r="Z171" i="15"/>
  <c r="N171" i="15"/>
  <c r="M171" i="15"/>
  <c r="L171" i="15"/>
  <c r="K171" i="15"/>
  <c r="J171" i="15"/>
  <c r="AC170" i="15"/>
  <c r="AB170" i="15"/>
  <c r="AA170" i="15"/>
  <c r="Z170" i="15"/>
  <c r="M170" i="15"/>
  <c r="L170" i="15"/>
  <c r="K170" i="15"/>
  <c r="J170" i="15"/>
  <c r="N170" i="15" s="1"/>
  <c r="AC169" i="15"/>
  <c r="AB169" i="15"/>
  <c r="AA169" i="15"/>
  <c r="Z169" i="15"/>
  <c r="N169" i="15"/>
  <c r="M169" i="15"/>
  <c r="L169" i="15"/>
  <c r="K169" i="15"/>
  <c r="J169" i="15"/>
  <c r="AC168" i="15"/>
  <c r="AB168" i="15"/>
  <c r="AA168" i="15"/>
  <c r="Z168" i="15"/>
  <c r="M168" i="15"/>
  <c r="L168" i="15"/>
  <c r="K168" i="15"/>
  <c r="J168" i="15"/>
  <c r="N168" i="15" s="1"/>
  <c r="AC167" i="15"/>
  <c r="AB167" i="15"/>
  <c r="AA167" i="15"/>
  <c r="Z167" i="15"/>
  <c r="M167" i="15"/>
  <c r="L167" i="15"/>
  <c r="K167" i="15"/>
  <c r="J167" i="15"/>
  <c r="N167" i="15" s="1"/>
  <c r="AC166" i="15"/>
  <c r="AB166" i="15"/>
  <c r="AA166" i="15"/>
  <c r="Z166" i="15"/>
  <c r="N166" i="15"/>
  <c r="M166" i="15"/>
  <c r="L166" i="15"/>
  <c r="K166" i="15"/>
  <c r="J166" i="15"/>
  <c r="AC165" i="15"/>
  <c r="AB165" i="15"/>
  <c r="AA165" i="15"/>
  <c r="Z165" i="15"/>
  <c r="M165" i="15"/>
  <c r="L165" i="15"/>
  <c r="K165" i="15"/>
  <c r="J165" i="15"/>
  <c r="N165" i="15" s="1"/>
  <c r="AC164" i="15"/>
  <c r="AB164" i="15"/>
  <c r="AA164" i="15"/>
  <c r="Z164" i="15"/>
  <c r="N164" i="15"/>
  <c r="M164" i="15"/>
  <c r="L164" i="15"/>
  <c r="K164" i="15"/>
  <c r="J164" i="15"/>
  <c r="AC163" i="15"/>
  <c r="AB163" i="15"/>
  <c r="AA163" i="15"/>
  <c r="Z163" i="15"/>
  <c r="N163" i="15"/>
  <c r="M163" i="15"/>
  <c r="L163" i="15"/>
  <c r="K163" i="15"/>
  <c r="J163" i="15"/>
  <c r="AC162" i="15"/>
  <c r="AB162" i="15"/>
  <c r="AA162" i="15"/>
  <c r="Z162" i="15"/>
  <c r="M162" i="15"/>
  <c r="L162" i="15"/>
  <c r="K162" i="15"/>
  <c r="J162" i="15"/>
  <c r="N162" i="15" s="1"/>
  <c r="AC161" i="15"/>
  <c r="AB161" i="15"/>
  <c r="AA161" i="15"/>
  <c r="Z161" i="15"/>
  <c r="N161" i="15"/>
  <c r="M161" i="15"/>
  <c r="L161" i="15"/>
  <c r="K161" i="15"/>
  <c r="J161" i="15"/>
  <c r="AC160" i="15"/>
  <c r="AB160" i="15"/>
  <c r="AA160" i="15"/>
  <c r="Z160" i="15"/>
  <c r="M160" i="15"/>
  <c r="L160" i="15"/>
  <c r="K160" i="15"/>
  <c r="J160" i="15"/>
  <c r="N160" i="15" s="1"/>
  <c r="AC159" i="15"/>
  <c r="AB159" i="15"/>
  <c r="AA159" i="15"/>
  <c r="Z159" i="15"/>
  <c r="M159" i="15"/>
  <c r="L159" i="15"/>
  <c r="K159" i="15"/>
  <c r="J159" i="15"/>
  <c r="N159" i="15" s="1"/>
  <c r="AC158" i="15"/>
  <c r="AB158" i="15"/>
  <c r="AA158" i="15"/>
  <c r="Z158" i="15"/>
  <c r="N158" i="15"/>
  <c r="M158" i="15"/>
  <c r="L158" i="15"/>
  <c r="K158" i="15"/>
  <c r="J158" i="15"/>
  <c r="AC157" i="15"/>
  <c r="AB157" i="15"/>
  <c r="AA157" i="15"/>
  <c r="Z157" i="15"/>
  <c r="M157" i="15"/>
  <c r="L157" i="15"/>
  <c r="K157" i="15"/>
  <c r="J157" i="15"/>
  <c r="N157" i="15" s="1"/>
  <c r="AC156" i="15"/>
  <c r="AB156" i="15"/>
  <c r="AA156" i="15"/>
  <c r="Z156" i="15"/>
  <c r="N156" i="15"/>
  <c r="M156" i="15"/>
  <c r="L156" i="15"/>
  <c r="K156" i="15"/>
  <c r="J156" i="15"/>
  <c r="AC155" i="15"/>
  <c r="AB155" i="15"/>
  <c r="AA155" i="15"/>
  <c r="Z155" i="15"/>
  <c r="N155" i="15"/>
  <c r="M155" i="15"/>
  <c r="L155" i="15"/>
  <c r="K155" i="15"/>
  <c r="J155" i="15"/>
  <c r="AC154" i="15"/>
  <c r="AB154" i="15"/>
  <c r="AA154" i="15"/>
  <c r="Z154" i="15"/>
  <c r="M154" i="15"/>
  <c r="L154" i="15"/>
  <c r="K154" i="15"/>
  <c r="J154" i="15"/>
  <c r="N154" i="15" s="1"/>
  <c r="AC153" i="15"/>
  <c r="AB153" i="15"/>
  <c r="AA153" i="15"/>
  <c r="Z153" i="15"/>
  <c r="N153" i="15"/>
  <c r="M153" i="15"/>
  <c r="L153" i="15"/>
  <c r="K153" i="15"/>
  <c r="J153" i="15"/>
  <c r="AC152" i="15"/>
  <c r="AB152" i="15"/>
  <c r="AA152" i="15"/>
  <c r="Z152" i="15"/>
  <c r="M152" i="15"/>
  <c r="L152" i="15"/>
  <c r="K152" i="15"/>
  <c r="J152" i="15"/>
  <c r="N152" i="15" s="1"/>
  <c r="AC151" i="15"/>
  <c r="AB151" i="15"/>
  <c r="AA151" i="15"/>
  <c r="Z151" i="15"/>
  <c r="M151" i="15"/>
  <c r="L151" i="15"/>
  <c r="K151" i="15"/>
  <c r="J151" i="15"/>
  <c r="N151" i="15" s="1"/>
  <c r="AC150" i="15"/>
  <c r="AB150" i="15"/>
  <c r="AA150" i="15"/>
  <c r="Z150" i="15"/>
  <c r="N150" i="15"/>
  <c r="M150" i="15"/>
  <c r="L150" i="15"/>
  <c r="K150" i="15"/>
  <c r="J150" i="15"/>
  <c r="AC149" i="15"/>
  <c r="AB149" i="15"/>
  <c r="AA149" i="15"/>
  <c r="Z149" i="15"/>
  <c r="M149" i="15"/>
  <c r="L149" i="15"/>
  <c r="K149" i="15"/>
  <c r="J149" i="15"/>
  <c r="N149" i="15" s="1"/>
  <c r="AC148" i="15"/>
  <c r="AB148" i="15"/>
  <c r="AA148" i="15"/>
  <c r="Z148" i="15"/>
  <c r="N148" i="15"/>
  <c r="M148" i="15"/>
  <c r="L148" i="15"/>
  <c r="K148" i="15"/>
  <c r="J148" i="15"/>
  <c r="AC147" i="15"/>
  <c r="AB147" i="15"/>
  <c r="AA147" i="15"/>
  <c r="Z147" i="15"/>
  <c r="N147" i="15"/>
  <c r="M147" i="15"/>
  <c r="L147" i="15"/>
  <c r="K147" i="15"/>
  <c r="J147" i="15"/>
  <c r="AC146" i="15"/>
  <c r="AB146" i="15"/>
  <c r="AA146" i="15"/>
  <c r="Z146" i="15"/>
  <c r="M146" i="15"/>
  <c r="L146" i="15"/>
  <c r="K146" i="15"/>
  <c r="J146" i="15"/>
  <c r="N146" i="15" s="1"/>
  <c r="AC145" i="15"/>
  <c r="AB145" i="15"/>
  <c r="AA145" i="15"/>
  <c r="Z145" i="15"/>
  <c r="N145" i="15"/>
  <c r="M145" i="15"/>
  <c r="L145" i="15"/>
  <c r="K145" i="15"/>
  <c r="J145" i="15"/>
  <c r="AC144" i="15"/>
  <c r="AB144" i="15"/>
  <c r="AA144" i="15"/>
  <c r="Z144" i="15"/>
  <c r="M144" i="15"/>
  <c r="L144" i="15"/>
  <c r="K144" i="15"/>
  <c r="J144" i="15"/>
  <c r="N144" i="15" s="1"/>
  <c r="AC143" i="15"/>
  <c r="AB143" i="15"/>
  <c r="AA143" i="15"/>
  <c r="Z143" i="15"/>
  <c r="M143" i="15"/>
  <c r="L143" i="15"/>
  <c r="K143" i="15"/>
  <c r="J143" i="15"/>
  <c r="N143" i="15" s="1"/>
  <c r="AC142" i="15"/>
  <c r="AB142" i="15"/>
  <c r="AA142" i="15"/>
  <c r="Z142" i="15"/>
  <c r="N142" i="15"/>
  <c r="M142" i="15"/>
  <c r="L142" i="15"/>
  <c r="K142" i="15"/>
  <c r="J142" i="15"/>
  <c r="AC141" i="15"/>
  <c r="AB141" i="15"/>
  <c r="AA141" i="15"/>
  <c r="Z141" i="15"/>
  <c r="M141" i="15"/>
  <c r="L141" i="15"/>
  <c r="K141" i="15"/>
  <c r="J141" i="15"/>
  <c r="N141" i="15" s="1"/>
  <c r="AC140" i="15"/>
  <c r="AB140" i="15"/>
  <c r="AA140" i="15"/>
  <c r="Z140" i="15"/>
  <c r="N140" i="15"/>
  <c r="M140" i="15"/>
  <c r="L140" i="15"/>
  <c r="K140" i="15"/>
  <c r="J140" i="15"/>
  <c r="AC139" i="15"/>
  <c r="AB139" i="15"/>
  <c r="AA139" i="15"/>
  <c r="Z139" i="15"/>
  <c r="N139" i="15"/>
  <c r="M139" i="15"/>
  <c r="L139" i="15"/>
  <c r="K139" i="15"/>
  <c r="J139" i="15"/>
  <c r="AC138" i="15"/>
  <c r="AB138" i="15"/>
  <c r="AA138" i="15"/>
  <c r="Z138" i="15"/>
  <c r="M138" i="15"/>
  <c r="L138" i="15"/>
  <c r="K138" i="15"/>
  <c r="J138" i="15"/>
  <c r="N138" i="15" s="1"/>
  <c r="AC137" i="15"/>
  <c r="AB137" i="15"/>
  <c r="AA137" i="15"/>
  <c r="Z137" i="15"/>
  <c r="N137" i="15"/>
  <c r="M137" i="15"/>
  <c r="L137" i="15"/>
  <c r="K137" i="15"/>
  <c r="J137" i="15"/>
  <c r="AC136" i="15"/>
  <c r="AB136" i="15"/>
  <c r="AA136" i="15"/>
  <c r="Z136" i="15"/>
  <c r="M136" i="15"/>
  <c r="L136" i="15"/>
  <c r="K136" i="15"/>
  <c r="J136" i="15"/>
  <c r="N136" i="15" s="1"/>
  <c r="AC135" i="15"/>
  <c r="AB135" i="15"/>
  <c r="AA135" i="15"/>
  <c r="Z135" i="15"/>
  <c r="M135" i="15"/>
  <c r="L135" i="15"/>
  <c r="K135" i="15"/>
  <c r="J135" i="15"/>
  <c r="N135" i="15" s="1"/>
  <c r="AC134" i="15"/>
  <c r="AB134" i="15"/>
  <c r="AA134" i="15"/>
  <c r="Z134" i="15"/>
  <c r="N134" i="15"/>
  <c r="M134" i="15"/>
  <c r="L134" i="15"/>
  <c r="K134" i="15"/>
  <c r="J134" i="15"/>
  <c r="AC133" i="15"/>
  <c r="AB133" i="15"/>
  <c r="AA133" i="15"/>
  <c r="Z133" i="15"/>
  <c r="M133" i="15"/>
  <c r="L133" i="15"/>
  <c r="K133" i="15"/>
  <c r="J133" i="15"/>
  <c r="N133" i="15" s="1"/>
  <c r="AC132" i="15"/>
  <c r="AB132" i="15"/>
  <c r="AA132" i="15"/>
  <c r="Z132" i="15"/>
  <c r="N132" i="15"/>
  <c r="M132" i="15"/>
  <c r="L132" i="15"/>
  <c r="K132" i="15"/>
  <c r="J132" i="15"/>
  <c r="AC131" i="15"/>
  <c r="AB131" i="15"/>
  <c r="AA131" i="15"/>
  <c r="Z131" i="15"/>
  <c r="N131" i="15"/>
  <c r="M131" i="15"/>
  <c r="L131" i="15"/>
  <c r="K131" i="15"/>
  <c r="J131" i="15"/>
  <c r="AC130" i="15"/>
  <c r="AB130" i="15"/>
  <c r="AA130" i="15"/>
  <c r="Z130" i="15"/>
  <c r="M130" i="15"/>
  <c r="L130" i="15"/>
  <c r="K130" i="15"/>
  <c r="J130" i="15"/>
  <c r="N130" i="15" s="1"/>
  <c r="AC129" i="15"/>
  <c r="AB129" i="15"/>
  <c r="AA129" i="15"/>
  <c r="Z129" i="15"/>
  <c r="N129" i="15"/>
  <c r="M129" i="15"/>
  <c r="L129" i="15"/>
  <c r="K129" i="15"/>
  <c r="J129" i="15"/>
  <c r="AC128" i="15"/>
  <c r="AB128" i="15"/>
  <c r="AA128" i="15"/>
  <c r="Z128" i="15"/>
  <c r="M128" i="15"/>
  <c r="L128" i="15"/>
  <c r="K128" i="15"/>
  <c r="J128" i="15"/>
  <c r="N128" i="15" s="1"/>
  <c r="AC127" i="15"/>
  <c r="AB127" i="15"/>
  <c r="AA127" i="15"/>
  <c r="Z127" i="15"/>
  <c r="M127" i="15"/>
  <c r="L127" i="15"/>
  <c r="K127" i="15"/>
  <c r="J127" i="15"/>
  <c r="N127" i="15" s="1"/>
  <c r="AC126" i="15"/>
  <c r="AB126" i="15"/>
  <c r="AA126" i="15"/>
  <c r="Z126" i="15"/>
  <c r="N126" i="15"/>
  <c r="M126" i="15"/>
  <c r="L126" i="15"/>
  <c r="K126" i="15"/>
  <c r="J126" i="15"/>
  <c r="AC125" i="15"/>
  <c r="AB125" i="15"/>
  <c r="AA125" i="15"/>
  <c r="Z125" i="15"/>
  <c r="M125" i="15"/>
  <c r="L125" i="15"/>
  <c r="K125" i="15"/>
  <c r="J125" i="15"/>
  <c r="N125" i="15" s="1"/>
  <c r="AC124" i="15"/>
  <c r="AB124" i="15"/>
  <c r="AA124" i="15"/>
  <c r="Z124" i="15"/>
  <c r="N124" i="15"/>
  <c r="M124" i="15"/>
  <c r="L124" i="15"/>
  <c r="K124" i="15"/>
  <c r="J124" i="15"/>
  <c r="AC123" i="15"/>
  <c r="AB123" i="15"/>
  <c r="AA123" i="15"/>
  <c r="Z123" i="15"/>
  <c r="N123" i="15"/>
  <c r="M123" i="15"/>
  <c r="L123" i="15"/>
  <c r="K123" i="15"/>
  <c r="J123" i="15"/>
  <c r="AC122" i="15"/>
  <c r="AB122" i="15"/>
  <c r="AA122" i="15"/>
  <c r="Z122" i="15"/>
  <c r="M122" i="15"/>
  <c r="L122" i="15"/>
  <c r="K122" i="15"/>
  <c r="J122" i="15"/>
  <c r="N122" i="15" s="1"/>
  <c r="AC121" i="15"/>
  <c r="AB121" i="15"/>
  <c r="AA121" i="15"/>
  <c r="Z121" i="15"/>
  <c r="N121" i="15"/>
  <c r="M121" i="15"/>
  <c r="L121" i="15"/>
  <c r="K121" i="15"/>
  <c r="J121" i="15"/>
  <c r="AC120" i="15"/>
  <c r="AB120" i="15"/>
  <c r="AA120" i="15"/>
  <c r="Z120" i="15"/>
  <c r="M120" i="15"/>
  <c r="L120" i="15"/>
  <c r="K120" i="15"/>
  <c r="J120" i="15"/>
  <c r="N120" i="15" s="1"/>
  <c r="AC119" i="15"/>
  <c r="AB119" i="15"/>
  <c r="AA119" i="15"/>
  <c r="Z119" i="15"/>
  <c r="M119" i="15"/>
  <c r="L119" i="15"/>
  <c r="K119" i="15"/>
  <c r="J119" i="15"/>
  <c r="N119" i="15" s="1"/>
  <c r="AC118" i="15"/>
  <c r="AB118" i="15"/>
  <c r="AA118" i="15"/>
  <c r="Z118" i="15"/>
  <c r="N118" i="15"/>
  <c r="M118" i="15"/>
  <c r="L118" i="15"/>
  <c r="K118" i="15"/>
  <c r="J118" i="15"/>
  <c r="AC117" i="15"/>
  <c r="AB117" i="15"/>
  <c r="AA117" i="15"/>
  <c r="Z117" i="15"/>
  <c r="M117" i="15"/>
  <c r="L117" i="15"/>
  <c r="K117" i="15"/>
  <c r="J117" i="15"/>
  <c r="N117" i="15" s="1"/>
  <c r="AC116" i="15"/>
  <c r="AB116" i="15"/>
  <c r="AA116" i="15"/>
  <c r="Z116" i="15"/>
  <c r="N116" i="15"/>
  <c r="M116" i="15"/>
  <c r="L116" i="15"/>
  <c r="K116" i="15"/>
  <c r="J116" i="15"/>
  <c r="AC115" i="15"/>
  <c r="AB115" i="15"/>
  <c r="AA115" i="15"/>
  <c r="Z115" i="15"/>
  <c r="N115" i="15"/>
  <c r="M115" i="15"/>
  <c r="L115" i="15"/>
  <c r="K115" i="15"/>
  <c r="J115" i="15"/>
  <c r="AC114" i="15"/>
  <c r="AB114" i="15"/>
  <c r="AA114" i="15"/>
  <c r="Z114" i="15"/>
  <c r="M114" i="15"/>
  <c r="L114" i="15"/>
  <c r="K114" i="15"/>
  <c r="J114" i="15"/>
  <c r="N114" i="15" s="1"/>
  <c r="AC113" i="15"/>
  <c r="AB113" i="15"/>
  <c r="AA113" i="15"/>
  <c r="Z113" i="15"/>
  <c r="N113" i="15"/>
  <c r="M113" i="15"/>
  <c r="L113" i="15"/>
  <c r="K113" i="15"/>
  <c r="J113" i="15"/>
  <c r="AC112" i="15"/>
  <c r="AB112" i="15"/>
  <c r="AA112" i="15"/>
  <c r="Z112" i="15"/>
  <c r="M112" i="15"/>
  <c r="L112" i="15"/>
  <c r="K112" i="15"/>
  <c r="J112" i="15"/>
  <c r="N112" i="15" s="1"/>
  <c r="AC111" i="15"/>
  <c r="AB111" i="15"/>
  <c r="AA111" i="15"/>
  <c r="Z111" i="15"/>
  <c r="M111" i="15"/>
  <c r="L111" i="15"/>
  <c r="K111" i="15"/>
  <c r="J111" i="15"/>
  <c r="N111" i="15" s="1"/>
  <c r="AC110" i="15"/>
  <c r="AB110" i="15"/>
  <c r="AA110" i="15"/>
  <c r="Z110" i="15"/>
  <c r="N110" i="15"/>
  <c r="M110" i="15"/>
  <c r="L110" i="15"/>
  <c r="K110" i="15"/>
  <c r="J110" i="15"/>
  <c r="AC109" i="15"/>
  <c r="AB109" i="15"/>
  <c r="AA109" i="15"/>
  <c r="Z109" i="15"/>
  <c r="M109" i="15"/>
  <c r="L109" i="15"/>
  <c r="K109" i="15"/>
  <c r="J109" i="15"/>
  <c r="N109" i="15" s="1"/>
  <c r="AC108" i="15"/>
  <c r="AB108" i="15"/>
  <c r="AA108" i="15"/>
  <c r="Z108" i="15"/>
  <c r="N108" i="15"/>
  <c r="M108" i="15"/>
  <c r="L108" i="15"/>
  <c r="K108" i="15"/>
  <c r="J108" i="15"/>
  <c r="AC107" i="15"/>
  <c r="AB107" i="15"/>
  <c r="AA107" i="15"/>
  <c r="Z107" i="15"/>
  <c r="N107" i="15"/>
  <c r="M107" i="15"/>
  <c r="L107" i="15"/>
  <c r="K107" i="15"/>
  <c r="J107" i="15"/>
  <c r="AC106" i="15"/>
  <c r="AB106" i="15"/>
  <c r="AA106" i="15"/>
  <c r="Z106" i="15"/>
  <c r="M106" i="15"/>
  <c r="L106" i="15"/>
  <c r="K106" i="15"/>
  <c r="J106" i="15"/>
  <c r="N106" i="15" s="1"/>
  <c r="AC105" i="15"/>
  <c r="AB105" i="15"/>
  <c r="AA105" i="15"/>
  <c r="Z105" i="15"/>
  <c r="N105" i="15"/>
  <c r="M105" i="15"/>
  <c r="L105" i="15"/>
  <c r="K105" i="15"/>
  <c r="J105" i="15"/>
  <c r="AC104" i="15"/>
  <c r="AB104" i="15"/>
  <c r="AA104" i="15"/>
  <c r="Z104" i="15"/>
  <c r="M104" i="15"/>
  <c r="L104" i="15"/>
  <c r="K104" i="15"/>
  <c r="J104" i="15"/>
  <c r="N104" i="15" s="1"/>
  <c r="AC103" i="15"/>
  <c r="AB103" i="15"/>
  <c r="AA103" i="15"/>
  <c r="Z103" i="15"/>
  <c r="M103" i="15"/>
  <c r="L103" i="15"/>
  <c r="K103" i="15"/>
  <c r="J103" i="15"/>
  <c r="N103" i="15" s="1"/>
  <c r="AC102" i="15"/>
  <c r="AB102" i="15"/>
  <c r="AA102" i="15"/>
  <c r="Z102" i="15"/>
  <c r="N102" i="15"/>
  <c r="M102" i="15"/>
  <c r="L102" i="15"/>
  <c r="K102" i="15"/>
  <c r="J102" i="15"/>
  <c r="AC101" i="15"/>
  <c r="AB101" i="15"/>
  <c r="AA101" i="15"/>
  <c r="Z101" i="15"/>
  <c r="M101" i="15"/>
  <c r="L101" i="15"/>
  <c r="K101" i="15"/>
  <c r="J101" i="15"/>
  <c r="N101" i="15" s="1"/>
  <c r="AC100" i="15"/>
  <c r="AB100" i="15"/>
  <c r="AA100" i="15"/>
  <c r="Z100" i="15"/>
  <c r="N100" i="15"/>
  <c r="M100" i="15"/>
  <c r="L100" i="15"/>
  <c r="K100" i="15"/>
  <c r="J100" i="15"/>
  <c r="AC99" i="15"/>
  <c r="AB99" i="15"/>
  <c r="AA99" i="15"/>
  <c r="Z99" i="15"/>
  <c r="N99" i="15"/>
  <c r="M99" i="15"/>
  <c r="L99" i="15"/>
  <c r="K99" i="15"/>
  <c r="J99" i="15"/>
  <c r="AC98" i="15"/>
  <c r="AB98" i="15"/>
  <c r="AA98" i="15"/>
  <c r="Z98" i="15"/>
  <c r="M98" i="15"/>
  <c r="L98" i="15"/>
  <c r="K98" i="15"/>
  <c r="J98" i="15"/>
  <c r="N98" i="15" s="1"/>
  <c r="AC97" i="15"/>
  <c r="AB97" i="15"/>
  <c r="AA97" i="15"/>
  <c r="Z97" i="15"/>
  <c r="N97" i="15"/>
  <c r="M97" i="15"/>
  <c r="L97" i="15"/>
  <c r="K97" i="15"/>
  <c r="J97" i="15"/>
  <c r="AC96" i="15"/>
  <c r="AB96" i="15"/>
  <c r="AA96" i="15"/>
  <c r="Z96" i="15"/>
  <c r="M96" i="15"/>
  <c r="L96" i="15"/>
  <c r="K96" i="15"/>
  <c r="J96" i="15"/>
  <c r="N96" i="15" s="1"/>
  <c r="AC95" i="15"/>
  <c r="AB95" i="15"/>
  <c r="AA95" i="15"/>
  <c r="Z95" i="15"/>
  <c r="M95" i="15"/>
  <c r="L95" i="15"/>
  <c r="K95" i="15"/>
  <c r="J95" i="15"/>
  <c r="N95" i="15" s="1"/>
  <c r="AC94" i="15"/>
  <c r="AB94" i="15"/>
  <c r="AA94" i="15"/>
  <c r="Z94" i="15"/>
  <c r="N94" i="15"/>
  <c r="M94" i="15"/>
  <c r="L94" i="15"/>
  <c r="K94" i="15"/>
  <c r="J94" i="15"/>
  <c r="AC93" i="15"/>
  <c r="AB93" i="15"/>
  <c r="AA93" i="15"/>
  <c r="Z93" i="15"/>
  <c r="M93" i="15"/>
  <c r="L93" i="15"/>
  <c r="K93" i="15"/>
  <c r="J93" i="15"/>
  <c r="N93" i="15" s="1"/>
  <c r="AC92" i="15"/>
  <c r="AB92" i="15"/>
  <c r="AA92" i="15"/>
  <c r="Z92" i="15"/>
  <c r="N92" i="15"/>
  <c r="M92" i="15"/>
  <c r="L92" i="15"/>
  <c r="K92" i="15"/>
  <c r="J92" i="15"/>
  <c r="AC91" i="15"/>
  <c r="AB91" i="15"/>
  <c r="AA91" i="15"/>
  <c r="Z91" i="15"/>
  <c r="N91" i="15"/>
  <c r="M91" i="15"/>
  <c r="L91" i="15"/>
  <c r="K91" i="15"/>
  <c r="J91" i="15"/>
  <c r="AC90" i="15"/>
  <c r="AB90" i="15"/>
  <c r="AA90" i="15"/>
  <c r="Z90" i="15"/>
  <c r="M90" i="15"/>
  <c r="L90" i="15"/>
  <c r="K90" i="15"/>
  <c r="J90" i="15"/>
  <c r="N90" i="15" s="1"/>
  <c r="AC89" i="15"/>
  <c r="AB89" i="15"/>
  <c r="AA89" i="15"/>
  <c r="Z89" i="15"/>
  <c r="N89" i="15"/>
  <c r="M89" i="15"/>
  <c r="L89" i="15"/>
  <c r="K89" i="15"/>
  <c r="J89" i="15"/>
  <c r="AC88" i="15"/>
  <c r="AB88" i="15"/>
  <c r="AA88" i="15"/>
  <c r="Z88" i="15"/>
  <c r="M88" i="15"/>
  <c r="L88" i="15"/>
  <c r="K88" i="15"/>
  <c r="J88" i="15"/>
  <c r="N88" i="15" s="1"/>
  <c r="AC87" i="15"/>
  <c r="AB87" i="15"/>
  <c r="AA87" i="15"/>
  <c r="Z87" i="15"/>
  <c r="M87" i="15"/>
  <c r="L87" i="15"/>
  <c r="K87" i="15"/>
  <c r="J87" i="15"/>
  <c r="N87" i="15" s="1"/>
  <c r="AC86" i="15"/>
  <c r="AB86" i="15"/>
  <c r="AA86" i="15"/>
  <c r="Z86" i="15"/>
  <c r="N86" i="15"/>
  <c r="M86" i="15"/>
  <c r="L86" i="15"/>
  <c r="K86" i="15"/>
  <c r="J86" i="15"/>
  <c r="AC85" i="15"/>
  <c r="AB85" i="15"/>
  <c r="AA85" i="15"/>
  <c r="Z85" i="15"/>
  <c r="M85" i="15"/>
  <c r="L85" i="15"/>
  <c r="K85" i="15"/>
  <c r="J85" i="15"/>
  <c r="N85" i="15" s="1"/>
  <c r="AC84" i="15"/>
  <c r="AB84" i="15"/>
  <c r="AA84" i="15"/>
  <c r="Z84" i="15"/>
  <c r="N84" i="15"/>
  <c r="M84" i="15"/>
  <c r="L84" i="15"/>
  <c r="K84" i="15"/>
  <c r="J84" i="15"/>
  <c r="AC83" i="15"/>
  <c r="AB83" i="15"/>
  <c r="AA83" i="15"/>
  <c r="Z83" i="15"/>
  <c r="N83" i="15"/>
  <c r="M83" i="15"/>
  <c r="L83" i="15"/>
  <c r="K83" i="15"/>
  <c r="J83" i="15"/>
  <c r="AC82" i="15"/>
  <c r="AB82" i="15"/>
  <c r="AA82" i="15"/>
  <c r="Z82" i="15"/>
  <c r="M82" i="15"/>
  <c r="L82" i="15"/>
  <c r="K82" i="15"/>
  <c r="J82" i="15"/>
  <c r="N82" i="15" s="1"/>
  <c r="AC81" i="15"/>
  <c r="AB81" i="15"/>
  <c r="AA81" i="15"/>
  <c r="Z81" i="15"/>
  <c r="N81" i="15"/>
  <c r="M81" i="15"/>
  <c r="L81" i="15"/>
  <c r="K81" i="15"/>
  <c r="J81" i="15"/>
  <c r="AC80" i="15"/>
  <c r="AB80" i="15"/>
  <c r="AA80" i="15"/>
  <c r="Z80" i="15"/>
  <c r="M80" i="15"/>
  <c r="L80" i="15"/>
  <c r="K80" i="15"/>
  <c r="J80" i="15"/>
  <c r="N80" i="15" s="1"/>
  <c r="AC79" i="15"/>
  <c r="AB79" i="15"/>
  <c r="AA79" i="15"/>
  <c r="Z79" i="15"/>
  <c r="M79" i="15"/>
  <c r="L79" i="15"/>
  <c r="K79" i="15"/>
  <c r="J79" i="15"/>
  <c r="N79" i="15" s="1"/>
  <c r="AC78" i="15"/>
  <c r="AB78" i="15"/>
  <c r="AA78" i="15"/>
  <c r="Z78" i="15"/>
  <c r="N78" i="15"/>
  <c r="M78" i="15"/>
  <c r="L78" i="15"/>
  <c r="K78" i="15"/>
  <c r="J78" i="15"/>
  <c r="AC77" i="15"/>
  <c r="AB77" i="15"/>
  <c r="AA77" i="15"/>
  <c r="Z77" i="15"/>
  <c r="M77" i="15"/>
  <c r="L77" i="15"/>
  <c r="K77" i="15"/>
  <c r="J77" i="15"/>
  <c r="N77" i="15" s="1"/>
  <c r="AC76" i="15"/>
  <c r="AB76" i="15"/>
  <c r="AA76" i="15"/>
  <c r="Z76" i="15"/>
  <c r="N76" i="15"/>
  <c r="M76" i="15"/>
  <c r="L76" i="15"/>
  <c r="K76" i="15"/>
  <c r="J76" i="15"/>
  <c r="AC75" i="15"/>
  <c r="AB75" i="15"/>
  <c r="AA75" i="15"/>
  <c r="Z75" i="15"/>
  <c r="N75" i="15"/>
  <c r="M75" i="15"/>
  <c r="L75" i="15"/>
  <c r="K75" i="15"/>
  <c r="J75" i="15"/>
  <c r="AC74" i="15"/>
  <c r="AB74" i="15"/>
  <c r="AA74" i="15"/>
  <c r="Z74" i="15"/>
  <c r="M74" i="15"/>
  <c r="L74" i="15"/>
  <c r="K74" i="15"/>
  <c r="J74" i="15"/>
  <c r="N74" i="15" s="1"/>
  <c r="AC73" i="15"/>
  <c r="AB73" i="15"/>
  <c r="AA73" i="15"/>
  <c r="Z73" i="15"/>
  <c r="N73" i="15"/>
  <c r="M73" i="15"/>
  <c r="L73" i="15"/>
  <c r="K73" i="15"/>
  <c r="J73" i="15"/>
  <c r="AC72" i="15"/>
  <c r="AB72" i="15"/>
  <c r="AA72" i="15"/>
  <c r="Z72" i="15"/>
  <c r="M72" i="15"/>
  <c r="L72" i="15"/>
  <c r="K72" i="15"/>
  <c r="J72" i="15"/>
  <c r="N72" i="15" s="1"/>
  <c r="AC71" i="15"/>
  <c r="AB71" i="15"/>
  <c r="AA71" i="15"/>
  <c r="Z71" i="15"/>
  <c r="M71" i="15"/>
  <c r="L71" i="15"/>
  <c r="K71" i="15"/>
  <c r="J71" i="15"/>
  <c r="N71" i="15" s="1"/>
  <c r="AC70" i="15"/>
  <c r="AB70" i="15"/>
  <c r="AA70" i="15"/>
  <c r="Z70" i="15"/>
  <c r="N70" i="15"/>
  <c r="M70" i="15"/>
  <c r="L70" i="15"/>
  <c r="K70" i="15"/>
  <c r="J70" i="15"/>
  <c r="AC69" i="15"/>
  <c r="AB69" i="15"/>
  <c r="AA69" i="15"/>
  <c r="Z69" i="15"/>
  <c r="M69" i="15"/>
  <c r="L69" i="15"/>
  <c r="K69" i="15"/>
  <c r="J69" i="15"/>
  <c r="N69" i="15" s="1"/>
  <c r="AC68" i="15"/>
  <c r="AB68" i="15"/>
  <c r="AA68" i="15"/>
  <c r="Z68" i="15"/>
  <c r="N68" i="15"/>
  <c r="M68" i="15"/>
  <c r="L68" i="15"/>
  <c r="K68" i="15"/>
  <c r="J68" i="15"/>
  <c r="AC67" i="15"/>
  <c r="AB67" i="15"/>
  <c r="AA67" i="15"/>
  <c r="Z67" i="15"/>
  <c r="N67" i="15"/>
  <c r="M67" i="15"/>
  <c r="L67" i="15"/>
  <c r="K67" i="15"/>
  <c r="J67" i="15"/>
  <c r="AC66" i="15"/>
  <c r="AB66" i="15"/>
  <c r="AA66" i="15"/>
  <c r="Z66" i="15"/>
  <c r="M66" i="15"/>
  <c r="L66" i="15"/>
  <c r="K66" i="15"/>
  <c r="J66" i="15"/>
  <c r="N66" i="15" s="1"/>
  <c r="AC65" i="15"/>
  <c r="AB65" i="15"/>
  <c r="AA65" i="15"/>
  <c r="Z65" i="15"/>
  <c r="N65" i="15"/>
  <c r="M65" i="15"/>
  <c r="L65" i="15"/>
  <c r="K65" i="15"/>
  <c r="J65" i="15"/>
  <c r="AC64" i="15"/>
  <c r="AB64" i="15"/>
  <c r="AA64" i="15"/>
  <c r="Z64" i="15"/>
  <c r="M64" i="15"/>
  <c r="L64" i="15"/>
  <c r="K64" i="15"/>
  <c r="J64" i="15"/>
  <c r="N64" i="15" s="1"/>
  <c r="AC63" i="15"/>
  <c r="AB63" i="15"/>
  <c r="AA63" i="15"/>
  <c r="Z63" i="15"/>
  <c r="M63" i="15"/>
  <c r="L63" i="15"/>
  <c r="K63" i="15"/>
  <c r="J63" i="15"/>
  <c r="N63" i="15" s="1"/>
  <c r="AC62" i="15"/>
  <c r="AB62" i="15"/>
  <c r="AA62" i="15"/>
  <c r="Z62" i="15"/>
  <c r="N62" i="15"/>
  <c r="M62" i="15"/>
  <c r="L62" i="15"/>
  <c r="K62" i="15"/>
  <c r="J62" i="15"/>
  <c r="AC61" i="15"/>
  <c r="AB61" i="15"/>
  <c r="AA61" i="15"/>
  <c r="Z61" i="15"/>
  <c r="M61" i="15"/>
  <c r="L61" i="15"/>
  <c r="K61" i="15"/>
  <c r="J61" i="15"/>
  <c r="N61" i="15" s="1"/>
  <c r="AC60" i="15"/>
  <c r="AB60" i="15"/>
  <c r="AA60" i="15"/>
  <c r="Z60" i="15"/>
  <c r="N60" i="15"/>
  <c r="M60" i="15"/>
  <c r="L60" i="15"/>
  <c r="K60" i="15"/>
  <c r="J60" i="15"/>
  <c r="AC59" i="15"/>
  <c r="AB59" i="15"/>
  <c r="AA59" i="15"/>
  <c r="Z59" i="15"/>
  <c r="N59" i="15"/>
  <c r="M59" i="15"/>
  <c r="L59" i="15"/>
  <c r="K59" i="15"/>
  <c r="J59" i="15"/>
  <c r="AC58" i="15"/>
  <c r="AB58" i="15"/>
  <c r="AA58" i="15"/>
  <c r="Z58" i="15"/>
  <c r="M58" i="15"/>
  <c r="L58" i="15"/>
  <c r="K58" i="15"/>
  <c r="J58" i="15"/>
  <c r="N58" i="15" s="1"/>
  <c r="AC57" i="15"/>
  <c r="AB57" i="15"/>
  <c r="AA57" i="15"/>
  <c r="Z57" i="15"/>
  <c r="N57" i="15"/>
  <c r="M57" i="15"/>
  <c r="L57" i="15"/>
  <c r="K57" i="15"/>
  <c r="J57" i="15"/>
  <c r="AC56" i="15"/>
  <c r="AB56" i="15"/>
  <c r="AA56" i="15"/>
  <c r="Z56" i="15"/>
  <c r="M56" i="15"/>
  <c r="L56" i="15"/>
  <c r="K56" i="15"/>
  <c r="J56" i="15"/>
  <c r="N56" i="15" s="1"/>
  <c r="AC55" i="15"/>
  <c r="AB55" i="15"/>
  <c r="AA55" i="15"/>
  <c r="Z55" i="15"/>
  <c r="M55" i="15"/>
  <c r="L55" i="15"/>
  <c r="K55" i="15"/>
  <c r="J55" i="15"/>
  <c r="N55" i="15" s="1"/>
  <c r="AC54" i="15"/>
  <c r="AB54" i="15"/>
  <c r="AA54" i="15"/>
  <c r="Z54" i="15"/>
  <c r="N54" i="15"/>
  <c r="M54" i="15"/>
  <c r="L54" i="15"/>
  <c r="K54" i="15"/>
  <c r="J54" i="15"/>
  <c r="AC53" i="15"/>
  <c r="AB53" i="15"/>
  <c r="AA53" i="15"/>
  <c r="Z53" i="15"/>
  <c r="M53" i="15"/>
  <c r="L53" i="15"/>
  <c r="K53" i="15"/>
  <c r="J53" i="15"/>
  <c r="N53" i="15" s="1"/>
  <c r="AC52" i="15"/>
  <c r="AB52" i="15"/>
  <c r="AA52" i="15"/>
  <c r="Z52" i="15"/>
  <c r="N52" i="15"/>
  <c r="M52" i="15"/>
  <c r="L52" i="15"/>
  <c r="K52" i="15"/>
  <c r="J52" i="15"/>
  <c r="AC51" i="15"/>
  <c r="AB51" i="15"/>
  <c r="AA51" i="15"/>
  <c r="Z51" i="15"/>
  <c r="N51" i="15"/>
  <c r="M51" i="15"/>
  <c r="L51" i="15"/>
  <c r="K51" i="15"/>
  <c r="J51" i="15"/>
  <c r="AC50" i="15"/>
  <c r="AB50" i="15"/>
  <c r="AA50" i="15"/>
  <c r="Z50" i="15"/>
  <c r="M50" i="15"/>
  <c r="L50" i="15"/>
  <c r="K50" i="15"/>
  <c r="J50" i="15"/>
  <c r="N50" i="15" s="1"/>
  <c r="AC49" i="15"/>
  <c r="AB49" i="15"/>
  <c r="AA49" i="15"/>
  <c r="Z49" i="15"/>
  <c r="N49" i="15"/>
  <c r="M49" i="15"/>
  <c r="L49" i="15"/>
  <c r="K49" i="15"/>
  <c r="J49" i="15"/>
  <c r="AC48" i="15"/>
  <c r="AB48" i="15"/>
  <c r="AA48" i="15"/>
  <c r="Z48" i="15"/>
  <c r="M48" i="15"/>
  <c r="L48" i="15"/>
  <c r="K48" i="15"/>
  <c r="J48" i="15"/>
  <c r="N48" i="15" s="1"/>
  <c r="AC47" i="15"/>
  <c r="AB47" i="15"/>
  <c r="AA47" i="15"/>
  <c r="Z47" i="15"/>
  <c r="M47" i="15"/>
  <c r="L47" i="15"/>
  <c r="K47" i="15"/>
  <c r="J47" i="15"/>
  <c r="N47" i="15" s="1"/>
  <c r="AC46" i="15"/>
  <c r="AB46" i="15"/>
  <c r="AA46" i="15"/>
  <c r="Z46" i="15"/>
  <c r="N46" i="15"/>
  <c r="M46" i="15"/>
  <c r="L46" i="15"/>
  <c r="K46" i="15"/>
  <c r="J46" i="15"/>
  <c r="AC45" i="15"/>
  <c r="AB45" i="15"/>
  <c r="AA45" i="15"/>
  <c r="Z45" i="15"/>
  <c r="M45" i="15"/>
  <c r="L45" i="15"/>
  <c r="K45" i="15"/>
  <c r="J45" i="15"/>
  <c r="N45" i="15" s="1"/>
  <c r="AC44" i="15"/>
  <c r="AB44" i="15"/>
  <c r="AA44" i="15"/>
  <c r="Z44" i="15"/>
  <c r="N44" i="15"/>
  <c r="M44" i="15"/>
  <c r="L44" i="15"/>
  <c r="K44" i="15"/>
  <c r="J44" i="15"/>
  <c r="AC43" i="15"/>
  <c r="AB43" i="15"/>
  <c r="AA43" i="15"/>
  <c r="Z43" i="15"/>
  <c r="N43" i="15"/>
  <c r="M43" i="15"/>
  <c r="L43" i="15"/>
  <c r="K43" i="15"/>
  <c r="J43" i="15"/>
  <c r="AC42" i="15"/>
  <c r="AB42" i="15"/>
  <c r="AA42" i="15"/>
  <c r="Z42" i="15"/>
  <c r="M42" i="15"/>
  <c r="L42" i="15"/>
  <c r="K42" i="15"/>
  <c r="J42" i="15"/>
  <c r="N42" i="15" s="1"/>
  <c r="AC41" i="15"/>
  <c r="AB41" i="15"/>
  <c r="AA41" i="15"/>
  <c r="Z41" i="15"/>
  <c r="N41" i="15"/>
  <c r="M41" i="15"/>
  <c r="L41" i="15"/>
  <c r="K41" i="15"/>
  <c r="J41" i="15"/>
  <c r="AC40" i="15"/>
  <c r="AB40" i="15"/>
  <c r="AA40" i="15"/>
  <c r="Z40" i="15"/>
  <c r="M40" i="15"/>
  <c r="L40" i="15"/>
  <c r="K40" i="15"/>
  <c r="J40" i="15"/>
  <c r="N40" i="15" s="1"/>
  <c r="AC39" i="15"/>
  <c r="AB39" i="15"/>
  <c r="AA39" i="15"/>
  <c r="Z39" i="15"/>
  <c r="M39" i="15"/>
  <c r="L39" i="15"/>
  <c r="K39" i="15"/>
  <c r="J39" i="15"/>
  <c r="N39" i="15" s="1"/>
  <c r="AC38" i="15"/>
  <c r="AB38" i="15"/>
  <c r="AA38" i="15"/>
  <c r="Z38" i="15"/>
  <c r="N38" i="15"/>
  <c r="M38" i="15"/>
  <c r="L38" i="15"/>
  <c r="K38" i="15"/>
  <c r="J38" i="15"/>
  <c r="AC37" i="15"/>
  <c r="AB37" i="15"/>
  <c r="AA37" i="15"/>
  <c r="Z37" i="15"/>
  <c r="M37" i="15"/>
  <c r="L37" i="15"/>
  <c r="K37" i="15"/>
  <c r="J37" i="15"/>
  <c r="N37" i="15" s="1"/>
  <c r="AC36" i="15"/>
  <c r="AB36" i="15"/>
  <c r="AA36" i="15"/>
  <c r="Z36" i="15"/>
  <c r="N36" i="15"/>
  <c r="M36" i="15"/>
  <c r="L36" i="15"/>
  <c r="K36" i="15"/>
  <c r="J36" i="15"/>
  <c r="AC35" i="15"/>
  <c r="AB35" i="15"/>
  <c r="AA35" i="15"/>
  <c r="Z35" i="15"/>
  <c r="N35" i="15"/>
  <c r="M35" i="15"/>
  <c r="L35" i="15"/>
  <c r="K35" i="15"/>
  <c r="J35" i="15"/>
  <c r="AC34" i="15"/>
  <c r="AB34" i="15"/>
  <c r="AA34" i="15"/>
  <c r="Z34" i="15"/>
  <c r="M34" i="15"/>
  <c r="L34" i="15"/>
  <c r="K34" i="15"/>
  <c r="J34" i="15"/>
  <c r="N34" i="15" s="1"/>
  <c r="AC33" i="15"/>
  <c r="AB33" i="15"/>
  <c r="AA33" i="15"/>
  <c r="Z33" i="15"/>
  <c r="N33" i="15"/>
  <c r="M33" i="15"/>
  <c r="L33" i="15"/>
  <c r="K33" i="15"/>
  <c r="J33" i="15"/>
  <c r="AC32" i="15"/>
  <c r="AB32" i="15"/>
  <c r="AA32" i="15"/>
  <c r="Z32" i="15"/>
  <c r="M32" i="15"/>
  <c r="L32" i="15"/>
  <c r="K32" i="15"/>
  <c r="J32" i="15"/>
  <c r="N32" i="15" s="1"/>
  <c r="D28" i="15"/>
  <c r="O27" i="15"/>
  <c r="B27" i="15"/>
  <c r="O24" i="15"/>
  <c r="M24" i="15"/>
  <c r="K24" i="15"/>
  <c r="N23" i="15"/>
  <c r="N25" i="15" s="1"/>
  <c r="N26" i="15" s="1"/>
  <c r="N28" i="15" s="1"/>
  <c r="M23" i="15"/>
  <c r="M25" i="15" s="1"/>
  <c r="M26" i="15" s="1"/>
  <c r="M28" i="15" s="1"/>
  <c r="M29" i="15" s="1"/>
  <c r="L23" i="15"/>
  <c r="L25" i="15" s="1"/>
  <c r="L26" i="15" s="1"/>
  <c r="L28" i="15" s="1"/>
  <c r="L30" i="15" s="1"/>
  <c r="K23" i="15"/>
  <c r="K25" i="15" s="1"/>
  <c r="O20" i="15"/>
  <c r="N20" i="15"/>
  <c r="M20" i="15"/>
  <c r="K20" i="15"/>
  <c r="L18" i="15"/>
  <c r="E28" i="15" s="1"/>
  <c r="K18" i="15"/>
  <c r="J18" i="15"/>
  <c r="C28" i="15" s="1"/>
  <c r="I18" i="15"/>
  <c r="B28" i="15" s="1"/>
  <c r="L17" i="15"/>
  <c r="L20" i="15" s="1"/>
  <c r="K17" i="15"/>
  <c r="D27" i="15" s="1"/>
  <c r="J17" i="15"/>
  <c r="J20" i="15" s="1"/>
  <c r="I17" i="15"/>
  <c r="I20" i="15" s="1"/>
  <c r="L16" i="15"/>
  <c r="K16" i="15"/>
  <c r="J16" i="15"/>
  <c r="I16" i="15"/>
  <c r="L15" i="15"/>
  <c r="K15" i="15"/>
  <c r="J15" i="15"/>
  <c r="I15" i="15"/>
  <c r="L7" i="15"/>
  <c r="O6" i="15"/>
  <c r="N6" i="15"/>
  <c r="N7" i="15" s="1"/>
  <c r="L6" i="15"/>
  <c r="I6" i="15"/>
  <c r="F6" i="15"/>
  <c r="O5" i="15"/>
  <c r="N5" i="15"/>
  <c r="M5" i="15"/>
  <c r="M6" i="15" s="1"/>
  <c r="K5" i="15"/>
  <c r="K6" i="15" s="1"/>
  <c r="I5" i="15"/>
  <c r="M4" i="15"/>
  <c r="M7" i="15" s="1"/>
  <c r="K4" i="15"/>
  <c r="J4" i="15"/>
  <c r="J5" i="15" s="1"/>
  <c r="H4" i="15"/>
  <c r="H5" i="15" s="1"/>
  <c r="O3" i="15"/>
  <c r="O4" i="15" s="1"/>
  <c r="O7" i="15" s="1"/>
  <c r="N3" i="15"/>
  <c r="N4" i="15" s="1"/>
  <c r="M3" i="15"/>
  <c r="L3" i="15"/>
  <c r="L4" i="15" s="1"/>
  <c r="L5" i="15" s="1"/>
  <c r="K3" i="15"/>
  <c r="K7" i="15" s="1"/>
  <c r="J3" i="15"/>
  <c r="J6" i="15" s="1"/>
  <c r="I3" i="15"/>
  <c r="I4" i="15" s="1"/>
  <c r="H3" i="15"/>
  <c r="H7" i="15" s="1"/>
  <c r="G3" i="15"/>
  <c r="F3" i="15"/>
  <c r="F4" i="15" s="1"/>
  <c r="F5" i="15" s="1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AB132" i="14" s="1"/>
  <c r="S93" i="14"/>
  <c r="R93" i="14"/>
  <c r="Q93" i="14"/>
  <c r="P93" i="14"/>
  <c r="O93" i="14"/>
  <c r="N93" i="14"/>
  <c r="M93" i="14"/>
  <c r="L93" i="14"/>
  <c r="T93" i="14" s="1"/>
  <c r="S92" i="14"/>
  <c r="R92" i="14"/>
  <c r="Q92" i="14"/>
  <c r="P92" i="14"/>
  <c r="O92" i="14"/>
  <c r="N92" i="14"/>
  <c r="M92" i="14"/>
  <c r="L92" i="14"/>
  <c r="T92" i="14" s="1"/>
  <c r="M77" i="14"/>
  <c r="L77" i="14"/>
  <c r="K77" i="14"/>
  <c r="J77" i="14"/>
  <c r="N77" i="14" s="1"/>
  <c r="AA76" i="14"/>
  <c r="Z76" i="14"/>
  <c r="Y76" i="14"/>
  <c r="X76" i="14"/>
  <c r="W76" i="14"/>
  <c r="V76" i="14"/>
  <c r="U76" i="14"/>
  <c r="N76" i="14"/>
  <c r="M76" i="14"/>
  <c r="L76" i="14"/>
  <c r="K76" i="14"/>
  <c r="J76" i="14"/>
  <c r="Z75" i="14"/>
  <c r="Y75" i="14"/>
  <c r="X75" i="14"/>
  <c r="W75" i="14"/>
  <c r="V75" i="14"/>
  <c r="U75" i="14"/>
  <c r="AA75" i="14" s="1"/>
  <c r="M75" i="14"/>
  <c r="L75" i="14"/>
  <c r="K75" i="14"/>
  <c r="J75" i="14"/>
  <c r="N75" i="14" s="1"/>
  <c r="Y74" i="14"/>
  <c r="X74" i="14"/>
  <c r="W74" i="14"/>
  <c r="V74" i="14"/>
  <c r="U74" i="14"/>
  <c r="N74" i="14"/>
  <c r="M74" i="14"/>
  <c r="L74" i="14"/>
  <c r="K74" i="14"/>
  <c r="J74" i="14"/>
  <c r="Y73" i="14"/>
  <c r="X73" i="14"/>
  <c r="W73" i="14"/>
  <c r="V73" i="14"/>
  <c r="U73" i="14"/>
  <c r="N73" i="14"/>
  <c r="M73" i="14"/>
  <c r="L73" i="14"/>
  <c r="K73" i="14"/>
  <c r="J73" i="14"/>
  <c r="M72" i="14"/>
  <c r="L72" i="14"/>
  <c r="K72" i="14"/>
  <c r="J72" i="14"/>
  <c r="N72" i="14" s="1"/>
  <c r="M39" i="14"/>
  <c r="L39" i="14"/>
  <c r="K39" i="14"/>
  <c r="J39" i="14"/>
  <c r="N39" i="14" s="1"/>
  <c r="M38" i="14"/>
  <c r="L38" i="14"/>
  <c r="K38" i="14"/>
  <c r="J38" i="14"/>
  <c r="N38" i="14" s="1"/>
  <c r="N37" i="14"/>
  <c r="M37" i="14"/>
  <c r="L37" i="14"/>
  <c r="K37" i="14"/>
  <c r="J37" i="14"/>
  <c r="M36" i="14"/>
  <c r="L36" i="14"/>
  <c r="K36" i="14"/>
  <c r="J36" i="14"/>
  <c r="N36" i="14" s="1"/>
  <c r="N35" i="14"/>
  <c r="M35" i="14"/>
  <c r="L35" i="14"/>
  <c r="K35" i="14"/>
  <c r="J35" i="14"/>
  <c r="N34" i="14"/>
  <c r="M34" i="14"/>
  <c r="L34" i="14"/>
  <c r="K34" i="14"/>
  <c r="J34" i="14"/>
  <c r="M33" i="14"/>
  <c r="L33" i="14"/>
  <c r="K33" i="14"/>
  <c r="J33" i="14"/>
  <c r="N33" i="14" s="1"/>
  <c r="N32" i="14"/>
  <c r="M32" i="14"/>
  <c r="L32" i="14"/>
  <c r="K32" i="14"/>
  <c r="J32" i="14"/>
  <c r="K26" i="14"/>
  <c r="J26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Z18" i="14"/>
  <c r="M26" i="14" s="1"/>
  <c r="Y18" i="14"/>
  <c r="L26" i="14" s="1"/>
  <c r="X18" i="14"/>
  <c r="W18" i="14"/>
  <c r="V18" i="14"/>
  <c r="I26" i="14" s="1"/>
  <c r="U18" i="14"/>
  <c r="H26" i="14" s="1"/>
  <c r="T18" i="14"/>
  <c r="G26" i="14" s="1"/>
  <c r="S18" i="14"/>
  <c r="F26" i="14" s="1"/>
  <c r="R18" i="14"/>
  <c r="E26" i="14" s="1"/>
  <c r="Q18" i="14"/>
  <c r="D26" i="14" s="1"/>
  <c r="P18" i="14"/>
  <c r="C26" i="14" s="1"/>
  <c r="O18" i="14"/>
  <c r="B26" i="14" s="1"/>
  <c r="Z17" i="14"/>
  <c r="Z20" i="14" s="1"/>
  <c r="Y17" i="14"/>
  <c r="L25" i="14" s="1"/>
  <c r="X17" i="14"/>
  <c r="K25" i="14" s="1"/>
  <c r="W17" i="14"/>
  <c r="J25" i="14" s="1"/>
  <c r="V17" i="14"/>
  <c r="I25" i="14" s="1"/>
  <c r="U17" i="14"/>
  <c r="H25" i="14" s="1"/>
  <c r="T17" i="14"/>
  <c r="G25" i="14" s="1"/>
  <c r="S17" i="14"/>
  <c r="F25" i="14" s="1"/>
  <c r="R17" i="14"/>
  <c r="R20" i="14" s="1"/>
  <c r="Q17" i="14"/>
  <c r="D25" i="14" s="1"/>
  <c r="P17" i="14"/>
  <c r="C25" i="14" s="1"/>
  <c r="O17" i="14"/>
  <c r="B25" i="14" s="1"/>
  <c r="Z16" i="14"/>
  <c r="Y16" i="14"/>
  <c r="X16" i="14"/>
  <c r="W16" i="14"/>
  <c r="V16" i="14"/>
  <c r="U16" i="14"/>
  <c r="T16" i="14"/>
  <c r="S16" i="14"/>
  <c r="R16" i="14"/>
  <c r="Q16" i="14"/>
  <c r="P16" i="14"/>
  <c r="O16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F7" i="14"/>
  <c r="F6" i="14"/>
  <c r="AC5" i="14"/>
  <c r="AC6" i="14" s="1"/>
  <c r="AA5" i="14"/>
  <c r="AA6" i="14" s="1"/>
  <c r="Y5" i="14"/>
  <c r="Y6" i="14" s="1"/>
  <c r="W5" i="14"/>
  <c r="W6" i="14" s="1"/>
  <c r="U5" i="14"/>
  <c r="U6" i="14" s="1"/>
  <c r="S5" i="14"/>
  <c r="S6" i="14" s="1"/>
  <c r="Q5" i="14"/>
  <c r="Q6" i="14" s="1"/>
  <c r="O5" i="14"/>
  <c r="O6" i="14" s="1"/>
  <c r="M5" i="14"/>
  <c r="M6" i="14" s="1"/>
  <c r="K5" i="14"/>
  <c r="K6" i="14" s="1"/>
  <c r="I5" i="14"/>
  <c r="I6" i="14" s="1"/>
  <c r="F4" i="14"/>
  <c r="F5" i="14" s="1"/>
  <c r="AC3" i="14"/>
  <c r="AC7" i="14" s="1"/>
  <c r="AB3" i="14"/>
  <c r="AB7" i="14" s="1"/>
  <c r="AA3" i="14"/>
  <c r="AA7" i="14" s="1"/>
  <c r="Z3" i="14"/>
  <c r="Z4" i="14" s="1"/>
  <c r="Z5" i="14" s="1"/>
  <c r="Y3" i="14"/>
  <c r="Y4" i="14" s="1"/>
  <c r="X3" i="14"/>
  <c r="X7" i="14" s="1"/>
  <c r="W3" i="14"/>
  <c r="W4" i="14" s="1"/>
  <c r="W7" i="14" s="1"/>
  <c r="V3" i="14"/>
  <c r="V7" i="14" s="1"/>
  <c r="U3" i="14"/>
  <c r="U7" i="14" s="1"/>
  <c r="T3" i="14"/>
  <c r="T7" i="14" s="1"/>
  <c r="S3" i="14"/>
  <c r="S4" i="14" s="1"/>
  <c r="S7" i="14" s="1"/>
  <c r="R3" i="14"/>
  <c r="R7" i="14" s="1"/>
  <c r="Q3" i="14"/>
  <c r="Q4" i="14" s="1"/>
  <c r="Q7" i="14" s="1"/>
  <c r="P3" i="14"/>
  <c r="P7" i="14" s="1"/>
  <c r="O3" i="14"/>
  <c r="O4" i="14" s="1"/>
  <c r="O7" i="14" s="1"/>
  <c r="N3" i="14"/>
  <c r="N6" i="14" s="1"/>
  <c r="N7" i="14" s="1"/>
  <c r="M3" i="14"/>
  <c r="M4" i="14" s="1"/>
  <c r="M7" i="14" s="1"/>
  <c r="L3" i="14"/>
  <c r="L6" i="14" s="1"/>
  <c r="L7" i="14" s="1"/>
  <c r="K3" i="14"/>
  <c r="K7" i="14" s="1"/>
  <c r="J3" i="14"/>
  <c r="J7" i="14" s="1"/>
  <c r="I3" i="14"/>
  <c r="I7" i="14" s="1"/>
  <c r="H3" i="14"/>
  <c r="H7" i="14" s="1"/>
  <c r="G3" i="14"/>
  <c r="G7" i="14" s="1"/>
  <c r="M26" i="13"/>
  <c r="L26" i="13"/>
  <c r="K26" i="13"/>
  <c r="J26" i="13"/>
  <c r="I26" i="13"/>
  <c r="H26" i="13"/>
  <c r="G26" i="13"/>
  <c r="F26" i="13"/>
  <c r="E26" i="13"/>
  <c r="D26" i="13"/>
  <c r="C26" i="13"/>
  <c r="B26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3" i="15" l="1"/>
  <c r="M25" i="14"/>
  <c r="J4" i="14"/>
  <c r="J5" i="14" s="1"/>
  <c r="R4" i="14"/>
  <c r="R5" i="14" s="1"/>
  <c r="J6" i="14"/>
  <c r="R6" i="14"/>
  <c r="Z6" i="14"/>
  <c r="Z7" i="14"/>
  <c r="S20" i="14"/>
  <c r="K26" i="15"/>
  <c r="O25" i="15"/>
  <c r="M30" i="15"/>
  <c r="I4" i="14"/>
  <c r="Y7" i="14"/>
  <c r="K4" i="14"/>
  <c r="AA4" i="14"/>
  <c r="T20" i="14"/>
  <c r="E25" i="14"/>
  <c r="L4" i="14"/>
  <c r="L5" i="14" s="1"/>
  <c r="T4" i="14"/>
  <c r="T5" i="14" s="1"/>
  <c r="AB4" i="14"/>
  <c r="AB5" i="14" s="1"/>
  <c r="T6" i="14"/>
  <c r="AB6" i="14"/>
  <c r="U20" i="14"/>
  <c r="L29" i="15"/>
  <c r="U4" i="14"/>
  <c r="AC4" i="14"/>
  <c r="V20" i="14"/>
  <c r="N30" i="15"/>
  <c r="N29" i="15"/>
  <c r="N4" i="14"/>
  <c r="N5" i="14" s="1"/>
  <c r="V4" i="14"/>
  <c r="V5" i="14" s="1"/>
  <c r="V6" i="14"/>
  <c r="O20" i="14"/>
  <c r="W20" i="14"/>
  <c r="G4" i="14"/>
  <c r="G5" i="14"/>
  <c r="G6" i="14" s="1"/>
  <c r="P20" i="14"/>
  <c r="X20" i="14"/>
  <c r="G5" i="15"/>
  <c r="G6" i="15" s="1"/>
  <c r="G4" i="15"/>
  <c r="G7" i="15"/>
  <c r="H4" i="14"/>
  <c r="H5" i="14" s="1"/>
  <c r="P4" i="14"/>
  <c r="P5" i="14" s="1"/>
  <c r="X4" i="14"/>
  <c r="X5" i="14" s="1"/>
  <c r="H6" i="14"/>
  <c r="P6" i="14"/>
  <c r="X6" i="14"/>
  <c r="Q20" i="14"/>
  <c r="Y20" i="14"/>
  <c r="J7" i="15"/>
  <c r="H6" i="15"/>
  <c r="F7" i="15"/>
  <c r="C27" i="15"/>
  <c r="E27" i="15"/>
  <c r="I7" i="15"/>
  <c r="CG3" i="12"/>
  <c r="CG7" i="12" s="1"/>
  <c r="CF7" i="12"/>
  <c r="CF6" i="12"/>
  <c r="CF3" i="12"/>
  <c r="CF4" i="12" s="1"/>
  <c r="CF5" i="12" s="1"/>
  <c r="CE3" i="12"/>
  <c r="CE4" i="12" s="1"/>
  <c r="CD3" i="12"/>
  <c r="CD6" i="12" s="1"/>
  <c r="CD7" i="12" s="1"/>
  <c r="CC7" i="12"/>
  <c r="CC3" i="12"/>
  <c r="CC4" i="12" s="1"/>
  <c r="CC5" i="12" s="1"/>
  <c r="CC6" i="12" s="1"/>
  <c r="CB4" i="12"/>
  <c r="CB5" i="12" s="1"/>
  <c r="CB3" i="12"/>
  <c r="CB6" i="12" s="1"/>
  <c r="CB7" i="12" s="1"/>
  <c r="CA3" i="12"/>
  <c r="CA4" i="12" s="1"/>
  <c r="CA5" i="12" s="1"/>
  <c r="CA6" i="12" s="1"/>
  <c r="BZ3" i="12"/>
  <c r="BZ6" i="12" s="1"/>
  <c r="BZ7" i="12" s="1"/>
  <c r="BY3" i="12"/>
  <c r="BY4" i="12" s="1"/>
  <c r="BX7" i="12"/>
  <c r="BX6" i="12"/>
  <c r="BX5" i="12"/>
  <c r="BX4" i="12"/>
  <c r="BX3" i="12"/>
  <c r="BW3" i="12"/>
  <c r="BW4" i="12" s="1"/>
  <c r="BV7" i="12"/>
  <c r="BV6" i="12"/>
  <c r="BV3" i="12"/>
  <c r="BV4" i="12" s="1"/>
  <c r="BV5" i="12" s="1"/>
  <c r="BU3" i="12"/>
  <c r="BU4" i="12" s="1"/>
  <c r="BU7" i="12" s="1"/>
  <c r="BT4" i="12"/>
  <c r="BT5" i="12" s="1"/>
  <c r="BT3" i="12"/>
  <c r="BT6" i="12" s="1"/>
  <c r="BT7" i="12" s="1"/>
  <c r="BS3" i="12"/>
  <c r="BS4" i="12" s="1"/>
  <c r="BR3" i="12"/>
  <c r="BR6" i="12" s="1"/>
  <c r="BR7" i="12" s="1"/>
  <c r="BQ3" i="12"/>
  <c r="BQ4" i="12" s="1"/>
  <c r="BP7" i="12"/>
  <c r="BP6" i="12"/>
  <c r="BP4" i="12"/>
  <c r="BP5" i="12" s="1"/>
  <c r="BP3" i="12"/>
  <c r="BO3" i="12"/>
  <c r="BO4" i="12" s="1"/>
  <c r="BN7" i="12"/>
  <c r="BN6" i="12"/>
  <c r="BN3" i="12"/>
  <c r="BN4" i="12" s="1"/>
  <c r="BN5" i="12" s="1"/>
  <c r="BU20" i="12"/>
  <c r="BV20" i="12"/>
  <c r="BW20" i="12"/>
  <c r="BX20" i="12"/>
  <c r="BY20" i="12"/>
  <c r="BZ20" i="12"/>
  <c r="CA20" i="12"/>
  <c r="CB20" i="12"/>
  <c r="CC20" i="12"/>
  <c r="CD20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F7" i="12"/>
  <c r="O6" i="12"/>
  <c r="F6" i="12"/>
  <c r="O5" i="12"/>
  <c r="M5" i="12"/>
  <c r="M6" i="12" s="1"/>
  <c r="K5" i="12"/>
  <c r="K6" i="12" s="1"/>
  <c r="I5" i="12"/>
  <c r="I6" i="12" s="1"/>
  <c r="BE4" i="12"/>
  <c r="BE5" i="12" s="1"/>
  <c r="BE6" i="12" s="1"/>
  <c r="W4" i="12"/>
  <c r="W5" i="12" s="1"/>
  <c r="W6" i="12" s="1"/>
  <c r="O4" i="12"/>
  <c r="O7" i="12" s="1"/>
  <c r="F4" i="12"/>
  <c r="F5" i="12" s="1"/>
  <c r="BM3" i="12"/>
  <c r="BM7" i="12" s="1"/>
  <c r="BL3" i="12"/>
  <c r="BL6" i="12" s="1"/>
  <c r="BL7" i="12" s="1"/>
  <c r="BK3" i="12"/>
  <c r="BK7" i="12" s="1"/>
  <c r="BJ3" i="12"/>
  <c r="BJ6" i="12" s="1"/>
  <c r="BJ7" i="12" s="1"/>
  <c r="BI3" i="12"/>
  <c r="BI7" i="12" s="1"/>
  <c r="BH3" i="12"/>
  <c r="BH6" i="12" s="1"/>
  <c r="BH7" i="12" s="1"/>
  <c r="BG3" i="12"/>
  <c r="BG7" i="12" s="1"/>
  <c r="BF3" i="12"/>
  <c r="BF6" i="12" s="1"/>
  <c r="BF7" i="12" s="1"/>
  <c r="BE3" i="12"/>
  <c r="BE7" i="12" s="1"/>
  <c r="BD3" i="12"/>
  <c r="BD6" i="12" s="1"/>
  <c r="BD7" i="12" s="1"/>
  <c r="BC3" i="12"/>
  <c r="BC7" i="12" s="1"/>
  <c r="BB3" i="12"/>
  <c r="BB6" i="12" s="1"/>
  <c r="BB7" i="12" s="1"/>
  <c r="BA3" i="12"/>
  <c r="BA7" i="12" s="1"/>
  <c r="AZ3" i="12"/>
  <c r="AZ6" i="12" s="1"/>
  <c r="AZ7" i="12" s="1"/>
  <c r="AY3" i="12"/>
  <c r="AY7" i="12" s="1"/>
  <c r="AX3" i="12"/>
  <c r="AX6" i="12" s="1"/>
  <c r="AX7" i="12" s="1"/>
  <c r="AW3" i="12"/>
  <c r="AW7" i="12" s="1"/>
  <c r="AV3" i="12"/>
  <c r="AV6" i="12" s="1"/>
  <c r="AV7" i="12" s="1"/>
  <c r="AU3" i="12"/>
  <c r="AU7" i="12" s="1"/>
  <c r="AT3" i="12"/>
  <c r="AT6" i="12" s="1"/>
  <c r="AS3" i="12"/>
  <c r="AS4" i="12" s="1"/>
  <c r="AS5" i="12" s="1"/>
  <c r="AS6" i="12" s="1"/>
  <c r="AR3" i="12"/>
  <c r="AR6" i="12" s="1"/>
  <c r="AR7" i="12" s="1"/>
  <c r="AQ3" i="12"/>
  <c r="AQ7" i="12" s="1"/>
  <c r="AP3" i="12"/>
  <c r="AP6" i="12" s="1"/>
  <c r="AP7" i="12" s="1"/>
  <c r="AO3" i="12"/>
  <c r="AO7" i="12" s="1"/>
  <c r="AN3" i="12"/>
  <c r="AN6" i="12" s="1"/>
  <c r="AN7" i="12" s="1"/>
  <c r="AM3" i="12"/>
  <c r="AM7" i="12" s="1"/>
  <c r="AL3" i="12"/>
  <c r="AL6" i="12" s="1"/>
  <c r="AL7" i="12" s="1"/>
  <c r="AK3" i="12"/>
  <c r="AK4" i="12" s="1"/>
  <c r="AK5" i="12" s="1"/>
  <c r="AK6" i="12" s="1"/>
  <c r="AJ3" i="12"/>
  <c r="AJ6" i="12" s="1"/>
  <c r="AJ7" i="12" s="1"/>
  <c r="AI3" i="12"/>
  <c r="AI7" i="12" s="1"/>
  <c r="AH3" i="12"/>
  <c r="AH6" i="12" s="1"/>
  <c r="AH7" i="12" s="1"/>
  <c r="AG3" i="12"/>
  <c r="AG7" i="12" s="1"/>
  <c r="AF3" i="12"/>
  <c r="AF6" i="12" s="1"/>
  <c r="AF7" i="12" s="1"/>
  <c r="AE3" i="12"/>
  <c r="AE7" i="12" s="1"/>
  <c r="AD3" i="12"/>
  <c r="AD6" i="12" s="1"/>
  <c r="AD7" i="12" s="1"/>
  <c r="AC3" i="12"/>
  <c r="AC4" i="12" s="1"/>
  <c r="AC5" i="12" s="1"/>
  <c r="AC6" i="12" s="1"/>
  <c r="AB3" i="12"/>
  <c r="AB7" i="12" s="1"/>
  <c r="AA3" i="12"/>
  <c r="AA7" i="12" s="1"/>
  <c r="Z3" i="12"/>
  <c r="Z6" i="12" s="1"/>
  <c r="Z7" i="12" s="1"/>
  <c r="Y3" i="12"/>
  <c r="Y7" i="12" s="1"/>
  <c r="X3" i="12"/>
  <c r="X6" i="12" s="1"/>
  <c r="X7" i="12" s="1"/>
  <c r="W3" i="12"/>
  <c r="W7" i="12" s="1"/>
  <c r="V3" i="12"/>
  <c r="V6" i="12" s="1"/>
  <c r="V7" i="12" s="1"/>
  <c r="U3" i="12"/>
  <c r="U7" i="12" s="1"/>
  <c r="T3" i="12"/>
  <c r="T6" i="12" s="1"/>
  <c r="T7" i="12" s="1"/>
  <c r="S3" i="12"/>
  <c r="S7" i="12" s="1"/>
  <c r="R3" i="12"/>
  <c r="R7" i="12" s="1"/>
  <c r="Q3" i="12"/>
  <c r="Q7" i="12" s="1"/>
  <c r="P3" i="12"/>
  <c r="P6" i="12" s="1"/>
  <c r="O3" i="12"/>
  <c r="N3" i="12"/>
  <c r="N6" i="12" s="1"/>
  <c r="N7" i="12" s="1"/>
  <c r="M3" i="12"/>
  <c r="M4" i="12" s="1"/>
  <c r="M7" i="12" s="1"/>
  <c r="L3" i="12"/>
  <c r="L6" i="12" s="1"/>
  <c r="L7" i="12" s="1"/>
  <c r="K3" i="12"/>
  <c r="K7" i="12" s="1"/>
  <c r="J3" i="12"/>
  <c r="J7" i="12" s="1"/>
  <c r="I3" i="12"/>
  <c r="I7" i="12" s="1"/>
  <c r="H3" i="12"/>
  <c r="H6" i="12" s="1"/>
  <c r="G3" i="12"/>
  <c r="G7" i="12" s="1"/>
  <c r="BM3" i="11"/>
  <c r="BM7" i="11" s="1"/>
  <c r="BL7" i="11"/>
  <c r="BL6" i="11"/>
  <c r="BL4" i="11"/>
  <c r="BL5" i="11" s="1"/>
  <c r="BL3" i="11"/>
  <c r="BK7" i="11"/>
  <c r="BK4" i="11"/>
  <c r="BK5" i="11" s="1"/>
  <c r="BK6" i="11" s="1"/>
  <c r="BK3" i="11"/>
  <c r="BJ7" i="11"/>
  <c r="BJ6" i="11"/>
  <c r="BJ4" i="11"/>
  <c r="BJ5" i="11" s="1"/>
  <c r="BJ3" i="11"/>
  <c r="BI7" i="11"/>
  <c r="BI5" i="11"/>
  <c r="BI6" i="11" s="1"/>
  <c r="BI4" i="11"/>
  <c r="BI3" i="11"/>
  <c r="BH7" i="11"/>
  <c r="BH6" i="11"/>
  <c r="BH4" i="11"/>
  <c r="BH5" i="11" s="1"/>
  <c r="BH3" i="11"/>
  <c r="BG7" i="11"/>
  <c r="BG6" i="11"/>
  <c r="BG5" i="11"/>
  <c r="BG4" i="11"/>
  <c r="BG3" i="11"/>
  <c r="BF7" i="11"/>
  <c r="BF6" i="11"/>
  <c r="BF4" i="11"/>
  <c r="BF5" i="11" s="1"/>
  <c r="BF3" i="11"/>
  <c r="BE7" i="11"/>
  <c r="BE3" i="11"/>
  <c r="BE4" i="11" s="1"/>
  <c r="BE5" i="11" s="1"/>
  <c r="BE6" i="11" s="1"/>
  <c r="BD7" i="11"/>
  <c r="BD6" i="11"/>
  <c r="BD4" i="11"/>
  <c r="BD5" i="11" s="1"/>
  <c r="BD3" i="11"/>
  <c r="BC7" i="11"/>
  <c r="BC3" i="11"/>
  <c r="BC4" i="11" s="1"/>
  <c r="BC5" i="11" s="1"/>
  <c r="BC6" i="11" s="1"/>
  <c r="BB7" i="11"/>
  <c r="BB6" i="11"/>
  <c r="BB4" i="11"/>
  <c r="BB5" i="11" s="1"/>
  <c r="BB3" i="11"/>
  <c r="BA3" i="11"/>
  <c r="BA7" i="11" s="1"/>
  <c r="AZ7" i="11"/>
  <c r="AZ6" i="11"/>
  <c r="AZ4" i="11"/>
  <c r="AZ5" i="11" s="1"/>
  <c r="AZ3" i="11"/>
  <c r="AY4" i="11"/>
  <c r="AY5" i="11" s="1"/>
  <c r="AY6" i="11" s="1"/>
  <c r="AY3" i="11"/>
  <c r="AY7" i="11" s="1"/>
  <c r="AX7" i="11"/>
  <c r="AX6" i="11"/>
  <c r="AX5" i="11"/>
  <c r="AX4" i="11"/>
  <c r="AX3" i="11"/>
  <c r="AW3" i="11"/>
  <c r="AW4" i="11" s="1"/>
  <c r="AW5" i="11" s="1"/>
  <c r="AW6" i="11" s="1"/>
  <c r="AV7" i="11"/>
  <c r="AV6" i="11"/>
  <c r="AV4" i="11"/>
  <c r="AV5" i="11" s="1"/>
  <c r="AV3" i="11"/>
  <c r="AU7" i="11"/>
  <c r="AU5" i="11"/>
  <c r="AU6" i="11" s="1"/>
  <c r="AU4" i="11"/>
  <c r="AU3" i="11"/>
  <c r="AT7" i="11"/>
  <c r="AT6" i="11"/>
  <c r="AT4" i="11"/>
  <c r="AT5" i="11" s="1"/>
  <c r="AT3" i="11"/>
  <c r="BA20" i="11"/>
  <c r="BB20" i="11"/>
  <c r="BC20" i="11"/>
  <c r="BD20" i="11"/>
  <c r="BE20" i="11"/>
  <c r="BF20" i="11"/>
  <c r="BG20" i="11"/>
  <c r="BH20" i="11"/>
  <c r="BI20" i="11"/>
  <c r="BJ20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B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B25" i="11"/>
  <c r="AZ20" i="11"/>
  <c r="AY20" i="11"/>
  <c r="AX20" i="11"/>
  <c r="AW20" i="11"/>
  <c r="AV20" i="11"/>
  <c r="AU20" i="11"/>
  <c r="AT20" i="11"/>
  <c r="AS20" i="11"/>
  <c r="AR20" i="11"/>
  <c r="AQ20" i="11"/>
  <c r="AP20" i="11"/>
  <c r="AO20" i="11"/>
  <c r="AN20" i="11"/>
  <c r="AM20" i="11"/>
  <c r="AL20" i="11"/>
  <c r="AK20" i="11"/>
  <c r="AJ20" i="11"/>
  <c r="AI20" i="11"/>
  <c r="AH20" i="11"/>
  <c r="AG20" i="11"/>
  <c r="F7" i="11"/>
  <c r="F6" i="11"/>
  <c r="O5" i="11"/>
  <c r="O6" i="11" s="1"/>
  <c r="M5" i="11"/>
  <c r="M6" i="11" s="1"/>
  <c r="K5" i="11"/>
  <c r="K6" i="11" s="1"/>
  <c r="I5" i="11"/>
  <c r="I6" i="11" s="1"/>
  <c r="F4" i="11"/>
  <c r="F5" i="11" s="1"/>
  <c r="AS3" i="11"/>
  <c r="AS7" i="11" s="1"/>
  <c r="AR3" i="11"/>
  <c r="AR6" i="11" s="1"/>
  <c r="AR7" i="11" s="1"/>
  <c r="AQ3" i="11"/>
  <c r="AQ7" i="11" s="1"/>
  <c r="AP3" i="11"/>
  <c r="AP6" i="11" s="1"/>
  <c r="AP7" i="11" s="1"/>
  <c r="AO3" i="11"/>
  <c r="AO7" i="11" s="1"/>
  <c r="AN3" i="11"/>
  <c r="AN6" i="11" s="1"/>
  <c r="AN7" i="11" s="1"/>
  <c r="AM3" i="11"/>
  <c r="AM7" i="11" s="1"/>
  <c r="AL3" i="11"/>
  <c r="AL6" i="11" s="1"/>
  <c r="AL7" i="11" s="1"/>
  <c r="AK3" i="11"/>
  <c r="AK7" i="11" s="1"/>
  <c r="AJ3" i="11"/>
  <c r="AJ6" i="11" s="1"/>
  <c r="AJ7" i="11" s="1"/>
  <c r="AI3" i="11"/>
  <c r="AI7" i="11" s="1"/>
  <c r="AH3" i="11"/>
  <c r="AH6" i="11" s="1"/>
  <c r="AH7" i="11" s="1"/>
  <c r="AG3" i="11"/>
  <c r="AG4" i="11" s="1"/>
  <c r="AG5" i="11" s="1"/>
  <c r="AG6" i="11" s="1"/>
  <c r="AF3" i="11"/>
  <c r="AF6" i="11" s="1"/>
  <c r="AF7" i="11" s="1"/>
  <c r="AE3" i="11"/>
  <c r="AE7" i="11" s="1"/>
  <c r="AD3" i="11"/>
  <c r="AD6" i="11" s="1"/>
  <c r="AD7" i="11" s="1"/>
  <c r="AC3" i="11"/>
  <c r="AC7" i="11" s="1"/>
  <c r="AB3" i="11"/>
  <c r="AB7" i="11" s="1"/>
  <c r="AA3" i="11"/>
  <c r="AA7" i="11" s="1"/>
  <c r="Z3" i="11"/>
  <c r="Z4" i="11" s="1"/>
  <c r="Z5" i="11" s="1"/>
  <c r="Y3" i="11"/>
  <c r="Y7" i="11" s="1"/>
  <c r="X3" i="11"/>
  <c r="X6" i="11" s="1"/>
  <c r="X7" i="11" s="1"/>
  <c r="W3" i="11"/>
  <c r="W7" i="11" s="1"/>
  <c r="V3" i="11"/>
  <c r="V6" i="11" s="1"/>
  <c r="V7" i="11" s="1"/>
  <c r="U3" i="11"/>
  <c r="U7" i="11" s="1"/>
  <c r="T3" i="11"/>
  <c r="T6" i="11" s="1"/>
  <c r="T7" i="11" s="1"/>
  <c r="S3" i="11"/>
  <c r="S7" i="11" s="1"/>
  <c r="R3" i="11"/>
  <c r="R4" i="11" s="1"/>
  <c r="R5" i="11" s="1"/>
  <c r="Q3" i="11"/>
  <c r="Q5" i="11" s="1"/>
  <c r="Q6" i="11" s="1"/>
  <c r="P3" i="11"/>
  <c r="P7" i="11" s="1"/>
  <c r="O3" i="11"/>
  <c r="O4" i="11" s="1"/>
  <c r="O7" i="11" s="1"/>
  <c r="N3" i="11"/>
  <c r="N6" i="11" s="1"/>
  <c r="N7" i="11" s="1"/>
  <c r="M3" i="11"/>
  <c r="M4" i="11" s="1"/>
  <c r="M7" i="11" s="1"/>
  <c r="L3" i="11"/>
  <c r="L6" i="11" s="1"/>
  <c r="L7" i="11" s="1"/>
  <c r="K3" i="11"/>
  <c r="K7" i="11" s="1"/>
  <c r="J3" i="11"/>
  <c r="J4" i="11" s="1"/>
  <c r="J5" i="11" s="1"/>
  <c r="I3" i="11"/>
  <c r="I7" i="11" s="1"/>
  <c r="H3" i="11"/>
  <c r="H7" i="11" s="1"/>
  <c r="G3" i="11"/>
  <c r="G7" i="11" s="1"/>
  <c r="AN20" i="10"/>
  <c r="AO20" i="10"/>
  <c r="AP20" i="10"/>
  <c r="AS3" i="10"/>
  <c r="AS7" i="10" s="1"/>
  <c r="AR6" i="10"/>
  <c r="AR7" i="10" s="1"/>
  <c r="AR3" i="10"/>
  <c r="AR4" i="10" s="1"/>
  <c r="AR5" i="10" s="1"/>
  <c r="AQ3" i="10"/>
  <c r="AQ7" i="10" s="1"/>
  <c r="AP3" i="10"/>
  <c r="AP4" i="10" s="1"/>
  <c r="AP5" i="10" s="1"/>
  <c r="AO7" i="10"/>
  <c r="AO4" i="10"/>
  <c r="AO5" i="10" s="1"/>
  <c r="AO6" i="10" s="1"/>
  <c r="AO3" i="10"/>
  <c r="AN3" i="10"/>
  <c r="AN4" i="10" s="1"/>
  <c r="AN5" i="10" s="1"/>
  <c r="AM3" i="10"/>
  <c r="AM4" i="10" s="1"/>
  <c r="AM5" i="10" s="1"/>
  <c r="AM6" i="10" s="1"/>
  <c r="AL3" i="10"/>
  <c r="AL6" i="10" s="1"/>
  <c r="AL7" i="10" s="1"/>
  <c r="AK3" i="10"/>
  <c r="AK7" i="10" s="1"/>
  <c r="AJ4" i="10"/>
  <c r="AJ5" i="10" s="1"/>
  <c r="AJ3" i="10"/>
  <c r="AJ6" i="10" s="1"/>
  <c r="AJ7" i="10" s="1"/>
  <c r="AI3" i="10"/>
  <c r="AI7" i="10" s="1"/>
  <c r="AH3" i="10"/>
  <c r="AH4" i="10" s="1"/>
  <c r="AH5" i="10" s="1"/>
  <c r="AG3" i="10"/>
  <c r="AG7" i="10" s="1"/>
  <c r="AF3" i="10"/>
  <c r="AF4" i="10" s="1"/>
  <c r="AF5" i="10" s="1"/>
  <c r="AE7" i="10"/>
  <c r="AE3" i="10"/>
  <c r="AE4" i="10" s="1"/>
  <c r="AE5" i="10" s="1"/>
  <c r="AE6" i="10" s="1"/>
  <c r="AD3" i="10"/>
  <c r="AD6" i="10" s="1"/>
  <c r="AD7" i="10" s="1"/>
  <c r="AC4" i="10"/>
  <c r="AC5" i="10" s="1"/>
  <c r="AC6" i="10" s="1"/>
  <c r="AC3" i="10"/>
  <c r="AC7" i="10" s="1"/>
  <c r="AB6" i="10"/>
  <c r="AB3" i="10"/>
  <c r="AB7" i="10" s="1"/>
  <c r="AA3" i="10"/>
  <c r="AA7" i="10" s="1"/>
  <c r="Z3" i="10"/>
  <c r="Z4" i="10" s="1"/>
  <c r="Z5" i="10" s="1"/>
  <c r="Y3" i="10"/>
  <c r="Y7" i="10" s="1"/>
  <c r="X3" i="10"/>
  <c r="X6" i="10" s="1"/>
  <c r="X7" i="10" s="1"/>
  <c r="W3" i="10"/>
  <c r="W4" i="10" s="1"/>
  <c r="W5" i="10" s="1"/>
  <c r="W6" i="10" s="1"/>
  <c r="V3" i="10"/>
  <c r="V6" i="10" s="1"/>
  <c r="V7" i="10" s="1"/>
  <c r="U3" i="10"/>
  <c r="U7" i="10" s="1"/>
  <c r="T3" i="10"/>
  <c r="T4" i="10" s="1"/>
  <c r="T5" i="10" s="1"/>
  <c r="S3" i="10"/>
  <c r="S7" i="10" s="1"/>
  <c r="R3" i="10"/>
  <c r="R6" i="10" s="1"/>
  <c r="Q3" i="10"/>
  <c r="Q5" i="10" s="1"/>
  <c r="Q6" i="10" s="1"/>
  <c r="P3" i="10"/>
  <c r="P6" i="10" s="1"/>
  <c r="S25" i="10"/>
  <c r="T25" i="10"/>
  <c r="U25" i="10"/>
  <c r="S26" i="10"/>
  <c r="T26" i="10"/>
  <c r="U26" i="10"/>
  <c r="Q26" i="10"/>
  <c r="N26" i="10"/>
  <c r="L26" i="10"/>
  <c r="F26" i="10"/>
  <c r="D26" i="10"/>
  <c r="Q25" i="10"/>
  <c r="M25" i="10"/>
  <c r="E25" i="10"/>
  <c r="AL20" i="10"/>
  <c r="R26" i="10"/>
  <c r="P26" i="10"/>
  <c r="O26" i="10"/>
  <c r="M26" i="10"/>
  <c r="K26" i="10"/>
  <c r="J26" i="10"/>
  <c r="I26" i="10"/>
  <c r="H26" i="10"/>
  <c r="G26" i="10"/>
  <c r="E26" i="10"/>
  <c r="C26" i="10"/>
  <c r="B26" i="10"/>
  <c r="R25" i="10"/>
  <c r="AK20" i="10"/>
  <c r="AJ20" i="10"/>
  <c r="N25" i="10"/>
  <c r="AH20" i="10"/>
  <c r="L25" i="10"/>
  <c r="K25" i="10"/>
  <c r="J25" i="10"/>
  <c r="AD20" i="10"/>
  <c r="AC20" i="10"/>
  <c r="G25" i="10"/>
  <c r="F25" i="10"/>
  <c r="Z20" i="10"/>
  <c r="D25" i="10"/>
  <c r="C25" i="10"/>
  <c r="B25" i="10"/>
  <c r="F7" i="10"/>
  <c r="F6" i="10"/>
  <c r="O5" i="10"/>
  <c r="O6" i="10" s="1"/>
  <c r="M5" i="10"/>
  <c r="M6" i="10" s="1"/>
  <c r="K5" i="10"/>
  <c r="K6" i="10" s="1"/>
  <c r="I5" i="10"/>
  <c r="I6" i="10" s="1"/>
  <c r="F4" i="10"/>
  <c r="F5" i="10" s="1"/>
  <c r="O3" i="10"/>
  <c r="O4" i="10" s="1"/>
  <c r="O7" i="10" s="1"/>
  <c r="N3" i="10"/>
  <c r="N6" i="10" s="1"/>
  <c r="N7" i="10" s="1"/>
  <c r="M3" i="10"/>
  <c r="M4" i="10" s="1"/>
  <c r="M7" i="10" s="1"/>
  <c r="L3" i="10"/>
  <c r="L4" i="10" s="1"/>
  <c r="L5" i="10" s="1"/>
  <c r="K3" i="10"/>
  <c r="K7" i="10" s="1"/>
  <c r="J3" i="10"/>
  <c r="J4" i="10" s="1"/>
  <c r="J5" i="10" s="1"/>
  <c r="I3" i="10"/>
  <c r="I4" i="10" s="1"/>
  <c r="H3" i="10"/>
  <c r="H6" i="10" s="1"/>
  <c r="G3" i="10"/>
  <c r="G5" i="10" s="1"/>
  <c r="G6" i="10" s="1"/>
  <c r="CE7" i="12" l="1"/>
  <c r="CE5" i="12"/>
  <c r="CE6" i="12" s="1"/>
  <c r="BW7" i="12"/>
  <c r="BW5" i="12"/>
  <c r="BW6" i="12" s="1"/>
  <c r="BO7" i="12"/>
  <c r="BO5" i="12"/>
  <c r="BO6" i="12" s="1"/>
  <c r="BK4" i="12"/>
  <c r="BK5" i="12" s="1"/>
  <c r="BK6" i="12" s="1"/>
  <c r="CA7" i="12"/>
  <c r="BM4" i="11"/>
  <c r="BM5" i="11" s="1"/>
  <c r="BM6" i="11" s="1"/>
  <c r="AW7" i="11"/>
  <c r="BA4" i="11"/>
  <c r="BA5" i="11" s="1"/>
  <c r="BA6" i="11" s="1"/>
  <c r="AF6" i="10"/>
  <c r="AF7" i="10" s="1"/>
  <c r="AS4" i="10"/>
  <c r="AS5" i="10" s="1"/>
  <c r="AS6" i="10" s="1"/>
  <c r="R4" i="10"/>
  <c r="R5" i="10" s="1"/>
  <c r="W7" i="10"/>
  <c r="AG4" i="10"/>
  <c r="AG5" i="10" s="1"/>
  <c r="AG6" i="10" s="1"/>
  <c r="AK4" i="10"/>
  <c r="AK5" i="10" s="1"/>
  <c r="AK6" i="10" s="1"/>
  <c r="T6" i="10"/>
  <c r="T7" i="10" s="1"/>
  <c r="Y4" i="10"/>
  <c r="Y5" i="10" s="1"/>
  <c r="Y6" i="10" s="1"/>
  <c r="AM7" i="10"/>
  <c r="P4" i="10"/>
  <c r="P5" i="10" s="1"/>
  <c r="U4" i="10"/>
  <c r="U5" i="10" s="1"/>
  <c r="U6" i="10" s="1"/>
  <c r="AN6" i="10"/>
  <c r="AN7" i="10" s="1"/>
  <c r="P7" i="10"/>
  <c r="R7" i="10"/>
  <c r="Z6" i="10"/>
  <c r="Z7" i="10" s="1"/>
  <c r="AB4" i="10"/>
  <c r="AB5" i="10" s="1"/>
  <c r="AH6" i="10"/>
  <c r="AH7" i="10" s="1"/>
  <c r="AP6" i="10"/>
  <c r="AP7" i="10" s="1"/>
  <c r="S4" i="10"/>
  <c r="S5" i="10" s="1"/>
  <c r="S6" i="10" s="1"/>
  <c r="Q7" i="10"/>
  <c r="AA4" i="10"/>
  <c r="AA5" i="10" s="1"/>
  <c r="AA6" i="10" s="1"/>
  <c r="AI4" i="10"/>
  <c r="AI5" i="10" s="1"/>
  <c r="AI6" i="10" s="1"/>
  <c r="AQ4" i="10"/>
  <c r="AQ5" i="10" s="1"/>
  <c r="AQ6" i="10" s="1"/>
  <c r="Q4" i="10"/>
  <c r="V4" i="10"/>
  <c r="V5" i="10" s="1"/>
  <c r="AD4" i="10"/>
  <c r="AD5" i="10" s="1"/>
  <c r="AL4" i="10"/>
  <c r="AL5" i="10" s="1"/>
  <c r="X4" i="10"/>
  <c r="X5" i="10" s="1"/>
  <c r="K28" i="15"/>
  <c r="O26" i="15"/>
  <c r="BQ7" i="12"/>
  <c r="BQ5" i="12"/>
  <c r="BQ6" i="12" s="1"/>
  <c r="BS5" i="12"/>
  <c r="BS6" i="12" s="1"/>
  <c r="BS7" i="12"/>
  <c r="BY7" i="12"/>
  <c r="BY5" i="12"/>
  <c r="BY6" i="12" s="1"/>
  <c r="Q4" i="12"/>
  <c r="AM4" i="12"/>
  <c r="AM5" i="12" s="1"/>
  <c r="AM6" i="12" s="1"/>
  <c r="BJ4" i="12"/>
  <c r="BJ5" i="12" s="1"/>
  <c r="BR4" i="12"/>
  <c r="BR5" i="12" s="1"/>
  <c r="BU5" i="12"/>
  <c r="BU6" i="12" s="1"/>
  <c r="BZ4" i="12"/>
  <c r="BZ5" i="12" s="1"/>
  <c r="AL4" i="12"/>
  <c r="AL5" i="12" s="1"/>
  <c r="V4" i="12"/>
  <c r="V5" i="12" s="1"/>
  <c r="AO4" i="12"/>
  <c r="AO5" i="12" s="1"/>
  <c r="AO6" i="12" s="1"/>
  <c r="BM4" i="12"/>
  <c r="BM5" i="12" s="1"/>
  <c r="BM6" i="12" s="1"/>
  <c r="Y4" i="12"/>
  <c r="Y5" i="12" s="1"/>
  <c r="Y6" i="12" s="1"/>
  <c r="AU4" i="12"/>
  <c r="AU5" i="12" s="1"/>
  <c r="AU6" i="12" s="1"/>
  <c r="CG4" i="12"/>
  <c r="CG5" i="12" s="1"/>
  <c r="CG6" i="12" s="1"/>
  <c r="G4" i="12"/>
  <c r="AD4" i="12"/>
  <c r="AD5" i="12" s="1"/>
  <c r="AW4" i="12"/>
  <c r="AW5" i="12" s="1"/>
  <c r="AW6" i="12" s="1"/>
  <c r="CD4" i="12"/>
  <c r="CD5" i="12" s="1"/>
  <c r="I4" i="12"/>
  <c r="AE4" i="12"/>
  <c r="AE5" i="12" s="1"/>
  <c r="AE6" i="12" s="1"/>
  <c r="BB4" i="12"/>
  <c r="BB5" i="12" s="1"/>
  <c r="AT4" i="12"/>
  <c r="AT5" i="12" s="1"/>
  <c r="N4" i="12"/>
  <c r="N5" i="12" s="1"/>
  <c r="AG4" i="12"/>
  <c r="AG5" i="12" s="1"/>
  <c r="AG6" i="12" s="1"/>
  <c r="BC4" i="12"/>
  <c r="BC5" i="12" s="1"/>
  <c r="BC6" i="12" s="1"/>
  <c r="AK7" i="12"/>
  <c r="J4" i="12"/>
  <c r="J5" i="12" s="1"/>
  <c r="R4" i="12"/>
  <c r="R5" i="12" s="1"/>
  <c r="Z4" i="12"/>
  <c r="Z5" i="12" s="1"/>
  <c r="AH4" i="12"/>
  <c r="AH5" i="12" s="1"/>
  <c r="AP4" i="12"/>
  <c r="AP5" i="12" s="1"/>
  <c r="AX4" i="12"/>
  <c r="AX5" i="12" s="1"/>
  <c r="BF4" i="12"/>
  <c r="BF5" i="12" s="1"/>
  <c r="J6" i="12"/>
  <c r="R6" i="12"/>
  <c r="AT7" i="12"/>
  <c r="AC7" i="12"/>
  <c r="K4" i="12"/>
  <c r="S4" i="12"/>
  <c r="S5" i="12" s="1"/>
  <c r="S6" i="12" s="1"/>
  <c r="AA4" i="12"/>
  <c r="AA5" i="12" s="1"/>
  <c r="AA6" i="12" s="1"/>
  <c r="AI4" i="12"/>
  <c r="AI5" i="12" s="1"/>
  <c r="AI6" i="12" s="1"/>
  <c r="AQ4" i="12"/>
  <c r="AQ5" i="12" s="1"/>
  <c r="AQ6" i="12" s="1"/>
  <c r="AY4" i="12"/>
  <c r="AY5" i="12" s="1"/>
  <c r="AY6" i="12" s="1"/>
  <c r="BG4" i="12"/>
  <c r="BG5" i="12" s="1"/>
  <c r="BG6" i="12" s="1"/>
  <c r="G5" i="12"/>
  <c r="G6" i="12" s="1"/>
  <c r="AS7" i="12"/>
  <c r="L4" i="12"/>
  <c r="L5" i="12" s="1"/>
  <c r="T4" i="12"/>
  <c r="T5" i="12" s="1"/>
  <c r="AB4" i="12"/>
  <c r="AB5" i="12" s="1"/>
  <c r="AJ4" i="12"/>
  <c r="AJ5" i="12" s="1"/>
  <c r="AR4" i="12"/>
  <c r="AR5" i="12" s="1"/>
  <c r="AZ4" i="12"/>
  <c r="AZ5" i="12" s="1"/>
  <c r="BH4" i="12"/>
  <c r="BH5" i="12" s="1"/>
  <c r="AB6" i="12"/>
  <c r="H7" i="12"/>
  <c r="P7" i="12"/>
  <c r="U4" i="12"/>
  <c r="U5" i="12" s="1"/>
  <c r="U6" i="12" s="1"/>
  <c r="BA4" i="12"/>
  <c r="BA5" i="12" s="1"/>
  <c r="BA6" i="12" s="1"/>
  <c r="BI4" i="12"/>
  <c r="BI5" i="12" s="1"/>
  <c r="BI6" i="12" s="1"/>
  <c r="Q5" i="12"/>
  <c r="Q6" i="12" s="1"/>
  <c r="H4" i="12"/>
  <c r="H5" i="12" s="1"/>
  <c r="P4" i="12"/>
  <c r="P5" i="12" s="1"/>
  <c r="X4" i="12"/>
  <c r="X5" i="12" s="1"/>
  <c r="AF4" i="12"/>
  <c r="AF5" i="12" s="1"/>
  <c r="AN4" i="12"/>
  <c r="AN5" i="12" s="1"/>
  <c r="AV4" i="12"/>
  <c r="AV5" i="12" s="1"/>
  <c r="BD4" i="12"/>
  <c r="BD5" i="12" s="1"/>
  <c r="BL4" i="12"/>
  <c r="BL5" i="12" s="1"/>
  <c r="I4" i="11"/>
  <c r="Z6" i="11"/>
  <c r="Z7" i="11" s="1"/>
  <c r="N4" i="11"/>
  <c r="N5" i="11" s="1"/>
  <c r="V4" i="11"/>
  <c r="V5" i="11" s="1"/>
  <c r="AD4" i="11"/>
  <c r="AD5" i="11" s="1"/>
  <c r="AL4" i="11"/>
  <c r="AL5" i="11" s="1"/>
  <c r="AO4" i="11"/>
  <c r="AO5" i="11" s="1"/>
  <c r="AO6" i="11" s="1"/>
  <c r="Q7" i="11"/>
  <c r="R7" i="11"/>
  <c r="G4" i="11"/>
  <c r="W4" i="11"/>
  <c r="W5" i="11" s="1"/>
  <c r="W6" i="11" s="1"/>
  <c r="AE4" i="11"/>
  <c r="AE5" i="11" s="1"/>
  <c r="AE6" i="11" s="1"/>
  <c r="AM4" i="11"/>
  <c r="AM5" i="11" s="1"/>
  <c r="AM6" i="11" s="1"/>
  <c r="G5" i="11"/>
  <c r="G6" i="11" s="1"/>
  <c r="Q4" i="11"/>
  <c r="AG7" i="11"/>
  <c r="AH4" i="11"/>
  <c r="AH5" i="11" s="1"/>
  <c r="J6" i="11"/>
  <c r="J7" i="11"/>
  <c r="H4" i="11"/>
  <c r="H5" i="11" s="1"/>
  <c r="P4" i="11"/>
  <c r="P5" i="11" s="1"/>
  <c r="X4" i="11"/>
  <c r="X5" i="11" s="1"/>
  <c r="AF4" i="11"/>
  <c r="AF5" i="11" s="1"/>
  <c r="AN4" i="11"/>
  <c r="AN5" i="11" s="1"/>
  <c r="H6" i="11"/>
  <c r="P6" i="11"/>
  <c r="Y4" i="11"/>
  <c r="Y5" i="11" s="1"/>
  <c r="Y6" i="11" s="1"/>
  <c r="R6" i="11"/>
  <c r="K4" i="11"/>
  <c r="S4" i="11"/>
  <c r="S5" i="11" s="1"/>
  <c r="S6" i="11" s="1"/>
  <c r="AA4" i="11"/>
  <c r="AA5" i="11" s="1"/>
  <c r="AA6" i="11" s="1"/>
  <c r="AI4" i="11"/>
  <c r="AI5" i="11" s="1"/>
  <c r="AI6" i="11" s="1"/>
  <c r="AQ4" i="11"/>
  <c r="AQ5" i="11" s="1"/>
  <c r="AQ6" i="11" s="1"/>
  <c r="AP4" i="11"/>
  <c r="AP5" i="11" s="1"/>
  <c r="L4" i="11"/>
  <c r="L5" i="11" s="1"/>
  <c r="T4" i="11"/>
  <c r="T5" i="11" s="1"/>
  <c r="AB4" i="11"/>
  <c r="AB5" i="11" s="1"/>
  <c r="AJ4" i="11"/>
  <c r="AJ5" i="11" s="1"/>
  <c r="AR4" i="11"/>
  <c r="AR5" i="11" s="1"/>
  <c r="AB6" i="11"/>
  <c r="U4" i="11"/>
  <c r="U5" i="11" s="1"/>
  <c r="U6" i="11" s="1"/>
  <c r="AC4" i="11"/>
  <c r="AC5" i="11" s="1"/>
  <c r="AC6" i="11" s="1"/>
  <c r="AK4" i="11"/>
  <c r="AK5" i="11" s="1"/>
  <c r="AK6" i="11" s="1"/>
  <c r="AS4" i="11"/>
  <c r="AS5" i="11" s="1"/>
  <c r="AS6" i="11" s="1"/>
  <c r="H4" i="10"/>
  <c r="H5" i="10" s="1"/>
  <c r="K4" i="10"/>
  <c r="G7" i="10"/>
  <c r="O25" i="10"/>
  <c r="N4" i="10"/>
  <c r="N5" i="10" s="1"/>
  <c r="J6" i="10"/>
  <c r="H7" i="10"/>
  <c r="W20" i="10"/>
  <c r="AE20" i="10"/>
  <c r="AM20" i="10"/>
  <c r="H25" i="10"/>
  <c r="P25" i="10"/>
  <c r="G4" i="10"/>
  <c r="I7" i="10"/>
  <c r="X20" i="10"/>
  <c r="AF20" i="10"/>
  <c r="I25" i="10"/>
  <c r="L6" i="10"/>
  <c r="L7" i="10" s="1"/>
  <c r="J7" i="10"/>
  <c r="Y20" i="10"/>
  <c r="AG20" i="10"/>
  <c r="AB20" i="10"/>
  <c r="AA20" i="10"/>
  <c r="AI20" i="10"/>
  <c r="K29" i="15" l="1"/>
  <c r="O29" i="15" s="1"/>
  <c r="K30" i="15"/>
  <c r="O28" i="15"/>
  <c r="O30" i="15" s="1"/>
  <c r="N25" i="8"/>
  <c r="O25" i="8"/>
  <c r="P25" i="8"/>
  <c r="N26" i="8"/>
  <c r="O26" i="8"/>
  <c r="P26" i="8"/>
  <c r="AI3" i="8"/>
  <c r="AI7" i="8" s="1"/>
  <c r="AH3" i="8"/>
  <c r="AH7" i="8" s="1"/>
  <c r="AG3" i="8"/>
  <c r="AG7" i="8" s="1"/>
  <c r="AF3" i="8"/>
  <c r="AF6" i="8" s="1"/>
  <c r="AE3" i="8"/>
  <c r="AE4" i="8" s="1"/>
  <c r="AE5" i="8" s="1"/>
  <c r="AE6" i="8" s="1"/>
  <c r="AD3" i="8"/>
  <c r="AD4" i="8" s="1"/>
  <c r="AD5" i="8" s="1"/>
  <c r="AA133" i="8"/>
  <c r="Z133" i="8"/>
  <c r="Y133" i="8"/>
  <c r="X133" i="8"/>
  <c r="W133" i="8"/>
  <c r="V133" i="8"/>
  <c r="U133" i="8"/>
  <c r="T133" i="8"/>
  <c r="S133" i="8"/>
  <c r="R133" i="8"/>
  <c r="Q133" i="8"/>
  <c r="P133" i="8"/>
  <c r="AB133" i="8" s="1"/>
  <c r="AA132" i="8"/>
  <c r="Z132" i="8"/>
  <c r="Y132" i="8"/>
  <c r="X132" i="8"/>
  <c r="W132" i="8"/>
  <c r="V132" i="8"/>
  <c r="U132" i="8"/>
  <c r="T132" i="8"/>
  <c r="S132" i="8"/>
  <c r="R132" i="8"/>
  <c r="Q132" i="8"/>
  <c r="P132" i="8"/>
  <c r="AB132" i="8" s="1"/>
  <c r="S93" i="8"/>
  <c r="R93" i="8"/>
  <c r="Q93" i="8"/>
  <c r="P93" i="8"/>
  <c r="O93" i="8"/>
  <c r="N93" i="8"/>
  <c r="M93" i="8"/>
  <c r="L93" i="8"/>
  <c r="T93" i="8" s="1"/>
  <c r="S92" i="8"/>
  <c r="R92" i="8"/>
  <c r="Q92" i="8"/>
  <c r="P92" i="8"/>
  <c r="O92" i="8"/>
  <c r="N92" i="8"/>
  <c r="M92" i="8"/>
  <c r="L92" i="8"/>
  <c r="T92" i="8" s="1"/>
  <c r="M77" i="8"/>
  <c r="L77" i="8"/>
  <c r="K77" i="8"/>
  <c r="J77" i="8"/>
  <c r="N77" i="8" s="1"/>
  <c r="Z76" i="8"/>
  <c r="Y76" i="8"/>
  <c r="X76" i="8"/>
  <c r="W76" i="8"/>
  <c r="V76" i="8"/>
  <c r="U76" i="8"/>
  <c r="AA76" i="8" s="1"/>
  <c r="M76" i="8"/>
  <c r="L76" i="8"/>
  <c r="K76" i="8"/>
  <c r="J76" i="8"/>
  <c r="N76" i="8" s="1"/>
  <c r="Z75" i="8"/>
  <c r="Y75" i="8"/>
  <c r="X75" i="8"/>
  <c r="W75" i="8"/>
  <c r="V75" i="8"/>
  <c r="U75" i="8"/>
  <c r="AA75" i="8" s="1"/>
  <c r="M75" i="8"/>
  <c r="L75" i="8"/>
  <c r="K75" i="8"/>
  <c r="J75" i="8"/>
  <c r="N75" i="8" s="1"/>
  <c r="X74" i="8"/>
  <c r="W74" i="8"/>
  <c r="V74" i="8"/>
  <c r="U74" i="8"/>
  <c r="Y74" i="8" s="1"/>
  <c r="M74" i="8"/>
  <c r="L74" i="8"/>
  <c r="K74" i="8"/>
  <c r="J74" i="8"/>
  <c r="N74" i="8" s="1"/>
  <c r="X73" i="8"/>
  <c r="W73" i="8"/>
  <c r="V73" i="8"/>
  <c r="U73" i="8"/>
  <c r="Y73" i="8" s="1"/>
  <c r="M73" i="8"/>
  <c r="L73" i="8"/>
  <c r="K73" i="8"/>
  <c r="J73" i="8"/>
  <c r="N73" i="8" s="1"/>
  <c r="M72" i="8"/>
  <c r="L72" i="8"/>
  <c r="K72" i="8"/>
  <c r="J72" i="8"/>
  <c r="N72" i="8" s="1"/>
  <c r="M39" i="8"/>
  <c r="L39" i="8"/>
  <c r="K39" i="8"/>
  <c r="J39" i="8"/>
  <c r="N39" i="8" s="1"/>
  <c r="M38" i="8"/>
  <c r="L38" i="8"/>
  <c r="K38" i="8"/>
  <c r="J38" i="8"/>
  <c r="N38" i="8" s="1"/>
  <c r="M37" i="8"/>
  <c r="L37" i="8"/>
  <c r="K37" i="8"/>
  <c r="J37" i="8"/>
  <c r="N37" i="8" s="1"/>
  <c r="M36" i="8"/>
  <c r="L36" i="8"/>
  <c r="K36" i="8"/>
  <c r="J36" i="8"/>
  <c r="N36" i="8" s="1"/>
  <c r="M35" i="8"/>
  <c r="L35" i="8"/>
  <c r="K35" i="8"/>
  <c r="J35" i="8"/>
  <c r="N35" i="8" s="1"/>
  <c r="M34" i="8"/>
  <c r="L34" i="8"/>
  <c r="K34" i="8"/>
  <c r="J34" i="8"/>
  <c r="N34" i="8" s="1"/>
  <c r="M33" i="8"/>
  <c r="L33" i="8"/>
  <c r="K33" i="8"/>
  <c r="J33" i="8"/>
  <c r="N33" i="8" s="1"/>
  <c r="M32" i="8"/>
  <c r="L32" i="8"/>
  <c r="K32" i="8"/>
  <c r="J32" i="8"/>
  <c r="N32" i="8" s="1"/>
  <c r="M26" i="8"/>
  <c r="L26" i="8"/>
  <c r="K26" i="8"/>
  <c r="J26" i="8"/>
  <c r="I26" i="8"/>
  <c r="H26" i="8"/>
  <c r="G26" i="8"/>
  <c r="F26" i="8"/>
  <c r="E26" i="8"/>
  <c r="D26" i="8"/>
  <c r="C26" i="8"/>
  <c r="B26" i="8"/>
  <c r="M25" i="8"/>
  <c r="L25" i="8"/>
  <c r="K25" i="8"/>
  <c r="J25" i="8"/>
  <c r="I25" i="8"/>
  <c r="G25" i="8"/>
  <c r="F25" i="8"/>
  <c r="E25" i="8"/>
  <c r="D25" i="8"/>
  <c r="C25" i="8"/>
  <c r="B25" i="8"/>
  <c r="F7" i="8"/>
  <c r="F6" i="8"/>
  <c r="AC5" i="8"/>
  <c r="AC6" i="8" s="1"/>
  <c r="AA5" i="8"/>
  <c r="AA6" i="8" s="1"/>
  <c r="Y5" i="8"/>
  <c r="Y6" i="8" s="1"/>
  <c r="W5" i="8"/>
  <c r="W6" i="8" s="1"/>
  <c r="U5" i="8"/>
  <c r="U6" i="8" s="1"/>
  <c r="S5" i="8"/>
  <c r="S6" i="8" s="1"/>
  <c r="Q5" i="8"/>
  <c r="Q6" i="8" s="1"/>
  <c r="O5" i="8"/>
  <c r="O6" i="8" s="1"/>
  <c r="M5" i="8"/>
  <c r="M6" i="8" s="1"/>
  <c r="K5" i="8"/>
  <c r="K6" i="8" s="1"/>
  <c r="I5" i="8"/>
  <c r="I6" i="8" s="1"/>
  <c r="F4" i="8"/>
  <c r="F5" i="8" s="1"/>
  <c r="AC3" i="8"/>
  <c r="AC7" i="8" s="1"/>
  <c r="AB3" i="8"/>
  <c r="AB7" i="8" s="1"/>
  <c r="AA3" i="8"/>
  <c r="AA7" i="8" s="1"/>
  <c r="Z3" i="8"/>
  <c r="Z7" i="8" s="1"/>
  <c r="Y3" i="8"/>
  <c r="Y7" i="8" s="1"/>
  <c r="X3" i="8"/>
  <c r="X7" i="8" s="1"/>
  <c r="W3" i="8"/>
  <c r="W4" i="8" s="1"/>
  <c r="W7" i="8" s="1"/>
  <c r="V3" i="8"/>
  <c r="V7" i="8" s="1"/>
  <c r="U3" i="8"/>
  <c r="U7" i="8" s="1"/>
  <c r="T3" i="8"/>
  <c r="T7" i="8" s="1"/>
  <c r="S3" i="8"/>
  <c r="S4" i="8" s="1"/>
  <c r="S7" i="8" s="1"/>
  <c r="R3" i="8"/>
  <c r="R7" i="8" s="1"/>
  <c r="Q3" i="8"/>
  <c r="Q4" i="8" s="1"/>
  <c r="Q7" i="8" s="1"/>
  <c r="P3" i="8"/>
  <c r="P7" i="8" s="1"/>
  <c r="O3" i="8"/>
  <c r="O4" i="8" s="1"/>
  <c r="O7" i="8" s="1"/>
  <c r="N3" i="8"/>
  <c r="N6" i="8" s="1"/>
  <c r="N7" i="8" s="1"/>
  <c r="M3" i="8"/>
  <c r="M4" i="8" s="1"/>
  <c r="M7" i="8" s="1"/>
  <c r="L3" i="8"/>
  <c r="L6" i="8" s="1"/>
  <c r="L7" i="8" s="1"/>
  <c r="K3" i="8"/>
  <c r="K7" i="8" s="1"/>
  <c r="J3" i="8"/>
  <c r="J7" i="8" s="1"/>
  <c r="I3" i="8"/>
  <c r="I7" i="8" s="1"/>
  <c r="H3" i="8"/>
  <c r="H7" i="8" s="1"/>
  <c r="G3" i="8"/>
  <c r="G7" i="8" s="1"/>
  <c r="S93" i="7"/>
  <c r="R93" i="7"/>
  <c r="Q93" i="7"/>
  <c r="P93" i="7"/>
  <c r="O93" i="7"/>
  <c r="N93" i="7"/>
  <c r="M93" i="7"/>
  <c r="L93" i="7"/>
  <c r="T93" i="7" s="1"/>
  <c r="S92" i="7"/>
  <c r="R92" i="7"/>
  <c r="Q92" i="7"/>
  <c r="P92" i="7"/>
  <c r="O92" i="7"/>
  <c r="N92" i="7"/>
  <c r="M92" i="7"/>
  <c r="L92" i="7"/>
  <c r="T92" i="7" s="1"/>
  <c r="M77" i="7"/>
  <c r="L77" i="7"/>
  <c r="K77" i="7"/>
  <c r="J77" i="7"/>
  <c r="N77" i="7" s="1"/>
  <c r="Z76" i="7"/>
  <c r="Y76" i="7"/>
  <c r="X76" i="7"/>
  <c r="W76" i="7"/>
  <c r="V76" i="7"/>
  <c r="U76" i="7"/>
  <c r="AA76" i="7" s="1"/>
  <c r="N76" i="7"/>
  <c r="M76" i="7"/>
  <c r="L76" i="7"/>
  <c r="K76" i="7"/>
  <c r="J76" i="7"/>
  <c r="Z75" i="7"/>
  <c r="Y75" i="7"/>
  <c r="X75" i="7"/>
  <c r="W75" i="7"/>
  <c r="V75" i="7"/>
  <c r="U75" i="7"/>
  <c r="AA75" i="7" s="1"/>
  <c r="M75" i="7"/>
  <c r="L75" i="7"/>
  <c r="K75" i="7"/>
  <c r="J75" i="7"/>
  <c r="N75" i="7" s="1"/>
  <c r="X74" i="7"/>
  <c r="W74" i="7"/>
  <c r="V74" i="7"/>
  <c r="U74" i="7"/>
  <c r="Y74" i="7" s="1"/>
  <c r="M74" i="7"/>
  <c r="L74" i="7"/>
  <c r="K74" i="7"/>
  <c r="J74" i="7"/>
  <c r="N74" i="7" s="1"/>
  <c r="X73" i="7"/>
  <c r="W73" i="7"/>
  <c r="V73" i="7"/>
  <c r="U73" i="7"/>
  <c r="Y73" i="7" s="1"/>
  <c r="M73" i="7"/>
  <c r="L73" i="7"/>
  <c r="K73" i="7"/>
  <c r="J73" i="7"/>
  <c r="N73" i="7" s="1"/>
  <c r="M72" i="7"/>
  <c r="L72" i="7"/>
  <c r="K72" i="7"/>
  <c r="J72" i="7"/>
  <c r="N72" i="7" s="1"/>
  <c r="M39" i="7"/>
  <c r="L39" i="7"/>
  <c r="K39" i="7"/>
  <c r="J39" i="7"/>
  <c r="N39" i="7" s="1"/>
  <c r="M38" i="7"/>
  <c r="L38" i="7"/>
  <c r="K38" i="7"/>
  <c r="J38" i="7"/>
  <c r="N38" i="7" s="1"/>
  <c r="M37" i="7"/>
  <c r="L37" i="7"/>
  <c r="K37" i="7"/>
  <c r="J37" i="7"/>
  <c r="N37" i="7" s="1"/>
  <c r="M36" i="7"/>
  <c r="L36" i="7"/>
  <c r="K36" i="7"/>
  <c r="J36" i="7"/>
  <c r="N36" i="7" s="1"/>
  <c r="M35" i="7"/>
  <c r="L35" i="7"/>
  <c r="K35" i="7"/>
  <c r="J35" i="7"/>
  <c r="N35" i="7" s="1"/>
  <c r="M34" i="7"/>
  <c r="L34" i="7"/>
  <c r="K34" i="7"/>
  <c r="J34" i="7"/>
  <c r="N34" i="7" s="1"/>
  <c r="M33" i="7"/>
  <c r="L33" i="7"/>
  <c r="K33" i="7"/>
  <c r="J33" i="7"/>
  <c r="N33" i="7" s="1"/>
  <c r="M32" i="7"/>
  <c r="L32" i="7"/>
  <c r="K32" i="7"/>
  <c r="J32" i="7"/>
  <c r="N32" i="7" s="1"/>
  <c r="Z18" i="7"/>
  <c r="Y18" i="7"/>
  <c r="X18" i="7"/>
  <c r="K26" i="7" s="1"/>
  <c r="W18" i="7"/>
  <c r="J26" i="7" s="1"/>
  <c r="V18" i="7"/>
  <c r="I26" i="7" s="1"/>
  <c r="U18" i="7"/>
  <c r="H26" i="7" s="1"/>
  <c r="T18" i="7"/>
  <c r="G26" i="7" s="1"/>
  <c r="S18" i="7"/>
  <c r="F26" i="7" s="1"/>
  <c r="R18" i="7"/>
  <c r="E26" i="7" s="1"/>
  <c r="Q18" i="7"/>
  <c r="D26" i="7" s="1"/>
  <c r="P18" i="7"/>
  <c r="C26" i="7" s="1"/>
  <c r="O18" i="7"/>
  <c r="B26" i="7" s="1"/>
  <c r="Z17" i="7"/>
  <c r="Y17" i="7"/>
  <c r="X17" i="7"/>
  <c r="K25" i="7" s="1"/>
  <c r="W17" i="7"/>
  <c r="J25" i="7" s="1"/>
  <c r="V17" i="7"/>
  <c r="I25" i="7" s="1"/>
  <c r="U17" i="7"/>
  <c r="H25" i="7" s="1"/>
  <c r="T17" i="7"/>
  <c r="G25" i="7" s="1"/>
  <c r="S17" i="7"/>
  <c r="F25" i="7" s="1"/>
  <c r="R17" i="7"/>
  <c r="Q17" i="7"/>
  <c r="P17" i="7"/>
  <c r="C25" i="7" s="1"/>
  <c r="O17" i="7"/>
  <c r="B25" i="7" s="1"/>
  <c r="Z16" i="7"/>
  <c r="Y16" i="7"/>
  <c r="X16" i="7"/>
  <c r="W16" i="7"/>
  <c r="V16" i="7"/>
  <c r="U16" i="7"/>
  <c r="T16" i="7"/>
  <c r="S16" i="7"/>
  <c r="R16" i="7"/>
  <c r="Q16" i="7"/>
  <c r="P16" i="7"/>
  <c r="O16" i="7"/>
  <c r="Z15" i="7"/>
  <c r="Y15" i="7"/>
  <c r="X15" i="7"/>
  <c r="W15" i="7"/>
  <c r="V15" i="7"/>
  <c r="U15" i="7"/>
  <c r="T15" i="7"/>
  <c r="S15" i="7"/>
  <c r="R15" i="7"/>
  <c r="Q15" i="7"/>
  <c r="P15" i="7"/>
  <c r="O15" i="7"/>
  <c r="F7" i="7"/>
  <c r="F6" i="7"/>
  <c r="Y5" i="7"/>
  <c r="Y6" i="7" s="1"/>
  <c r="W5" i="7"/>
  <c r="W6" i="7" s="1"/>
  <c r="U5" i="7"/>
  <c r="U6" i="7" s="1"/>
  <c r="S5" i="7"/>
  <c r="S6" i="7" s="1"/>
  <c r="Q5" i="7"/>
  <c r="Q6" i="7" s="1"/>
  <c r="O5" i="7"/>
  <c r="O6" i="7" s="1"/>
  <c r="M5" i="7"/>
  <c r="M6" i="7" s="1"/>
  <c r="K5" i="7"/>
  <c r="K6" i="7" s="1"/>
  <c r="I5" i="7"/>
  <c r="I6" i="7" s="1"/>
  <c r="F4" i="7"/>
  <c r="F5" i="7" s="1"/>
  <c r="Y3" i="7"/>
  <c r="Y7" i="7" s="1"/>
  <c r="X3" i="7"/>
  <c r="X4" i="7" s="1"/>
  <c r="X5" i="7" s="1"/>
  <c r="W3" i="7"/>
  <c r="W4" i="7" s="1"/>
  <c r="W7" i="7" s="1"/>
  <c r="V3" i="7"/>
  <c r="V7" i="7" s="1"/>
  <c r="U3" i="7"/>
  <c r="U7" i="7" s="1"/>
  <c r="T3" i="7"/>
  <c r="T7" i="7" s="1"/>
  <c r="S3" i="7"/>
  <c r="S4" i="7" s="1"/>
  <c r="S7" i="7" s="1"/>
  <c r="R3" i="7"/>
  <c r="R7" i="7" s="1"/>
  <c r="Q3" i="7"/>
  <c r="Q4" i="7" s="1"/>
  <c r="Q7" i="7" s="1"/>
  <c r="P3" i="7"/>
  <c r="P4" i="7" s="1"/>
  <c r="P5" i="7" s="1"/>
  <c r="O3" i="7"/>
  <c r="O4" i="7" s="1"/>
  <c r="O7" i="7" s="1"/>
  <c r="N3" i="7"/>
  <c r="N6" i="7" s="1"/>
  <c r="N7" i="7" s="1"/>
  <c r="M3" i="7"/>
  <c r="M4" i="7" s="1"/>
  <c r="M7" i="7" s="1"/>
  <c r="L3" i="7"/>
  <c r="L6" i="7" s="1"/>
  <c r="L7" i="7" s="1"/>
  <c r="K3" i="7"/>
  <c r="K7" i="7" s="1"/>
  <c r="J3" i="7"/>
  <c r="J7" i="7" s="1"/>
  <c r="I3" i="7"/>
  <c r="I7" i="7" s="1"/>
  <c r="H3" i="7"/>
  <c r="H7" i="7" s="1"/>
  <c r="G3" i="7"/>
  <c r="G7" i="7" s="1"/>
  <c r="M77" i="6"/>
  <c r="L77" i="6"/>
  <c r="K77" i="6"/>
  <c r="J77" i="6"/>
  <c r="N77" i="6" s="1"/>
  <c r="M76" i="6"/>
  <c r="L76" i="6"/>
  <c r="K76" i="6"/>
  <c r="J76" i="6"/>
  <c r="N76" i="6" s="1"/>
  <c r="M75" i="6"/>
  <c r="L75" i="6"/>
  <c r="K75" i="6"/>
  <c r="J75" i="6"/>
  <c r="N75" i="6" s="1"/>
  <c r="M74" i="6"/>
  <c r="L74" i="6"/>
  <c r="K74" i="6"/>
  <c r="J74" i="6"/>
  <c r="N74" i="6" s="1"/>
  <c r="M73" i="6"/>
  <c r="L73" i="6"/>
  <c r="K73" i="6"/>
  <c r="J73" i="6"/>
  <c r="N73" i="6" s="1"/>
  <c r="M72" i="6"/>
  <c r="L72" i="6"/>
  <c r="K72" i="6"/>
  <c r="J72" i="6"/>
  <c r="N72" i="6" s="1"/>
  <c r="M39" i="6"/>
  <c r="L39" i="6"/>
  <c r="K39" i="6"/>
  <c r="J39" i="6"/>
  <c r="N39" i="6" s="1"/>
  <c r="M38" i="6"/>
  <c r="L38" i="6"/>
  <c r="K38" i="6"/>
  <c r="J38" i="6"/>
  <c r="N38" i="6" s="1"/>
  <c r="M37" i="6"/>
  <c r="L37" i="6"/>
  <c r="K37" i="6"/>
  <c r="J37" i="6"/>
  <c r="N37" i="6" s="1"/>
  <c r="M36" i="6"/>
  <c r="L36" i="6"/>
  <c r="K36" i="6"/>
  <c r="J36" i="6"/>
  <c r="N36" i="6" s="1"/>
  <c r="M35" i="6"/>
  <c r="L35" i="6"/>
  <c r="K35" i="6"/>
  <c r="J35" i="6"/>
  <c r="N35" i="6" s="1"/>
  <c r="M34" i="6"/>
  <c r="L34" i="6"/>
  <c r="K34" i="6"/>
  <c r="J34" i="6"/>
  <c r="N34" i="6" s="1"/>
  <c r="M33" i="6"/>
  <c r="L33" i="6"/>
  <c r="K33" i="6"/>
  <c r="J33" i="6"/>
  <c r="N33" i="6" s="1"/>
  <c r="M32" i="6"/>
  <c r="L32" i="6"/>
  <c r="K32" i="6"/>
  <c r="J32" i="6"/>
  <c r="N32" i="6" s="1"/>
  <c r="Z18" i="6"/>
  <c r="Y18" i="6"/>
  <c r="X18" i="6"/>
  <c r="W18" i="6"/>
  <c r="V18" i="6"/>
  <c r="U18" i="6"/>
  <c r="T18" i="6"/>
  <c r="S18" i="6"/>
  <c r="F26" i="6" s="1"/>
  <c r="R18" i="6"/>
  <c r="E26" i="6" s="1"/>
  <c r="Q18" i="6"/>
  <c r="D26" i="6" s="1"/>
  <c r="P18" i="6"/>
  <c r="C26" i="6" s="1"/>
  <c r="O18" i="6"/>
  <c r="B26" i="6" s="1"/>
  <c r="Z17" i="6"/>
  <c r="Y17" i="6"/>
  <c r="X17" i="6"/>
  <c r="W17" i="6"/>
  <c r="V17" i="6"/>
  <c r="U17" i="6"/>
  <c r="T17" i="6"/>
  <c r="S17" i="6"/>
  <c r="F25" i="6" s="1"/>
  <c r="R17" i="6"/>
  <c r="E25" i="6" s="1"/>
  <c r="Q17" i="6"/>
  <c r="D25" i="6" s="1"/>
  <c r="P17" i="6"/>
  <c r="C25" i="6" s="1"/>
  <c r="O17" i="6"/>
  <c r="B25" i="6" s="1"/>
  <c r="Z16" i="6"/>
  <c r="Y16" i="6"/>
  <c r="X16" i="6"/>
  <c r="W16" i="6"/>
  <c r="V16" i="6"/>
  <c r="U16" i="6"/>
  <c r="T16" i="6"/>
  <c r="S16" i="6"/>
  <c r="R16" i="6"/>
  <c r="Q16" i="6"/>
  <c r="P16" i="6"/>
  <c r="O16" i="6"/>
  <c r="Z15" i="6"/>
  <c r="Y15" i="6"/>
  <c r="X15" i="6"/>
  <c r="W15" i="6"/>
  <c r="V15" i="6"/>
  <c r="U15" i="6"/>
  <c r="T15" i="6"/>
  <c r="S15" i="6"/>
  <c r="R15" i="6"/>
  <c r="Q15" i="6"/>
  <c r="P15" i="6"/>
  <c r="O15" i="6"/>
  <c r="F7" i="6"/>
  <c r="F6" i="6"/>
  <c r="O5" i="6"/>
  <c r="O6" i="6" s="1"/>
  <c r="M5" i="6"/>
  <c r="M6" i="6" s="1"/>
  <c r="K5" i="6"/>
  <c r="K6" i="6" s="1"/>
  <c r="I5" i="6"/>
  <c r="I6" i="6" s="1"/>
  <c r="F4" i="6"/>
  <c r="F5" i="6" s="1"/>
  <c r="O3" i="6"/>
  <c r="O4" i="6" s="1"/>
  <c r="O7" i="6" s="1"/>
  <c r="N3" i="6"/>
  <c r="N6" i="6" s="1"/>
  <c r="N7" i="6" s="1"/>
  <c r="M3" i="6"/>
  <c r="M4" i="6" s="1"/>
  <c r="M7" i="6" s="1"/>
  <c r="L3" i="6"/>
  <c r="L6" i="6" s="1"/>
  <c r="L7" i="6" s="1"/>
  <c r="K3" i="6"/>
  <c r="K7" i="6" s="1"/>
  <c r="J3" i="6"/>
  <c r="J7" i="6" s="1"/>
  <c r="I3" i="6"/>
  <c r="I7" i="6" s="1"/>
  <c r="H3" i="6"/>
  <c r="H7" i="6" s="1"/>
  <c r="G3" i="6"/>
  <c r="G7" i="6" s="1"/>
  <c r="M39" i="5"/>
  <c r="L39" i="5"/>
  <c r="K39" i="5"/>
  <c r="J39" i="5"/>
  <c r="N39" i="5" s="1"/>
  <c r="M38" i="5"/>
  <c r="L38" i="5"/>
  <c r="K38" i="5"/>
  <c r="J38" i="5"/>
  <c r="N38" i="5" s="1"/>
  <c r="M37" i="5"/>
  <c r="L37" i="5"/>
  <c r="K37" i="5"/>
  <c r="J37" i="5"/>
  <c r="N37" i="5" s="1"/>
  <c r="M36" i="5"/>
  <c r="L36" i="5"/>
  <c r="K36" i="5"/>
  <c r="J36" i="5"/>
  <c r="N36" i="5" s="1"/>
  <c r="M35" i="5"/>
  <c r="L35" i="5"/>
  <c r="K35" i="5"/>
  <c r="J35" i="5"/>
  <c r="N35" i="5" s="1"/>
  <c r="M34" i="5"/>
  <c r="L34" i="5"/>
  <c r="K34" i="5"/>
  <c r="J34" i="5"/>
  <c r="N34" i="5" s="1"/>
  <c r="M33" i="5"/>
  <c r="L33" i="5"/>
  <c r="K33" i="5"/>
  <c r="J33" i="5"/>
  <c r="N33" i="5" s="1"/>
  <c r="M32" i="5"/>
  <c r="L32" i="5"/>
  <c r="K32" i="5"/>
  <c r="J32" i="5"/>
  <c r="N32" i="5" s="1"/>
  <c r="E26" i="5"/>
  <c r="D26" i="5"/>
  <c r="C26" i="5"/>
  <c r="B26" i="5"/>
  <c r="E25" i="5"/>
  <c r="D25" i="5"/>
  <c r="C25" i="5"/>
  <c r="B25" i="5"/>
  <c r="F7" i="5"/>
  <c r="F6" i="5"/>
  <c r="M5" i="5"/>
  <c r="M6" i="5" s="1"/>
  <c r="K5" i="5"/>
  <c r="K6" i="5" s="1"/>
  <c r="I5" i="5"/>
  <c r="I6" i="5" s="1"/>
  <c r="F4" i="5"/>
  <c r="F5" i="5" s="1"/>
  <c r="M3" i="5"/>
  <c r="M4" i="5" s="1"/>
  <c r="M7" i="5" s="1"/>
  <c r="L3" i="5"/>
  <c r="L6" i="5" s="1"/>
  <c r="L7" i="5" s="1"/>
  <c r="K3" i="5"/>
  <c r="K7" i="5" s="1"/>
  <c r="J3" i="5"/>
  <c r="J7" i="5" s="1"/>
  <c r="I3" i="5"/>
  <c r="I7" i="5" s="1"/>
  <c r="H3" i="5"/>
  <c r="H7" i="5" s="1"/>
  <c r="G3" i="5"/>
  <c r="G7" i="5" s="1"/>
  <c r="M40" i="4"/>
  <c r="L40" i="4"/>
  <c r="K40" i="4"/>
  <c r="J40" i="4"/>
  <c r="N40" i="4" s="1"/>
  <c r="M39" i="4"/>
  <c r="L39" i="4"/>
  <c r="K39" i="4"/>
  <c r="J39" i="4"/>
  <c r="N39" i="4" s="1"/>
  <c r="M38" i="4"/>
  <c r="L38" i="4"/>
  <c r="K38" i="4"/>
  <c r="J38" i="4"/>
  <c r="N38" i="4" s="1"/>
  <c r="N37" i="4"/>
  <c r="M37" i="4"/>
  <c r="L37" i="4"/>
  <c r="K37" i="4"/>
  <c r="J37" i="4"/>
  <c r="M36" i="4"/>
  <c r="L36" i="4"/>
  <c r="K36" i="4"/>
  <c r="J36" i="4"/>
  <c r="N36" i="4" s="1"/>
  <c r="M35" i="4"/>
  <c r="L35" i="4"/>
  <c r="K35" i="4"/>
  <c r="J35" i="4"/>
  <c r="N35" i="4" s="1"/>
  <c r="M34" i="4"/>
  <c r="L34" i="4"/>
  <c r="K34" i="4"/>
  <c r="J34" i="4"/>
  <c r="N34" i="4" s="1"/>
  <c r="M33" i="4"/>
  <c r="L33" i="4"/>
  <c r="K33" i="4"/>
  <c r="J33" i="4"/>
  <c r="N33" i="4" s="1"/>
  <c r="D13" i="4"/>
  <c r="C13" i="4"/>
  <c r="B13" i="4"/>
  <c r="D26" i="4"/>
  <c r="C26" i="4"/>
  <c r="B26" i="4"/>
  <c r="Q20" i="4"/>
  <c r="C25" i="4"/>
  <c r="B25" i="4"/>
  <c r="F7" i="4"/>
  <c r="F6" i="4"/>
  <c r="K5" i="4"/>
  <c r="K6" i="4" s="1"/>
  <c r="I5" i="4"/>
  <c r="I6" i="4" s="1"/>
  <c r="F5" i="4"/>
  <c r="K3" i="4"/>
  <c r="K7" i="4" s="1"/>
  <c r="J3" i="4"/>
  <c r="J7" i="4" s="1"/>
  <c r="I3" i="4"/>
  <c r="I7" i="4" s="1"/>
  <c r="H3" i="4"/>
  <c r="H5" i="4" s="1"/>
  <c r="G3" i="4"/>
  <c r="G7" i="4" s="1"/>
  <c r="H20" i="3"/>
  <c r="G20" i="3"/>
  <c r="M39" i="3"/>
  <c r="L39" i="3"/>
  <c r="K39" i="3"/>
  <c r="J39" i="3"/>
  <c r="N39" i="3" s="1"/>
  <c r="M38" i="3"/>
  <c r="L38" i="3"/>
  <c r="K38" i="3"/>
  <c r="J38" i="3"/>
  <c r="N38" i="3" s="1"/>
  <c r="M37" i="3"/>
  <c r="L37" i="3"/>
  <c r="K37" i="3"/>
  <c r="J37" i="3"/>
  <c r="N37" i="3" s="1"/>
  <c r="M36" i="3"/>
  <c r="L36" i="3"/>
  <c r="K36" i="3"/>
  <c r="J36" i="3"/>
  <c r="N36" i="3" s="1"/>
  <c r="M35" i="3"/>
  <c r="L35" i="3"/>
  <c r="K35" i="3"/>
  <c r="J35" i="3"/>
  <c r="N35" i="3" s="1"/>
  <c r="M34" i="3"/>
  <c r="L34" i="3"/>
  <c r="K34" i="3"/>
  <c r="J34" i="3"/>
  <c r="N34" i="3" s="1"/>
  <c r="M33" i="3"/>
  <c r="L33" i="3"/>
  <c r="K33" i="3"/>
  <c r="J33" i="3"/>
  <c r="N33" i="3" s="1"/>
  <c r="M32" i="3"/>
  <c r="L32" i="3"/>
  <c r="K32" i="3"/>
  <c r="J32" i="3"/>
  <c r="N32" i="3" s="1"/>
  <c r="C13" i="3"/>
  <c r="B13" i="3"/>
  <c r="F7" i="3"/>
  <c r="F6" i="3"/>
  <c r="I5" i="3"/>
  <c r="I6" i="3" s="1"/>
  <c r="F5" i="3"/>
  <c r="I3" i="3"/>
  <c r="I7" i="3" s="1"/>
  <c r="H3" i="3"/>
  <c r="H7" i="3" s="1"/>
  <c r="G3" i="3"/>
  <c r="G7" i="3" s="1"/>
  <c r="J34" i="2"/>
  <c r="J35" i="2" s="1"/>
  <c r="I34" i="2"/>
  <c r="K34" i="2" s="1"/>
  <c r="K33" i="2"/>
  <c r="B26" i="2"/>
  <c r="B25" i="2"/>
  <c r="D20" i="2"/>
  <c r="B20" i="2"/>
  <c r="AE7" i="8" l="1"/>
  <c r="AF7" i="8"/>
  <c r="AG4" i="8"/>
  <c r="AG5" i="8" s="1"/>
  <c r="AG6" i="8" s="1"/>
  <c r="AH6" i="8"/>
  <c r="AI4" i="8"/>
  <c r="AI5" i="8" s="1"/>
  <c r="AI6" i="8" s="1"/>
  <c r="Q20" i="7"/>
  <c r="R20" i="7"/>
  <c r="AH4" i="8"/>
  <c r="AH5" i="8" s="1"/>
  <c r="AF4" i="8"/>
  <c r="AF5" i="8" s="1"/>
  <c r="AD6" i="8"/>
  <c r="AD7" i="8" s="1"/>
  <c r="Y20" i="8"/>
  <c r="T4" i="8"/>
  <c r="T5" i="8" s="1"/>
  <c r="T6" i="8"/>
  <c r="H25" i="8"/>
  <c r="H4" i="8"/>
  <c r="H5" i="8" s="1"/>
  <c r="P4" i="8"/>
  <c r="P5" i="8" s="1"/>
  <c r="X4" i="8"/>
  <c r="X5" i="8" s="1"/>
  <c r="H6" i="8"/>
  <c r="P6" i="8"/>
  <c r="X6" i="8"/>
  <c r="U20" i="8"/>
  <c r="AC20" i="8"/>
  <c r="I4" i="8"/>
  <c r="Y4" i="8"/>
  <c r="V20" i="8"/>
  <c r="AD20" i="8"/>
  <c r="J4" i="8"/>
  <c r="J5" i="8" s="1"/>
  <c r="R4" i="8"/>
  <c r="R5" i="8" s="1"/>
  <c r="Z4" i="8"/>
  <c r="Z5" i="8" s="1"/>
  <c r="J6" i="8"/>
  <c r="R6" i="8"/>
  <c r="Z6" i="8"/>
  <c r="W20" i="8"/>
  <c r="K4" i="8"/>
  <c r="AA4" i="8"/>
  <c r="X20" i="8"/>
  <c r="AB4" i="8"/>
  <c r="AB5" i="8" s="1"/>
  <c r="AB6" i="8"/>
  <c r="U4" i="8"/>
  <c r="AC4" i="8"/>
  <c r="Z20" i="8"/>
  <c r="L4" i="8"/>
  <c r="L5" i="8" s="1"/>
  <c r="N4" i="8"/>
  <c r="N5" i="8" s="1"/>
  <c r="V4" i="8"/>
  <c r="V5" i="8" s="1"/>
  <c r="V6" i="8"/>
  <c r="S20" i="8"/>
  <c r="AA20" i="8"/>
  <c r="G4" i="8"/>
  <c r="G5" i="8"/>
  <c r="G6" i="8" s="1"/>
  <c r="T20" i="8"/>
  <c r="AB20" i="8"/>
  <c r="Y20" i="7"/>
  <c r="X7" i="7"/>
  <c r="Y4" i="7"/>
  <c r="Z20" i="7"/>
  <c r="J4" i="7"/>
  <c r="J5" i="7" s="1"/>
  <c r="R4" i="7"/>
  <c r="R5" i="7" s="1"/>
  <c r="J6" i="7"/>
  <c r="R6" i="7"/>
  <c r="S20" i="7"/>
  <c r="P6" i="7"/>
  <c r="P7" i="7"/>
  <c r="D25" i="7"/>
  <c r="K4" i="7"/>
  <c r="T20" i="7"/>
  <c r="X6" i="7"/>
  <c r="I4" i="7"/>
  <c r="L4" i="7"/>
  <c r="L5" i="7" s="1"/>
  <c r="T4" i="7"/>
  <c r="T5" i="7" s="1"/>
  <c r="T6" i="7"/>
  <c r="U20" i="7"/>
  <c r="H6" i="7"/>
  <c r="E25" i="7"/>
  <c r="U4" i="7"/>
  <c r="V20" i="7"/>
  <c r="H4" i="7"/>
  <c r="H5" i="7" s="1"/>
  <c r="N4" i="7"/>
  <c r="N5" i="7" s="1"/>
  <c r="V4" i="7"/>
  <c r="V5" i="7" s="1"/>
  <c r="V6" i="7"/>
  <c r="O20" i="7"/>
  <c r="W20" i="7"/>
  <c r="G4" i="7"/>
  <c r="G5" i="7"/>
  <c r="G6" i="7" s="1"/>
  <c r="P20" i="7"/>
  <c r="X20" i="7"/>
  <c r="H4" i="6"/>
  <c r="H5" i="6" s="1"/>
  <c r="H6" i="6"/>
  <c r="Q20" i="6"/>
  <c r="Y20" i="6"/>
  <c r="J4" i="6"/>
  <c r="J5" i="6" s="1"/>
  <c r="I4" i="6"/>
  <c r="R20" i="6"/>
  <c r="Z20" i="6"/>
  <c r="S20" i="6"/>
  <c r="K4" i="6"/>
  <c r="T20" i="6"/>
  <c r="L4" i="6"/>
  <c r="L5" i="6" s="1"/>
  <c r="U20" i="6"/>
  <c r="V20" i="6"/>
  <c r="J6" i="6"/>
  <c r="N4" i="6"/>
  <c r="N5" i="6" s="1"/>
  <c r="O20" i="6"/>
  <c r="W20" i="6"/>
  <c r="G4" i="6"/>
  <c r="G5" i="6"/>
  <c r="G6" i="6" s="1"/>
  <c r="P20" i="6"/>
  <c r="X20" i="6"/>
  <c r="P20" i="5"/>
  <c r="H4" i="5"/>
  <c r="H5" i="5" s="1"/>
  <c r="H6" i="5"/>
  <c r="Q20" i="5"/>
  <c r="G4" i="5"/>
  <c r="G5" i="5"/>
  <c r="G6" i="5" s="1"/>
  <c r="I4" i="5"/>
  <c r="R20" i="5"/>
  <c r="J4" i="5"/>
  <c r="J5" i="5" s="1"/>
  <c r="J6" i="5"/>
  <c r="K4" i="5"/>
  <c r="L4" i="5"/>
  <c r="L5" i="5" s="1"/>
  <c r="O20" i="5"/>
  <c r="D25" i="4"/>
  <c r="I4" i="4"/>
  <c r="J5" i="4"/>
  <c r="J6" i="4"/>
  <c r="H6" i="4"/>
  <c r="K4" i="4"/>
  <c r="H7" i="4"/>
  <c r="O20" i="4"/>
  <c r="G4" i="4"/>
  <c r="G5" i="4"/>
  <c r="G6" i="4" s="1"/>
  <c r="P20" i="4"/>
  <c r="H5" i="3"/>
  <c r="H6" i="3"/>
  <c r="I4" i="3"/>
  <c r="G4" i="3"/>
  <c r="G5" i="3"/>
  <c r="G6" i="3" s="1"/>
  <c r="J36" i="2"/>
  <c r="I35" i="2"/>
  <c r="K35" i="2" s="1"/>
  <c r="I36" i="2" l="1"/>
  <c r="K36" i="2" s="1"/>
  <c r="J37" i="2"/>
  <c r="J38" i="2" l="1"/>
  <c r="I37" i="2"/>
  <c r="K37" i="2" s="1"/>
  <c r="J39" i="2" l="1"/>
  <c r="I38" i="2"/>
  <c r="K38" i="2" s="1"/>
  <c r="I39" i="2" l="1"/>
  <c r="K39" i="2" s="1"/>
  <c r="J40" i="2"/>
  <c r="J41" i="2" l="1"/>
  <c r="I40" i="2"/>
  <c r="K40" i="2" s="1"/>
  <c r="I41" i="2" l="1"/>
  <c r="K41" i="2" s="1"/>
  <c r="J42" i="2"/>
  <c r="I42" i="2" l="1"/>
  <c r="K42" i="2" s="1"/>
  <c r="J43" i="2"/>
  <c r="J44" i="2" l="1"/>
  <c r="I43" i="2"/>
  <c r="K43" i="2" s="1"/>
  <c r="I44" i="2" l="1"/>
  <c r="K44" i="2" s="1"/>
  <c r="J45" i="2"/>
  <c r="J46" i="2" l="1"/>
  <c r="I45" i="2"/>
  <c r="K45" i="2" s="1"/>
  <c r="I46" i="2" l="1"/>
  <c r="K46" i="2" s="1"/>
  <c r="F46" i="2" s="1"/>
  <c r="H46" i="2" s="1"/>
  <c r="J47" i="2"/>
  <c r="I47" i="2" l="1"/>
  <c r="K47" i="2" s="1"/>
  <c r="F47" i="2" s="1"/>
  <c r="H47" i="2" s="1"/>
  <c r="J48" i="2"/>
  <c r="J49" i="2" l="1"/>
  <c r="I48" i="2"/>
  <c r="K48" i="2" s="1"/>
  <c r="F48" i="2" s="1"/>
  <c r="H48" i="2" s="1"/>
  <c r="I49" i="2" l="1"/>
  <c r="K49" i="2" s="1"/>
  <c r="F49" i="2" s="1"/>
  <c r="H49" i="2" s="1"/>
  <c r="J50" i="2"/>
  <c r="I50" i="2" l="1"/>
  <c r="K50" i="2" s="1"/>
  <c r="F50" i="2" s="1"/>
  <c r="H50" i="2" s="1"/>
  <c r="J51" i="2"/>
  <c r="I51" i="2" l="1"/>
  <c r="K51" i="2" s="1"/>
  <c r="F51" i="2" s="1"/>
  <c r="H51" i="2" s="1"/>
  <c r="J52" i="2"/>
  <c r="J53" i="2" l="1"/>
  <c r="I52" i="2"/>
  <c r="K52" i="2" s="1"/>
  <c r="F52" i="2" s="1"/>
  <c r="H52" i="2" s="1"/>
  <c r="J54" i="2" l="1"/>
  <c r="I53" i="2"/>
  <c r="K53" i="2" s="1"/>
  <c r="F53" i="2" s="1"/>
  <c r="H53" i="2" s="1"/>
  <c r="I54" i="2" l="1"/>
  <c r="K54" i="2" s="1"/>
  <c r="F54" i="2" s="1"/>
  <c r="H54" i="2" s="1"/>
  <c r="J55" i="2"/>
  <c r="I55" i="2" l="1"/>
  <c r="K55" i="2" s="1"/>
  <c r="F55" i="2" s="1"/>
  <c r="H55" i="2" s="1"/>
  <c r="J56" i="2"/>
  <c r="J57" i="2" l="1"/>
  <c r="I57" i="2" s="1"/>
  <c r="K57" i="2" s="1"/>
  <c r="F57" i="2" s="1"/>
  <c r="H57" i="2" s="1"/>
  <c r="I56" i="2"/>
  <c r="K56" i="2" s="1"/>
  <c r="F56" i="2" s="1"/>
  <c r="H56" i="2" s="1"/>
</calcChain>
</file>

<file path=xl/sharedStrings.xml><?xml version="1.0" encoding="utf-8"?>
<sst xmlns="http://schemas.openxmlformats.org/spreadsheetml/2006/main" count="8238" uniqueCount="329">
  <si>
    <t>Datos generales</t>
  </si>
  <si>
    <t>Alto Ladrillos (Y)</t>
  </si>
  <si>
    <t>Númeración</t>
  </si>
  <si>
    <t>si</t>
  </si>
  <si>
    <t>Largo Ladrillo (Z)</t>
  </si>
  <si>
    <t>Lisos Izquierda</t>
  </si>
  <si>
    <t>no</t>
  </si>
  <si>
    <t>Ancho Ladrillo (X)</t>
  </si>
  <si>
    <t>Lisos Derecha</t>
  </si>
  <si>
    <t>Aparejo</t>
  </si>
  <si>
    <t>Lisos Ventana</t>
  </si>
  <si>
    <t>Mortero</t>
  </si>
  <si>
    <t>Forzar Modulación</t>
  </si>
  <si>
    <t>Mortero Máximo</t>
  </si>
  <si>
    <t>Mortero Mínimo</t>
  </si>
  <si>
    <t>Corte Mínimo</t>
  </si>
  <si>
    <t>Muros</t>
  </si>
  <si>
    <t>Muro 1</t>
  </si>
  <si>
    <t>Muro 2</t>
  </si>
  <si>
    <t>Muro 3</t>
  </si>
  <si>
    <t>Muro 1'</t>
  </si>
  <si>
    <t>Muro 2'</t>
  </si>
  <si>
    <t>Muro 3'</t>
  </si>
  <si>
    <t>Longitud</t>
  </si>
  <si>
    <t>Altura</t>
  </si>
  <si>
    <t>zi</t>
  </si>
  <si>
    <t>xi</t>
  </si>
  <si>
    <t>zf</t>
  </si>
  <si>
    <t>xf</t>
  </si>
  <si>
    <t>yi</t>
  </si>
  <si>
    <t>Diferencia en planta</t>
  </si>
  <si>
    <t>∆Z</t>
  </si>
  <si>
    <t>∆X</t>
  </si>
  <si>
    <t>x</t>
  </si>
  <si>
    <t>y</t>
  </si>
  <si>
    <t>Vacios</t>
  </si>
  <si>
    <t>Muro 4</t>
  </si>
  <si>
    <t>Muro 5</t>
  </si>
  <si>
    <t>Muro 6</t>
  </si>
  <si>
    <t>Muro 7</t>
  </si>
  <si>
    <t>Muro 8</t>
  </si>
  <si>
    <t>Muro 9</t>
  </si>
  <si>
    <t>Muro 10</t>
  </si>
  <si>
    <t>Muro 11</t>
  </si>
  <si>
    <t>Muro 12</t>
  </si>
  <si>
    <t>Muro 4'</t>
  </si>
  <si>
    <t>Muro 5'</t>
  </si>
  <si>
    <t>(No mover)</t>
  </si>
  <si>
    <t>Vacio 1</t>
  </si>
  <si>
    <t>z</t>
  </si>
  <si>
    <t>Vacio 2</t>
  </si>
  <si>
    <t>Vacio 3</t>
  </si>
  <si>
    <t>Vacio 4</t>
  </si>
  <si>
    <t>Muro 13</t>
  </si>
  <si>
    <t>Muro 14</t>
  </si>
  <si>
    <t>Muro 15</t>
  </si>
  <si>
    <t>Muro 16</t>
  </si>
  <si>
    <t>Muro 17</t>
  </si>
  <si>
    <t>Muro 18</t>
  </si>
  <si>
    <t>Muro 19</t>
  </si>
  <si>
    <t>Muro 20</t>
  </si>
  <si>
    <t>Muro 21</t>
  </si>
  <si>
    <t>Muro 22</t>
  </si>
  <si>
    <t>Muro 23</t>
  </si>
  <si>
    <t>Muro 24</t>
  </si>
  <si>
    <t>Muro 25</t>
  </si>
  <si>
    <t>Muro 26</t>
  </si>
  <si>
    <t>Muro 27</t>
  </si>
  <si>
    <t>Muro 28</t>
  </si>
  <si>
    <t>Muro 29</t>
  </si>
  <si>
    <t>Muro 30</t>
  </si>
  <si>
    <t>Muro 31</t>
  </si>
  <si>
    <t>Muro 32</t>
  </si>
  <si>
    <t>Muro 33</t>
  </si>
  <si>
    <t>Muro 34</t>
  </si>
  <si>
    <t>Muro 35</t>
  </si>
  <si>
    <t>Muro 36</t>
  </si>
  <si>
    <t>Muro 37</t>
  </si>
  <si>
    <t>Muro 38</t>
  </si>
  <si>
    <t>Muro 39</t>
  </si>
  <si>
    <t>Muro 40</t>
  </si>
  <si>
    <t>Muro 6'</t>
  </si>
  <si>
    <t>Muro 7'</t>
  </si>
  <si>
    <t>Muro 8'</t>
  </si>
  <si>
    <t>Muro9'</t>
  </si>
  <si>
    <t>Muro'10</t>
  </si>
  <si>
    <t>Muro 11'</t>
  </si>
  <si>
    <t>Muro12'</t>
  </si>
  <si>
    <t>muro 1</t>
  </si>
  <si>
    <t>muro 2</t>
  </si>
  <si>
    <t>muro 3</t>
  </si>
  <si>
    <t>muro 4</t>
  </si>
  <si>
    <t>TOTAL</t>
  </si>
  <si>
    <t>area</t>
  </si>
  <si>
    <t>area vacios</t>
  </si>
  <si>
    <t>Area neta</t>
  </si>
  <si>
    <t>ladrillos tradicional</t>
  </si>
  <si>
    <t>progrma</t>
  </si>
  <si>
    <t>diferencia (Und)</t>
  </si>
  <si>
    <t>diferencia ($)</t>
  </si>
  <si>
    <t>% ahorro</t>
  </si>
  <si>
    <t>Vacio 5</t>
  </si>
  <si>
    <t>Vacio 6</t>
  </si>
  <si>
    <t>Vacio 7</t>
  </si>
  <si>
    <t>Vacio 8</t>
  </si>
  <si>
    <t>Vacio 9</t>
  </si>
  <si>
    <t>Vacio 10</t>
  </si>
  <si>
    <t>Vacio 11</t>
  </si>
  <si>
    <t>Vacio 12</t>
  </si>
  <si>
    <t>Vacio 13</t>
  </si>
  <si>
    <t>Vacio 14</t>
  </si>
  <si>
    <t>Vacio 15</t>
  </si>
  <si>
    <t>Vacio 16</t>
  </si>
  <si>
    <t>Vacio 17</t>
  </si>
  <si>
    <t>Vacio 18</t>
  </si>
  <si>
    <t>Vacio 19</t>
  </si>
  <si>
    <t>Vacio 20</t>
  </si>
  <si>
    <t>Vacio 21</t>
  </si>
  <si>
    <t>Vacio 22</t>
  </si>
  <si>
    <t>Vacio 23</t>
  </si>
  <si>
    <t>Vacio 24</t>
  </si>
  <si>
    <t>Vacio 25</t>
  </si>
  <si>
    <t>Vacio 26</t>
  </si>
  <si>
    <t>Vacio 27</t>
  </si>
  <si>
    <t>Vacio 28</t>
  </si>
  <si>
    <t>Vacio 29</t>
  </si>
  <si>
    <t>Vacio 30</t>
  </si>
  <si>
    <t>Vacio 31</t>
  </si>
  <si>
    <t>Vacio 32</t>
  </si>
  <si>
    <t>Vacio 33</t>
  </si>
  <si>
    <t>Vacio 34</t>
  </si>
  <si>
    <t>Vacio 35</t>
  </si>
  <si>
    <t>Vacio 36</t>
  </si>
  <si>
    <t>Vacio 37</t>
  </si>
  <si>
    <t>Vacio 38</t>
  </si>
  <si>
    <t>Vacio 39</t>
  </si>
  <si>
    <t>Vacio 40</t>
  </si>
  <si>
    <t>Vacio 41</t>
  </si>
  <si>
    <t>Vacio 42</t>
  </si>
  <si>
    <t>Vacio 43</t>
  </si>
  <si>
    <t>Vacio 44</t>
  </si>
  <si>
    <t>Vacio 45</t>
  </si>
  <si>
    <t>Vacio 46</t>
  </si>
  <si>
    <t>Vacio 47</t>
  </si>
  <si>
    <t>Vacio 48</t>
  </si>
  <si>
    <t>Vacio 49</t>
  </si>
  <si>
    <t>Vacio 50</t>
  </si>
  <si>
    <t>Vacio 51</t>
  </si>
  <si>
    <t>Vacio 52</t>
  </si>
  <si>
    <t>Vacio 53</t>
  </si>
  <si>
    <t>Vacio 54</t>
  </si>
  <si>
    <t>Vacio 55</t>
  </si>
  <si>
    <t>Vacio 56</t>
  </si>
  <si>
    <t>Vacio 57</t>
  </si>
  <si>
    <t>Vacio 58</t>
  </si>
  <si>
    <t>Vacio 59</t>
  </si>
  <si>
    <t>Vacio 60</t>
  </si>
  <si>
    <t>Vacio 61</t>
  </si>
  <si>
    <t>Vacio 62</t>
  </si>
  <si>
    <t>Vacio 63</t>
  </si>
  <si>
    <t>Vacio 64</t>
  </si>
  <si>
    <t>Vacio 65</t>
  </si>
  <si>
    <t>Vacio 66</t>
  </si>
  <si>
    <t>Vacio 67</t>
  </si>
  <si>
    <t>Vacio 68</t>
  </si>
  <si>
    <t>Vacio 69</t>
  </si>
  <si>
    <t>Vacio 70</t>
  </si>
  <si>
    <t>Vacio 71</t>
  </si>
  <si>
    <t>Vacio 72</t>
  </si>
  <si>
    <t>Vacio 73</t>
  </si>
  <si>
    <t>Vacio 74</t>
  </si>
  <si>
    <t>Vacio 75</t>
  </si>
  <si>
    <t>Vacio 76</t>
  </si>
  <si>
    <t>Vacio 77</t>
  </si>
  <si>
    <t>Vacio 78</t>
  </si>
  <si>
    <t>Vacio 79</t>
  </si>
  <si>
    <t>Vacio 80</t>
  </si>
  <si>
    <t>Vacio 81</t>
  </si>
  <si>
    <t>Vacio 82</t>
  </si>
  <si>
    <t>Vacio 83</t>
  </si>
  <si>
    <t>Vacio 84</t>
  </si>
  <si>
    <t>Vacio 85</t>
  </si>
  <si>
    <t>Vacio 86</t>
  </si>
  <si>
    <t>Vacio 87</t>
  </si>
  <si>
    <t>Vacio 88</t>
  </si>
  <si>
    <t>Vacio 89</t>
  </si>
  <si>
    <t>Vacio 90</t>
  </si>
  <si>
    <t>Vacio 91</t>
  </si>
  <si>
    <t>Vacio 92</t>
  </si>
  <si>
    <t>Vacio 93</t>
  </si>
  <si>
    <t>Vacio 94</t>
  </si>
  <si>
    <t>Vacio 95</t>
  </si>
  <si>
    <t>Vacio 96</t>
  </si>
  <si>
    <t>Vacio 97</t>
  </si>
  <si>
    <t>Vacio 98</t>
  </si>
  <si>
    <t>Vacio 99</t>
  </si>
  <si>
    <t>Vacio 100</t>
  </si>
  <si>
    <t>Vacio 101</t>
  </si>
  <si>
    <t>Vacio 102</t>
  </si>
  <si>
    <t>Vacio 103</t>
  </si>
  <si>
    <t>Vacio 104</t>
  </si>
  <si>
    <t>Vacio 105</t>
  </si>
  <si>
    <t>Vacio 106</t>
  </si>
  <si>
    <t>Vacio 107</t>
  </si>
  <si>
    <t>Vacio 108</t>
  </si>
  <si>
    <t>Vacio 109</t>
  </si>
  <si>
    <t>Vacio 110</t>
  </si>
  <si>
    <t>Vacio 111</t>
  </si>
  <si>
    <t>Vacio 112</t>
  </si>
  <si>
    <t>Vacio 113</t>
  </si>
  <si>
    <t>Vacio 114</t>
  </si>
  <si>
    <t>Vacio 115</t>
  </si>
  <si>
    <t>Vacio 116</t>
  </si>
  <si>
    <t>Vacio 117</t>
  </si>
  <si>
    <t>Vacio 118</t>
  </si>
  <si>
    <t>Vacio 119</t>
  </si>
  <si>
    <t>Vacio 120</t>
  </si>
  <si>
    <t>Vacio 121</t>
  </si>
  <si>
    <t>Vacio 122</t>
  </si>
  <si>
    <t>Vacio 123</t>
  </si>
  <si>
    <t>Vacio 124</t>
  </si>
  <si>
    <t>Vacio 125</t>
  </si>
  <si>
    <t>Vacio 126</t>
  </si>
  <si>
    <t>Vacio 127</t>
  </si>
  <si>
    <t>Vacio 128</t>
  </si>
  <si>
    <t>Vacio 129</t>
  </si>
  <si>
    <t>Vacio 130</t>
  </si>
  <si>
    <t>Vacio 131</t>
  </si>
  <si>
    <t>Vacio 132</t>
  </si>
  <si>
    <t>Vacio 133</t>
  </si>
  <si>
    <t>Vacio 134</t>
  </si>
  <si>
    <t>Vacio 135</t>
  </si>
  <si>
    <t>Vacio 136</t>
  </si>
  <si>
    <t>Vacio 137</t>
  </si>
  <si>
    <t>Vacio 138</t>
  </si>
  <si>
    <t>Vacio 139</t>
  </si>
  <si>
    <t>Vacio 140</t>
  </si>
  <si>
    <t>Vacio 141</t>
  </si>
  <si>
    <t>Vacio 142</t>
  </si>
  <si>
    <t>Vacio 143</t>
  </si>
  <si>
    <t>Vacio 144</t>
  </si>
  <si>
    <t>Total</t>
  </si>
  <si>
    <t>diferencia (t-p)</t>
  </si>
  <si>
    <t>dovelas</t>
  </si>
  <si>
    <t>color</t>
  </si>
  <si>
    <t>chocolate</t>
  </si>
  <si>
    <t>separacion</t>
  </si>
  <si>
    <t>dovelas automaticas</t>
  </si>
  <si>
    <t>Muro 41</t>
  </si>
  <si>
    <t>Muro 42</t>
  </si>
  <si>
    <t>Muro 43</t>
  </si>
  <si>
    <t>Muro 44</t>
  </si>
  <si>
    <t>Muro 45</t>
  </si>
  <si>
    <t>Muro 46</t>
  </si>
  <si>
    <t>Muro 47</t>
  </si>
  <si>
    <t>Muro 48</t>
  </si>
  <si>
    <t>Muro 49</t>
  </si>
  <si>
    <t>Muro 50</t>
  </si>
  <si>
    <t>Muro 51</t>
  </si>
  <si>
    <t>Muro 52</t>
  </si>
  <si>
    <t>Muro 53</t>
  </si>
  <si>
    <t>Muro 54</t>
  </si>
  <si>
    <t>Muro 55</t>
  </si>
  <si>
    <t>Muro 56</t>
  </si>
  <si>
    <t>Muro 57</t>
  </si>
  <si>
    <t>Muro 58</t>
  </si>
  <si>
    <t>Muro 59</t>
  </si>
  <si>
    <t>Muro 60</t>
  </si>
  <si>
    <t>Muro 61</t>
  </si>
  <si>
    <t>Muro 62</t>
  </si>
  <si>
    <t>Muro 63</t>
  </si>
  <si>
    <t>Muro 64</t>
  </si>
  <si>
    <t>Muro 65</t>
  </si>
  <si>
    <t>Muro 66</t>
  </si>
  <si>
    <t>Muro 67</t>
  </si>
  <si>
    <t>Muro 68</t>
  </si>
  <si>
    <t>Muro 69</t>
  </si>
  <si>
    <t>Muro 70</t>
  </si>
  <si>
    <t>Muro 71</t>
  </si>
  <si>
    <t>Muro 72</t>
  </si>
  <si>
    <t>Muro 73</t>
  </si>
  <si>
    <t>Muro 74</t>
  </si>
  <si>
    <t>Muro 75</t>
  </si>
  <si>
    <t>Muro 76</t>
  </si>
  <si>
    <t>Muro 77</t>
  </si>
  <si>
    <t>Muro 78</t>
  </si>
  <si>
    <t>Muro 79</t>
  </si>
  <si>
    <t>Muro 80</t>
  </si>
  <si>
    <t>Muro 81</t>
  </si>
  <si>
    <t>Muro 82</t>
  </si>
  <si>
    <t>Muro 83</t>
  </si>
  <si>
    <t>Muro 84</t>
  </si>
  <si>
    <t>Muro 85</t>
  </si>
  <si>
    <t>Muro 86</t>
  </si>
  <si>
    <t>Muro 87</t>
  </si>
  <si>
    <t>Muro 88</t>
  </si>
  <si>
    <t>Muro 89</t>
  </si>
  <si>
    <t>Muro 90</t>
  </si>
  <si>
    <t>Muro 91</t>
  </si>
  <si>
    <t>Muro 92</t>
  </si>
  <si>
    <t>Muro 93</t>
  </si>
  <si>
    <t>Muro 94</t>
  </si>
  <si>
    <t>Muro 95</t>
  </si>
  <si>
    <t>Muro 96</t>
  </si>
  <si>
    <t>Muro 97</t>
  </si>
  <si>
    <t>Muro 98</t>
  </si>
  <si>
    <t>Muro 99</t>
  </si>
  <si>
    <t>Muro 100</t>
  </si>
  <si>
    <t>muro 5</t>
  </si>
  <si>
    <t>muro 6</t>
  </si>
  <si>
    <t>muro 7</t>
  </si>
  <si>
    <t>muro 8</t>
  </si>
  <si>
    <t>Ladrillos 10x10x40</t>
  </si>
  <si>
    <t>area (m2)</t>
  </si>
  <si>
    <t>area vacios (m2)</t>
  </si>
  <si>
    <t>Area neta (m2)</t>
  </si>
  <si>
    <t>ladrillos tradicional (und)</t>
  </si>
  <si>
    <t>ladrillos progrma (und)</t>
  </si>
  <si>
    <t>xi,yx</t>
  </si>
  <si>
    <t>xf,yf</t>
  </si>
  <si>
    <t xml:space="preserve">nota: las coordenadas deben ser de "zi" en adelante. Como cuando se ingresa la ubicación de una ventana. Es buena graficar en el muro las dovelas </t>
  </si>
  <si>
    <t>separacion_pedido_lad_dovelas</t>
  </si>
  <si>
    <t>Angulo</t>
  </si>
  <si>
    <t>Radio</t>
  </si>
  <si>
    <t>|</t>
  </si>
  <si>
    <t>Valor X</t>
  </si>
  <si>
    <t>Valor Y</t>
  </si>
  <si>
    <t>Angulo radianes</t>
  </si>
  <si>
    <t>Centro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</si>
</sst>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0.0"/>
    <numFmt numFmtId="165" formatCode="0.00000"/>
    <numFmt numFmtId="166" formatCode="0.0000"/>
    <numFmt numFmtId="167" formatCode="_-* #,##0_-;\-* #,##0_-;_-* &quot;-&quot;??_-;_-@_-"/>
    <numFmt numFmtId="168" formatCode="0.000%"/>
    <numFmt numFmtId="169" formatCode="0.000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</font>
    <font>
      <sz val="8"/>
      <name val="Calibri"/>
      <family val="2"/>
      <scheme val="minor"/>
    </font>
    <font>
      <b/>
      <sz val="12"/>
      <color theme="1"/>
      <name val="Calibri"/>
      <family val="2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171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12" fontId="0" fillId="0" borderId="1" xfId="0" applyNumberFormat="1" applyBorder="1" applyAlignment="1">
      <alignment horizontal="center" vertical="center"/>
    </xf>
    <xf numFmtId="0" fontId="1" fillId="0" borderId="1" xfId="0" applyFont="1" applyBorder="1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center" vertical="center"/>
    </xf>
    <xf numFmtId="2" fontId="0" fillId="0" borderId="0" xfId="0" applyNumberFormat="1" applyAlignment="1">
      <alignment horizontal="center"/>
    </xf>
    <xf numFmtId="0" fontId="0" fillId="3" borderId="0" xfId="0" applyFill="1"/>
    <xf numFmtId="165" fontId="0" fillId="0" borderId="0" xfId="0" applyNumberFormat="1"/>
    <xf numFmtId="166" fontId="0" fillId="0" borderId="0" xfId="0" applyNumberFormat="1"/>
    <xf numFmtId="0" fontId="0" fillId="0" borderId="1" xfId="0" applyBorder="1" applyAlignment="1">
      <alignment vertical="center"/>
    </xf>
    <xf numFmtId="164" fontId="0" fillId="0" borderId="1" xfId="0" applyNumberFormat="1" applyBorder="1" applyAlignment="1">
      <alignment horizontal="center"/>
    </xf>
    <xf numFmtId="164" fontId="0" fillId="0" borderId="1" xfId="0" applyNumberFormat="1" applyBorder="1" applyAlignment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64" fontId="0" fillId="0" borderId="6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64" fontId="0" fillId="0" borderId="9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164" fontId="0" fillId="0" borderId="12" xfId="0" applyNumberForma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/>
    <xf numFmtId="0" fontId="0" fillId="0" borderId="15" xfId="0" applyBorder="1" applyAlignment="1">
      <alignment horizontal="center"/>
    </xf>
    <xf numFmtId="0" fontId="0" fillId="0" borderId="3" xfId="0" applyBorder="1"/>
    <xf numFmtId="0" fontId="0" fillId="0" borderId="16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9" xfId="0" applyBorder="1"/>
    <xf numFmtId="0" fontId="0" fillId="0" borderId="10" xfId="0" applyBorder="1" applyAlignment="1">
      <alignment horizontal="center"/>
    </xf>
    <xf numFmtId="0" fontId="0" fillId="2" borderId="17" xfId="0" applyFill="1" applyBorder="1" applyAlignment="1">
      <alignment horizontal="center" vertical="center"/>
    </xf>
    <xf numFmtId="0" fontId="0" fillId="0" borderId="12" xfId="0" applyBorder="1"/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vertical="center"/>
    </xf>
    <xf numFmtId="0" fontId="0" fillId="0" borderId="17" xfId="0" applyBorder="1" applyAlignment="1">
      <alignment horizontal="center" vertical="center"/>
    </xf>
    <xf numFmtId="164" fontId="0" fillId="0" borderId="17" xfId="0" applyNumberForma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18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4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2" borderId="11" xfId="0" applyFill="1" applyBorder="1" applyAlignment="1">
      <alignment horizontal="center"/>
    </xf>
    <xf numFmtId="12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25" xfId="0" applyBorder="1" applyAlignment="1">
      <alignment vertical="center"/>
    </xf>
    <xf numFmtId="0" fontId="0" fillId="0" borderId="25" xfId="0" applyBorder="1"/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17" xfId="0" applyBorder="1" applyAlignment="1">
      <alignment horizontal="center"/>
    </xf>
    <xf numFmtId="0" fontId="1" fillId="0" borderId="15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0" fillId="0" borderId="0" xfId="0" applyBorder="1"/>
    <xf numFmtId="0" fontId="0" fillId="0" borderId="1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8" xfId="0" applyNumberFormat="1" applyBorder="1" applyAlignment="1">
      <alignment horizontal="center"/>
    </xf>
    <xf numFmtId="164" fontId="0" fillId="0" borderId="25" xfId="0" applyNumberFormat="1" applyBorder="1" applyAlignment="1">
      <alignment horizontal="center"/>
    </xf>
    <xf numFmtId="164" fontId="0" fillId="0" borderId="29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10" xfId="0" applyFill="1" applyBorder="1" applyAlignment="1">
      <alignment horizontal="center"/>
    </xf>
    <xf numFmtId="0" fontId="1" fillId="0" borderId="30" xfId="0" applyFont="1" applyBorder="1" applyAlignment="1">
      <alignment horizontal="center" vertical="center"/>
    </xf>
    <xf numFmtId="167" fontId="0" fillId="0" borderId="1" xfId="1" applyNumberFormat="1" applyFont="1" applyBorder="1" applyAlignment="1">
      <alignment horizontal="center" vertical="center"/>
    </xf>
    <xf numFmtId="167" fontId="0" fillId="0" borderId="11" xfId="1" applyNumberFormat="1" applyFont="1" applyBorder="1" applyAlignment="1">
      <alignment horizontal="center" vertical="center"/>
    </xf>
    <xf numFmtId="167" fontId="1" fillId="3" borderId="31" xfId="0" applyNumberFormat="1" applyFont="1" applyFill="1" applyBorder="1" applyAlignment="1">
      <alignment horizontal="center"/>
    </xf>
    <xf numFmtId="43" fontId="0" fillId="0" borderId="0" xfId="0" applyNumberFormat="1"/>
    <xf numFmtId="0" fontId="0" fillId="0" borderId="1" xfId="0" applyBorder="1" applyAlignment="1">
      <alignment horizontal="center" vertical="center" wrapText="1"/>
    </xf>
    <xf numFmtId="167" fontId="0" fillId="0" borderId="1" xfId="1" applyNumberFormat="1" applyFont="1" applyBorder="1" applyAlignment="1"/>
    <xf numFmtId="167" fontId="0" fillId="0" borderId="11" xfId="1" applyNumberFormat="1" applyFont="1" applyBorder="1" applyAlignment="1"/>
    <xf numFmtId="167" fontId="1" fillId="0" borderId="1" xfId="1" applyNumberFormat="1" applyFont="1" applyBorder="1" applyAlignment="1">
      <alignment horizontal="center" vertical="center"/>
    </xf>
    <xf numFmtId="167" fontId="1" fillId="0" borderId="11" xfId="1" applyNumberFormat="1" applyFont="1" applyBorder="1" applyAlignment="1">
      <alignment horizontal="center" vertical="center"/>
    </xf>
    <xf numFmtId="167" fontId="0" fillId="0" borderId="1" xfId="0" applyNumberFormat="1" applyBorder="1"/>
    <xf numFmtId="167" fontId="0" fillId="0" borderId="11" xfId="0" applyNumberFormat="1" applyBorder="1"/>
    <xf numFmtId="9" fontId="5" fillId="0" borderId="1" xfId="2" applyFont="1" applyBorder="1" applyAlignment="1">
      <alignment horizontal="center"/>
    </xf>
    <xf numFmtId="9" fontId="5" fillId="0" borderId="11" xfId="2" applyFont="1" applyBorder="1" applyAlignment="1">
      <alignment horizontal="center"/>
    </xf>
    <xf numFmtId="9" fontId="1" fillId="3" borderId="32" xfId="0" applyNumberFormat="1" applyFont="1" applyFill="1" applyBorder="1" applyAlignment="1">
      <alignment horizontal="center"/>
    </xf>
    <xf numFmtId="0" fontId="1" fillId="0" borderId="16" xfId="0" applyFont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1" fillId="0" borderId="18" xfId="0" applyFont="1" applyBorder="1" applyAlignment="1">
      <alignment horizontal="center" vertical="center"/>
    </xf>
    <xf numFmtId="0" fontId="0" fillId="0" borderId="34" xfId="0" applyBorder="1" applyAlignment="1">
      <alignment horizontal="center"/>
    </xf>
    <xf numFmtId="164" fontId="0" fillId="0" borderId="1" xfId="0" applyNumberFormat="1" applyBorder="1" applyAlignment="1">
      <alignment horizontal="center" vertical="center"/>
    </xf>
    <xf numFmtId="164" fontId="0" fillId="0" borderId="11" xfId="0" applyNumberFormat="1" applyBorder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8" fontId="0" fillId="0" borderId="0" xfId="2" applyNumberFormat="1" applyFont="1"/>
    <xf numFmtId="164" fontId="1" fillId="3" borderId="31" xfId="0" applyNumberFormat="1" applyFont="1" applyFill="1" applyBorder="1" applyAlignment="1">
      <alignment horizontal="center" vertical="center"/>
    </xf>
    <xf numFmtId="9" fontId="0" fillId="0" borderId="1" xfId="2" applyFont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0" fillId="0" borderId="1" xfId="0" applyFill="1" applyBorder="1"/>
    <xf numFmtId="0" fontId="0" fillId="0" borderId="17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64" fontId="0" fillId="0" borderId="8" xfId="0" applyNumberFormat="1" applyBorder="1" applyAlignment="1">
      <alignment horizontal="center"/>
    </xf>
    <xf numFmtId="164" fontId="0" fillId="0" borderId="25" xfId="0" applyNumberFormat="1" applyBorder="1" applyAlignment="1">
      <alignment horizontal="center"/>
    </xf>
    <xf numFmtId="164" fontId="0" fillId="0" borderId="29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0" fontId="0" fillId="0" borderId="35" xfId="0" applyBorder="1"/>
    <xf numFmtId="9" fontId="1" fillId="3" borderId="31" xfId="2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9" fontId="0" fillId="0" borderId="0" xfId="0" applyNumberFormat="1"/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4" borderId="19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9" xfId="0" applyBorder="1" applyAlignment="1">
      <alignment horizontal="center" vertical="center"/>
    </xf>
    <xf numFmtId="164" fontId="0" fillId="0" borderId="11" xfId="0" applyNumberFormat="1" applyBorder="1" applyAlignment="1">
      <alignment horizontal="center"/>
    </xf>
    <xf numFmtId="164" fontId="0" fillId="0" borderId="23" xfId="0" applyNumberFormat="1" applyBorder="1" applyAlignment="1">
      <alignment horizontal="center"/>
    </xf>
    <xf numFmtId="164" fontId="0" fillId="0" borderId="22" xfId="0" applyNumberFormat="1" applyBorder="1" applyAlignment="1">
      <alignment horizontal="center"/>
    </xf>
    <xf numFmtId="0" fontId="0" fillId="0" borderId="33" xfId="0" applyBorder="1" applyAlignment="1">
      <alignment horizontal="center" vertical="center"/>
    </xf>
    <xf numFmtId="164" fontId="0" fillId="0" borderId="8" xfId="0" applyNumberFormat="1" applyBorder="1" applyAlignment="1">
      <alignment horizontal="center"/>
    </xf>
    <xf numFmtId="164" fontId="0" fillId="0" borderId="25" xfId="0" applyNumberFormat="1" applyBorder="1" applyAlignment="1">
      <alignment horizontal="center"/>
    </xf>
    <xf numFmtId="164" fontId="0" fillId="0" borderId="29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</cellXfs>
  <cellStyles count="3">
    <cellStyle name="Millares" xfId="1" builtinId="3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30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31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32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33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36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37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38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39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40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41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42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43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44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45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246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_rels/chart247.xml.rels><?xml version="1.0" encoding="UTF-8" standalone="yes"?>
<Relationships xmlns="http://schemas.openxmlformats.org/package/2006/relationships"><Relationship Id="rId2" Type="http://schemas.microsoft.com/office/2011/relationships/chartColorStyle" Target="colors232.xml"/><Relationship Id="rId1" Type="http://schemas.microsoft.com/office/2011/relationships/chartStyle" Target="style232.xml"/></Relationships>
</file>

<file path=xl/charts/_rels/chart248.xml.rels><?xml version="1.0" encoding="UTF-8" standalone="yes"?>
<Relationships xmlns="http://schemas.openxmlformats.org/package/2006/relationships"><Relationship Id="rId2" Type="http://schemas.microsoft.com/office/2011/relationships/chartColorStyle" Target="colors233.xml"/><Relationship Id="rId1" Type="http://schemas.microsoft.com/office/2011/relationships/chartStyle" Target="style233.xml"/></Relationships>
</file>

<file path=xl/charts/_rels/chart249.xml.rels><?xml version="1.0" encoding="UTF-8" standalone="yes"?>
<Relationships xmlns="http://schemas.openxmlformats.org/package/2006/relationships"><Relationship Id="rId2" Type="http://schemas.microsoft.com/office/2011/relationships/chartColorStyle" Target="colors234.xml"/><Relationship Id="rId1" Type="http://schemas.microsoft.com/office/2011/relationships/chartStyle" Target="style234.xml"/></Relationships>
</file>

<file path=xl/charts/_rels/chart250.xml.rels><?xml version="1.0" encoding="UTF-8" standalone="yes"?>
<Relationships xmlns="http://schemas.openxmlformats.org/package/2006/relationships"><Relationship Id="rId2" Type="http://schemas.microsoft.com/office/2011/relationships/chartColorStyle" Target="colors235.xml"/><Relationship Id="rId1" Type="http://schemas.microsoft.com/office/2011/relationships/chartStyle" Target="style235.xml"/></Relationships>
</file>

<file path=xl/charts/_rels/chart251.xml.rels><?xml version="1.0" encoding="UTF-8" standalone="yes"?>
<Relationships xmlns="http://schemas.openxmlformats.org/package/2006/relationships"><Relationship Id="rId2" Type="http://schemas.microsoft.com/office/2011/relationships/chartColorStyle" Target="colors236.xml"/><Relationship Id="rId1" Type="http://schemas.microsoft.com/office/2011/relationships/chartStyle" Target="style236.xml"/></Relationships>
</file>

<file path=xl/charts/_rels/chart252.xml.rels><?xml version="1.0" encoding="UTF-8" standalone="yes"?>
<Relationships xmlns="http://schemas.openxmlformats.org/package/2006/relationships"><Relationship Id="rId2" Type="http://schemas.microsoft.com/office/2011/relationships/chartColorStyle" Target="colors237.xml"/><Relationship Id="rId1" Type="http://schemas.microsoft.com/office/2011/relationships/chartStyle" Target="style237.xml"/></Relationships>
</file>

<file path=xl/charts/_rels/chart253.xml.rels><?xml version="1.0" encoding="UTF-8" standalone="yes"?>
<Relationships xmlns="http://schemas.openxmlformats.org/package/2006/relationships"><Relationship Id="rId2" Type="http://schemas.microsoft.com/office/2011/relationships/chartColorStyle" Target="colors238.xml"/><Relationship Id="rId1" Type="http://schemas.microsoft.com/office/2011/relationships/chartStyle" Target="style238.xml"/></Relationships>
</file>

<file path=xl/charts/_rels/chart254.xml.rels><?xml version="1.0" encoding="UTF-8" standalone="yes"?>
<Relationships xmlns="http://schemas.openxmlformats.org/package/2006/relationships"><Relationship Id="rId2" Type="http://schemas.microsoft.com/office/2011/relationships/chartColorStyle" Target="colors239.xml"/><Relationship Id="rId1" Type="http://schemas.microsoft.com/office/2011/relationships/chartStyle" Target="style239.xml"/></Relationships>
</file>

<file path=xl/charts/_rels/chart255.xml.rels><?xml version="1.0" encoding="UTF-8" standalone="yes"?>
<Relationships xmlns="http://schemas.openxmlformats.org/package/2006/relationships"><Relationship Id="rId2" Type="http://schemas.microsoft.com/office/2011/relationships/chartColorStyle" Target="colors240.xml"/><Relationship Id="rId1" Type="http://schemas.microsoft.com/office/2011/relationships/chartStyle" Target="style240.xml"/></Relationships>
</file>

<file path=xl/charts/_rels/chart256.xml.rels><?xml version="1.0" encoding="UTF-8" standalone="yes"?>
<Relationships xmlns="http://schemas.openxmlformats.org/package/2006/relationships"><Relationship Id="rId2" Type="http://schemas.microsoft.com/office/2011/relationships/chartColorStyle" Target="colors241.xml"/><Relationship Id="rId1" Type="http://schemas.microsoft.com/office/2011/relationships/chartStyle" Target="style241.xml"/></Relationships>
</file>

<file path=xl/charts/_rels/chart257.xml.rels><?xml version="1.0" encoding="UTF-8" standalone="yes"?>
<Relationships xmlns="http://schemas.openxmlformats.org/package/2006/relationships"><Relationship Id="rId2" Type="http://schemas.microsoft.com/office/2011/relationships/chartColorStyle" Target="colors242.xml"/><Relationship Id="rId1" Type="http://schemas.microsoft.com/office/2011/relationships/chartStyle" Target="style242.xml"/></Relationships>
</file>

<file path=xl/charts/_rels/chart258.xml.rels><?xml version="1.0" encoding="UTF-8" standalone="yes"?>
<Relationships xmlns="http://schemas.openxmlformats.org/package/2006/relationships"><Relationship Id="rId2" Type="http://schemas.microsoft.com/office/2011/relationships/chartColorStyle" Target="colors243.xml"/><Relationship Id="rId1" Type="http://schemas.microsoft.com/office/2011/relationships/chartStyle" Target="style243.xml"/></Relationships>
</file>

<file path=xl/charts/_rels/chart259.xml.rels><?xml version="1.0" encoding="UTF-8" standalone="yes"?>
<Relationships xmlns="http://schemas.openxmlformats.org/package/2006/relationships"><Relationship Id="rId2" Type="http://schemas.microsoft.com/office/2011/relationships/chartColorStyle" Target="colors244.xml"/><Relationship Id="rId1" Type="http://schemas.microsoft.com/office/2011/relationships/chartStyle" Target="style244.xml"/></Relationships>
</file>

<file path=xl/charts/_rels/chart260.xml.rels><?xml version="1.0" encoding="UTF-8" standalone="yes"?>
<Relationships xmlns="http://schemas.openxmlformats.org/package/2006/relationships"><Relationship Id="rId2" Type="http://schemas.microsoft.com/office/2011/relationships/chartColorStyle" Target="colors245.xml"/><Relationship Id="rId1" Type="http://schemas.microsoft.com/office/2011/relationships/chartStyle" Target="style245.xml"/></Relationships>
</file>

<file path=xl/charts/_rels/chart261.xml.rels><?xml version="1.0" encoding="UTF-8" standalone="yes"?>
<Relationships xmlns="http://schemas.openxmlformats.org/package/2006/relationships"><Relationship Id="rId2" Type="http://schemas.microsoft.com/office/2011/relationships/chartColorStyle" Target="colors246.xml"/><Relationship Id="rId1" Type="http://schemas.microsoft.com/office/2011/relationships/chartStyle" Target="style246.xml"/></Relationships>
</file>

<file path=xl/charts/_rels/chart262.xml.rels><?xml version="1.0" encoding="UTF-8" standalone="yes"?>
<Relationships xmlns="http://schemas.openxmlformats.org/package/2006/relationships"><Relationship Id="rId2" Type="http://schemas.microsoft.com/office/2011/relationships/chartColorStyle" Target="colors247.xml"/><Relationship Id="rId1" Type="http://schemas.microsoft.com/office/2011/relationships/chartStyle" Target="style247.xml"/></Relationships>
</file>

<file path=xl/charts/_rels/chart263.xml.rels><?xml version="1.0" encoding="UTF-8" standalone="yes"?>
<Relationships xmlns="http://schemas.openxmlformats.org/package/2006/relationships"><Relationship Id="rId2" Type="http://schemas.microsoft.com/office/2011/relationships/chartColorStyle" Target="colors248.xml"/><Relationship Id="rId1" Type="http://schemas.microsoft.com/office/2011/relationships/chartStyle" Target="style248.xml"/></Relationships>
</file>

<file path=xl/charts/_rels/chart264.xml.rels><?xml version="1.0" encoding="UTF-8" standalone="yes"?>
<Relationships xmlns="http://schemas.openxmlformats.org/package/2006/relationships"><Relationship Id="rId2" Type="http://schemas.microsoft.com/office/2011/relationships/chartColorStyle" Target="colors249.xml"/><Relationship Id="rId1" Type="http://schemas.microsoft.com/office/2011/relationships/chartStyle" Target="style249.xml"/></Relationships>
</file>

<file path=xl/charts/_rels/chart265.xml.rels><?xml version="1.0" encoding="UTF-8" standalone="yes"?>
<Relationships xmlns="http://schemas.openxmlformats.org/package/2006/relationships"><Relationship Id="rId2" Type="http://schemas.microsoft.com/office/2011/relationships/chartColorStyle" Target="colors250.xml"/><Relationship Id="rId1" Type="http://schemas.microsoft.com/office/2011/relationships/chartStyle" Target="style250.xml"/></Relationships>
</file>

<file path=xl/charts/_rels/chart266.xml.rels><?xml version="1.0" encoding="UTF-8" standalone="yes"?>
<Relationships xmlns="http://schemas.openxmlformats.org/package/2006/relationships"><Relationship Id="rId2" Type="http://schemas.microsoft.com/office/2011/relationships/chartColorStyle" Target="colors251.xml"/><Relationship Id="rId1" Type="http://schemas.microsoft.com/office/2011/relationships/chartStyle" Target="style251.xml"/></Relationships>
</file>

<file path=xl/charts/_rels/chart267.xml.rels><?xml version="1.0" encoding="UTF-8" standalone="yes"?>
<Relationships xmlns="http://schemas.openxmlformats.org/package/2006/relationships"><Relationship Id="rId2" Type="http://schemas.microsoft.com/office/2011/relationships/chartColorStyle" Target="colors252.xml"/><Relationship Id="rId1" Type="http://schemas.microsoft.com/office/2011/relationships/chartStyle" Target="style252.xml"/></Relationships>
</file>

<file path=xl/charts/_rels/chart268.xml.rels><?xml version="1.0" encoding="UTF-8" standalone="yes"?>
<Relationships xmlns="http://schemas.openxmlformats.org/package/2006/relationships"><Relationship Id="rId2" Type="http://schemas.microsoft.com/office/2011/relationships/chartColorStyle" Target="colors253.xml"/><Relationship Id="rId1" Type="http://schemas.microsoft.com/office/2011/relationships/chartStyle" Target="style253.xml"/></Relationships>
</file>

<file path=xl/charts/_rels/chart269.xml.rels><?xml version="1.0" encoding="UTF-8" standalone="yes"?>
<Relationships xmlns="http://schemas.openxmlformats.org/package/2006/relationships"><Relationship Id="rId2" Type="http://schemas.microsoft.com/office/2011/relationships/chartColorStyle" Target="colors254.xml"/><Relationship Id="rId1" Type="http://schemas.microsoft.com/office/2011/relationships/chartStyle" Target="style254.xml"/></Relationships>
</file>

<file path=xl/charts/_rels/chart270.xml.rels><?xml version="1.0" encoding="UTF-8" standalone="yes"?>
<Relationships xmlns="http://schemas.openxmlformats.org/package/2006/relationships"><Relationship Id="rId2" Type="http://schemas.microsoft.com/office/2011/relationships/chartColorStyle" Target="colors255.xml"/><Relationship Id="rId1" Type="http://schemas.microsoft.com/office/2011/relationships/chartStyle" Target="style255.xml"/></Relationships>
</file>

<file path=xl/charts/_rels/chart271.xml.rels><?xml version="1.0" encoding="UTF-8" standalone="yes"?>
<Relationships xmlns="http://schemas.openxmlformats.org/package/2006/relationships"><Relationship Id="rId2" Type="http://schemas.microsoft.com/office/2011/relationships/chartColorStyle" Target="colors256.xml"/><Relationship Id="rId1" Type="http://schemas.microsoft.com/office/2011/relationships/chartStyle" Target="style256.xml"/></Relationships>
</file>

<file path=xl/charts/_rels/chart272.xml.rels><?xml version="1.0" encoding="UTF-8" standalone="yes"?>
<Relationships xmlns="http://schemas.openxmlformats.org/package/2006/relationships"><Relationship Id="rId2" Type="http://schemas.microsoft.com/office/2011/relationships/chartColorStyle" Target="colors257.xml"/><Relationship Id="rId1" Type="http://schemas.microsoft.com/office/2011/relationships/chartStyle" Target="style257.xml"/></Relationships>
</file>

<file path=xl/charts/_rels/chart273.xml.rels><?xml version="1.0" encoding="UTF-8" standalone="yes"?>
<Relationships xmlns="http://schemas.openxmlformats.org/package/2006/relationships"><Relationship Id="rId2" Type="http://schemas.microsoft.com/office/2011/relationships/chartColorStyle" Target="colors258.xml"/><Relationship Id="rId1" Type="http://schemas.microsoft.com/office/2011/relationships/chartStyle" Target="style258.xml"/></Relationships>
</file>

<file path=xl/charts/_rels/chart274.xml.rels><?xml version="1.0" encoding="UTF-8" standalone="yes"?>
<Relationships xmlns="http://schemas.openxmlformats.org/package/2006/relationships"><Relationship Id="rId2" Type="http://schemas.microsoft.com/office/2011/relationships/chartColorStyle" Target="colors259.xml"/><Relationship Id="rId1" Type="http://schemas.microsoft.com/office/2011/relationships/chartStyle" Target="style259.xml"/></Relationships>
</file>

<file path=xl/charts/_rels/chart275.xml.rels><?xml version="1.0" encoding="UTF-8" standalone="yes"?>
<Relationships xmlns="http://schemas.openxmlformats.org/package/2006/relationships"><Relationship Id="rId2" Type="http://schemas.microsoft.com/office/2011/relationships/chartColorStyle" Target="colors260.xml"/><Relationship Id="rId1" Type="http://schemas.microsoft.com/office/2011/relationships/chartStyle" Target="style260.xml"/></Relationships>
</file>

<file path=xl/charts/_rels/chart276.xml.rels><?xml version="1.0" encoding="UTF-8" standalone="yes"?>
<Relationships xmlns="http://schemas.openxmlformats.org/package/2006/relationships"><Relationship Id="rId2" Type="http://schemas.microsoft.com/office/2011/relationships/chartColorStyle" Target="colors261.xml"/><Relationship Id="rId1" Type="http://schemas.microsoft.com/office/2011/relationships/chartStyle" Target="style261.xml"/></Relationships>
</file>

<file path=xl/charts/_rels/chart277.xml.rels><?xml version="1.0" encoding="UTF-8" standalone="yes"?>
<Relationships xmlns="http://schemas.openxmlformats.org/package/2006/relationships"><Relationship Id="rId2" Type="http://schemas.microsoft.com/office/2011/relationships/chartColorStyle" Target="colors262.xml"/><Relationship Id="rId1" Type="http://schemas.microsoft.com/office/2011/relationships/chartStyle" Target="style262.xml"/></Relationships>
</file>

<file path=xl/charts/_rels/chart278.xml.rels><?xml version="1.0" encoding="UTF-8" standalone="yes"?>
<Relationships xmlns="http://schemas.openxmlformats.org/package/2006/relationships"><Relationship Id="rId2" Type="http://schemas.microsoft.com/office/2011/relationships/chartColorStyle" Target="colors263.xml"/><Relationship Id="rId1" Type="http://schemas.microsoft.com/office/2011/relationships/chartStyle" Target="style263.xml"/></Relationships>
</file>

<file path=xl/charts/_rels/chart279.xml.rels><?xml version="1.0" encoding="UTF-8" standalone="yes"?>
<Relationships xmlns="http://schemas.openxmlformats.org/package/2006/relationships"><Relationship Id="rId2" Type="http://schemas.microsoft.com/office/2011/relationships/chartColorStyle" Target="colors264.xml"/><Relationship Id="rId1" Type="http://schemas.microsoft.com/office/2011/relationships/chartStyle" Target="style264.xml"/></Relationships>
</file>

<file path=xl/charts/_rels/chart280.xml.rels><?xml version="1.0" encoding="UTF-8" standalone="yes"?>
<Relationships xmlns="http://schemas.openxmlformats.org/package/2006/relationships"><Relationship Id="rId2" Type="http://schemas.microsoft.com/office/2011/relationships/chartColorStyle" Target="colors265.xml"/><Relationship Id="rId1" Type="http://schemas.microsoft.com/office/2011/relationships/chartStyle" Target="style265.xml"/></Relationships>
</file>

<file path=xl/charts/_rels/chart281.xml.rels><?xml version="1.0" encoding="UTF-8" standalone="yes"?>
<Relationships xmlns="http://schemas.openxmlformats.org/package/2006/relationships"><Relationship Id="rId2" Type="http://schemas.microsoft.com/office/2011/relationships/chartColorStyle" Target="colors266.xml"/><Relationship Id="rId1" Type="http://schemas.microsoft.com/office/2011/relationships/chartStyle" Target="style266.xml"/></Relationships>
</file>

<file path=xl/charts/_rels/chart282.xml.rels><?xml version="1.0" encoding="UTF-8" standalone="yes"?>
<Relationships xmlns="http://schemas.openxmlformats.org/package/2006/relationships"><Relationship Id="rId2" Type="http://schemas.microsoft.com/office/2011/relationships/chartColorStyle" Target="colors267.xml"/><Relationship Id="rId1" Type="http://schemas.microsoft.com/office/2011/relationships/chartStyle" Target="style267.xml"/></Relationships>
</file>

<file path=xl/charts/_rels/chart283.xml.rels><?xml version="1.0" encoding="UTF-8" standalone="yes"?>
<Relationships xmlns="http://schemas.openxmlformats.org/package/2006/relationships"><Relationship Id="rId2" Type="http://schemas.microsoft.com/office/2011/relationships/chartColorStyle" Target="colors268.xml"/><Relationship Id="rId1" Type="http://schemas.microsoft.com/office/2011/relationships/chartStyle" Target="style268.xml"/></Relationships>
</file>

<file path=xl/charts/_rels/chart284.xml.rels><?xml version="1.0" encoding="UTF-8" standalone="yes"?>
<Relationships xmlns="http://schemas.openxmlformats.org/package/2006/relationships"><Relationship Id="rId2" Type="http://schemas.microsoft.com/office/2011/relationships/chartColorStyle" Target="colors269.xml"/><Relationship Id="rId1" Type="http://schemas.microsoft.com/office/2011/relationships/chartStyle" Target="style269.xml"/></Relationships>
</file>

<file path=xl/charts/_rels/chart285.xml.rels><?xml version="1.0" encoding="UTF-8" standalone="yes"?>
<Relationships xmlns="http://schemas.openxmlformats.org/package/2006/relationships"><Relationship Id="rId2" Type="http://schemas.microsoft.com/office/2011/relationships/chartColorStyle" Target="colors270.xml"/><Relationship Id="rId1" Type="http://schemas.microsoft.com/office/2011/relationships/chartStyle" Target="style270.xml"/></Relationships>
</file>

<file path=xl/charts/_rels/chart286.xml.rels><?xml version="1.0" encoding="UTF-8" standalone="yes"?>
<Relationships xmlns="http://schemas.openxmlformats.org/package/2006/relationships"><Relationship Id="rId2" Type="http://schemas.microsoft.com/office/2011/relationships/chartColorStyle" Target="colors271.xml"/><Relationship Id="rId1" Type="http://schemas.microsoft.com/office/2011/relationships/chartStyle" Target="style271.xml"/></Relationships>
</file>

<file path=xl/charts/_rels/chart287.xml.rels><?xml version="1.0" encoding="UTF-8" standalone="yes"?>
<Relationships xmlns="http://schemas.openxmlformats.org/package/2006/relationships"><Relationship Id="rId2" Type="http://schemas.microsoft.com/office/2011/relationships/chartColorStyle" Target="colors272.xml"/><Relationship Id="rId1" Type="http://schemas.microsoft.com/office/2011/relationships/chartStyle" Target="style272.xml"/></Relationships>
</file>

<file path=xl/charts/_rels/chart288.xml.rels><?xml version="1.0" encoding="UTF-8" standalone="yes"?>
<Relationships xmlns="http://schemas.openxmlformats.org/package/2006/relationships"><Relationship Id="rId2" Type="http://schemas.microsoft.com/office/2011/relationships/chartColorStyle" Target="colors273.xml"/><Relationship Id="rId1" Type="http://schemas.microsoft.com/office/2011/relationships/chartStyle" Target="style273.xml"/></Relationships>
</file>

<file path=xl/charts/_rels/chart289.xml.rels><?xml version="1.0" encoding="UTF-8" standalone="yes"?>
<Relationships xmlns="http://schemas.openxmlformats.org/package/2006/relationships"><Relationship Id="rId2" Type="http://schemas.microsoft.com/office/2011/relationships/chartColorStyle" Target="colors274.xml"/><Relationship Id="rId1" Type="http://schemas.microsoft.com/office/2011/relationships/chartStyle" Target="style274.xml"/></Relationships>
</file>

<file path=xl/charts/_rels/chart290.xml.rels><?xml version="1.0" encoding="UTF-8" standalone="yes"?>
<Relationships xmlns="http://schemas.openxmlformats.org/package/2006/relationships"><Relationship Id="rId2" Type="http://schemas.microsoft.com/office/2011/relationships/chartColorStyle" Target="colors275.xml"/><Relationship Id="rId1" Type="http://schemas.microsoft.com/office/2011/relationships/chartStyle" Target="style275.xml"/></Relationships>
</file>

<file path=xl/charts/_rels/chart291.xml.rels><?xml version="1.0" encoding="UTF-8" standalone="yes"?>
<Relationships xmlns="http://schemas.openxmlformats.org/package/2006/relationships"><Relationship Id="rId2" Type="http://schemas.microsoft.com/office/2011/relationships/chartColorStyle" Target="colors276.xml"/><Relationship Id="rId1" Type="http://schemas.microsoft.com/office/2011/relationships/chartStyle" Target="style276.xml"/></Relationships>
</file>

<file path=xl/charts/_rels/chart292.xml.rels><?xml version="1.0" encoding="UTF-8" standalone="yes"?>
<Relationships xmlns="http://schemas.openxmlformats.org/package/2006/relationships"><Relationship Id="rId2" Type="http://schemas.microsoft.com/office/2011/relationships/chartColorStyle" Target="colors277.xml"/><Relationship Id="rId1" Type="http://schemas.microsoft.com/office/2011/relationships/chartStyle" Target="style277.xml"/></Relationships>
</file>

<file path=xl/charts/_rels/chart293.xml.rels><?xml version="1.0" encoding="UTF-8" standalone="yes"?>
<Relationships xmlns="http://schemas.openxmlformats.org/package/2006/relationships"><Relationship Id="rId2" Type="http://schemas.microsoft.com/office/2011/relationships/chartColorStyle" Target="colors278.xml"/><Relationship Id="rId1" Type="http://schemas.microsoft.com/office/2011/relationships/chartStyle" Target="style278.xml"/></Relationships>
</file>

<file path=xl/charts/_rels/chart294.xml.rels><?xml version="1.0" encoding="UTF-8" standalone="yes"?>
<Relationships xmlns="http://schemas.openxmlformats.org/package/2006/relationships"><Relationship Id="rId2" Type="http://schemas.microsoft.com/office/2011/relationships/chartColorStyle" Target="colors279.xml"/><Relationship Id="rId1" Type="http://schemas.microsoft.com/office/2011/relationships/chartStyle" Target="style279.xml"/></Relationships>
</file>

<file path=xl/charts/_rels/chart295.xml.rels><?xml version="1.0" encoding="UTF-8" standalone="yes"?>
<Relationships xmlns="http://schemas.openxmlformats.org/package/2006/relationships"><Relationship Id="rId2" Type="http://schemas.microsoft.com/office/2011/relationships/chartColorStyle" Target="colors280.xml"/><Relationship Id="rId1" Type="http://schemas.microsoft.com/office/2011/relationships/chartStyle" Target="style280.xml"/></Relationships>
</file>

<file path=xl/charts/_rels/chart296.xml.rels><?xml version="1.0" encoding="UTF-8" standalone="yes"?>
<Relationships xmlns="http://schemas.openxmlformats.org/package/2006/relationships"><Relationship Id="rId2" Type="http://schemas.microsoft.com/office/2011/relationships/chartColorStyle" Target="colors281.xml"/><Relationship Id="rId1" Type="http://schemas.microsoft.com/office/2011/relationships/chartStyle" Target="style281.xml"/></Relationships>
</file>

<file path=xl/charts/_rels/chart297.xml.rels><?xml version="1.0" encoding="UTF-8" standalone="yes"?>
<Relationships xmlns="http://schemas.openxmlformats.org/package/2006/relationships"><Relationship Id="rId2" Type="http://schemas.microsoft.com/office/2011/relationships/chartColorStyle" Target="colors282.xml"/><Relationship Id="rId1" Type="http://schemas.microsoft.com/office/2011/relationships/chartStyle" Target="style282.xml"/></Relationships>
</file>

<file path=xl/charts/_rels/chart298.xml.rels><?xml version="1.0" encoding="UTF-8" standalone="yes"?>
<Relationships xmlns="http://schemas.openxmlformats.org/package/2006/relationships"><Relationship Id="rId2" Type="http://schemas.microsoft.com/office/2011/relationships/chartColorStyle" Target="colors283.xml"/><Relationship Id="rId1" Type="http://schemas.microsoft.com/office/2011/relationships/chartStyle" Target="style283.xml"/></Relationships>
</file>

<file path=xl/charts/_rels/chart299.xml.rels><?xml version="1.0" encoding="UTF-8" standalone="yes"?>
<Relationships xmlns="http://schemas.openxmlformats.org/package/2006/relationships"><Relationship Id="rId2" Type="http://schemas.microsoft.com/office/2011/relationships/chartColorStyle" Target="colors284.xml"/><Relationship Id="rId1" Type="http://schemas.microsoft.com/office/2011/relationships/chartStyle" Target="style284.xml"/></Relationships>
</file>

<file path=xl/charts/_rels/chart300.xml.rels><?xml version="1.0" encoding="UTF-8" standalone="yes"?>
<Relationships xmlns="http://schemas.openxmlformats.org/package/2006/relationships"><Relationship Id="rId2" Type="http://schemas.microsoft.com/office/2011/relationships/chartColorStyle" Target="colors285.xml"/><Relationship Id="rId1" Type="http://schemas.microsoft.com/office/2011/relationships/chartStyle" Target="style285.xml"/></Relationships>
</file>

<file path=xl/charts/_rels/chart301.xml.rels><?xml version="1.0" encoding="UTF-8" standalone="yes"?>
<Relationships xmlns="http://schemas.openxmlformats.org/package/2006/relationships"><Relationship Id="rId2" Type="http://schemas.microsoft.com/office/2011/relationships/chartColorStyle" Target="colors286.xml"/><Relationship Id="rId1" Type="http://schemas.microsoft.com/office/2011/relationships/chartStyle" Target="style286.xml"/></Relationships>
</file>

<file path=xl/charts/_rels/chart302.xml.rels><?xml version="1.0" encoding="UTF-8" standalone="yes"?>
<Relationships xmlns="http://schemas.openxmlformats.org/package/2006/relationships"><Relationship Id="rId2" Type="http://schemas.microsoft.com/office/2011/relationships/chartColorStyle" Target="colors287.xml"/><Relationship Id="rId1" Type="http://schemas.microsoft.com/office/2011/relationships/chartStyle" Target="style287.xml"/></Relationships>
</file>

<file path=xl/charts/_rels/chart303.xml.rels><?xml version="1.0" encoding="UTF-8" standalone="yes"?>
<Relationships xmlns="http://schemas.openxmlformats.org/package/2006/relationships"><Relationship Id="rId2" Type="http://schemas.microsoft.com/office/2011/relationships/chartColorStyle" Target="colors288.xml"/><Relationship Id="rId1" Type="http://schemas.microsoft.com/office/2011/relationships/chartStyle" Target="style288.xml"/></Relationships>
</file>

<file path=xl/charts/_rels/chart304.xml.rels><?xml version="1.0" encoding="UTF-8" standalone="yes"?>
<Relationships xmlns="http://schemas.openxmlformats.org/package/2006/relationships"><Relationship Id="rId2" Type="http://schemas.microsoft.com/office/2011/relationships/chartColorStyle" Target="colors289.xml"/><Relationship Id="rId1" Type="http://schemas.microsoft.com/office/2011/relationships/chartStyle" Target="style289.xml"/></Relationships>
</file>

<file path=xl/charts/_rels/chart305.xml.rels><?xml version="1.0" encoding="UTF-8" standalone="yes"?>
<Relationships xmlns="http://schemas.openxmlformats.org/package/2006/relationships"><Relationship Id="rId2" Type="http://schemas.microsoft.com/office/2011/relationships/chartColorStyle" Target="colors290.xml"/><Relationship Id="rId1" Type="http://schemas.microsoft.com/office/2011/relationships/chartStyle" Target="style290.xml"/></Relationships>
</file>

<file path=xl/charts/_rels/chart306.xml.rels><?xml version="1.0" encoding="UTF-8" standalone="yes"?>
<Relationships xmlns="http://schemas.openxmlformats.org/package/2006/relationships"><Relationship Id="rId2" Type="http://schemas.microsoft.com/office/2011/relationships/chartColorStyle" Target="colors291.xml"/><Relationship Id="rId1" Type="http://schemas.microsoft.com/office/2011/relationships/chartStyle" Target="style291.xml"/></Relationships>
</file>

<file path=xl/charts/_rels/chart307.xml.rels><?xml version="1.0" encoding="UTF-8" standalone="yes"?>
<Relationships xmlns="http://schemas.openxmlformats.org/package/2006/relationships"><Relationship Id="rId2" Type="http://schemas.microsoft.com/office/2011/relationships/chartColorStyle" Target="colors292.xml"/><Relationship Id="rId1" Type="http://schemas.microsoft.com/office/2011/relationships/chartStyle" Target="style292.xml"/></Relationships>
</file>

<file path=xl/charts/_rels/chart308.xml.rels><?xml version="1.0" encoding="UTF-8" standalone="yes"?>
<Relationships xmlns="http://schemas.openxmlformats.org/package/2006/relationships"><Relationship Id="rId2" Type="http://schemas.microsoft.com/office/2011/relationships/chartColorStyle" Target="colors293.xml"/><Relationship Id="rId1" Type="http://schemas.microsoft.com/office/2011/relationships/chartStyle" Target="style293.xml"/></Relationships>
</file>

<file path=xl/charts/_rels/chart309.xml.rels><?xml version="1.0" encoding="UTF-8" standalone="yes"?>
<Relationships xmlns="http://schemas.openxmlformats.org/package/2006/relationships"><Relationship Id="rId2" Type="http://schemas.microsoft.com/office/2011/relationships/chartColorStyle" Target="colors294.xml"/><Relationship Id="rId1" Type="http://schemas.microsoft.com/office/2011/relationships/chartStyle" Target="style294.xml"/></Relationships>
</file>

<file path=xl/charts/_rels/chart310.xml.rels><?xml version="1.0" encoding="UTF-8" standalone="yes"?>
<Relationships xmlns="http://schemas.openxmlformats.org/package/2006/relationships"><Relationship Id="rId2" Type="http://schemas.microsoft.com/office/2011/relationships/chartColorStyle" Target="colors295.xml"/><Relationship Id="rId1" Type="http://schemas.microsoft.com/office/2011/relationships/chartStyle" Target="style295.xml"/></Relationships>
</file>

<file path=xl/charts/_rels/chart311.xml.rels><?xml version="1.0" encoding="UTF-8" standalone="yes"?>
<Relationships xmlns="http://schemas.openxmlformats.org/package/2006/relationships"><Relationship Id="rId2" Type="http://schemas.microsoft.com/office/2011/relationships/chartColorStyle" Target="colors296.xml"/><Relationship Id="rId1" Type="http://schemas.microsoft.com/office/2011/relationships/chartStyle" Target="style296.xml"/></Relationships>
</file>

<file path=xl/charts/_rels/chart312.xml.rels><?xml version="1.0" encoding="UTF-8" standalone="yes"?>
<Relationships xmlns="http://schemas.openxmlformats.org/package/2006/relationships"><Relationship Id="rId2" Type="http://schemas.microsoft.com/office/2011/relationships/chartColorStyle" Target="colors297.xml"/><Relationship Id="rId1" Type="http://schemas.microsoft.com/office/2011/relationships/chartStyle" Target="style297.xml"/></Relationships>
</file>

<file path=xl/charts/_rels/chart313.xml.rels><?xml version="1.0" encoding="UTF-8" standalone="yes"?>
<Relationships xmlns="http://schemas.openxmlformats.org/package/2006/relationships"><Relationship Id="rId2" Type="http://schemas.microsoft.com/office/2011/relationships/chartColorStyle" Target="colors298.xml"/><Relationship Id="rId1" Type="http://schemas.microsoft.com/office/2011/relationships/chartStyle" Target="style298.xml"/></Relationships>
</file>

<file path=xl/charts/_rels/chart314.xml.rels><?xml version="1.0" encoding="UTF-8" standalone="yes"?>
<Relationships xmlns="http://schemas.openxmlformats.org/package/2006/relationships"><Relationship Id="rId2" Type="http://schemas.microsoft.com/office/2011/relationships/chartColorStyle" Target="colors299.xml"/><Relationship Id="rId1" Type="http://schemas.microsoft.com/office/2011/relationships/chartStyle" Target="style299.xml"/></Relationships>
</file>

<file path=xl/charts/_rels/chart315.xml.rels><?xml version="1.0" encoding="UTF-8" standalone="yes"?>
<Relationships xmlns="http://schemas.openxmlformats.org/package/2006/relationships"><Relationship Id="rId2" Type="http://schemas.microsoft.com/office/2011/relationships/chartColorStyle" Target="colors300.xml"/><Relationship Id="rId1" Type="http://schemas.microsoft.com/office/2011/relationships/chartStyle" Target="style300.xml"/></Relationships>
</file>

<file path=xl/charts/_rels/chart316.xml.rels><?xml version="1.0" encoding="UTF-8" standalone="yes"?>
<Relationships xmlns="http://schemas.openxmlformats.org/package/2006/relationships"><Relationship Id="rId2" Type="http://schemas.microsoft.com/office/2011/relationships/chartColorStyle" Target="colors301.xml"/><Relationship Id="rId1" Type="http://schemas.microsoft.com/office/2011/relationships/chartStyle" Target="style301.xml"/></Relationships>
</file>

<file path=xl/charts/_rels/chart317.xml.rels><?xml version="1.0" encoding="UTF-8" standalone="yes"?>
<Relationships xmlns="http://schemas.openxmlformats.org/package/2006/relationships"><Relationship Id="rId2" Type="http://schemas.microsoft.com/office/2011/relationships/chartColorStyle" Target="colors302.xml"/><Relationship Id="rId1" Type="http://schemas.microsoft.com/office/2011/relationships/chartStyle" Target="style302.xml"/></Relationships>
</file>

<file path=xl/charts/_rels/chart318.xml.rels><?xml version="1.0" encoding="UTF-8" standalone="yes"?>
<Relationships xmlns="http://schemas.openxmlformats.org/package/2006/relationships"><Relationship Id="rId2" Type="http://schemas.microsoft.com/office/2011/relationships/chartColorStyle" Target="colors303.xml"/><Relationship Id="rId1" Type="http://schemas.microsoft.com/office/2011/relationships/chartStyle" Target="style303.xml"/></Relationships>
</file>

<file path=xl/charts/_rels/chart319.xml.rels><?xml version="1.0" encoding="UTF-8" standalone="yes"?>
<Relationships xmlns="http://schemas.openxmlformats.org/package/2006/relationships"><Relationship Id="rId2" Type="http://schemas.microsoft.com/office/2011/relationships/chartColorStyle" Target="colors304.xml"/><Relationship Id="rId1" Type="http://schemas.microsoft.com/office/2011/relationships/chartStyle" Target="style304.xml"/></Relationships>
</file>

<file path=xl/charts/_rels/chart320.xml.rels><?xml version="1.0" encoding="UTF-8" standalone="yes"?>
<Relationships xmlns="http://schemas.openxmlformats.org/package/2006/relationships"><Relationship Id="rId2" Type="http://schemas.microsoft.com/office/2011/relationships/chartColorStyle" Target="colors305.xml"/><Relationship Id="rId1" Type="http://schemas.microsoft.com/office/2011/relationships/chartStyle" Target="style305.xml"/></Relationships>
</file>

<file path=xl/charts/_rels/chart321.xml.rels><?xml version="1.0" encoding="UTF-8" standalone="yes"?>
<Relationships xmlns="http://schemas.openxmlformats.org/package/2006/relationships"><Relationship Id="rId2" Type="http://schemas.microsoft.com/office/2011/relationships/chartColorStyle" Target="colors306.xml"/><Relationship Id="rId1" Type="http://schemas.microsoft.com/office/2011/relationships/chartStyle" Target="style306.xml"/></Relationships>
</file>

<file path=xl/charts/_rels/chart322.xml.rels><?xml version="1.0" encoding="UTF-8" standalone="yes"?>
<Relationships xmlns="http://schemas.openxmlformats.org/package/2006/relationships"><Relationship Id="rId2" Type="http://schemas.microsoft.com/office/2011/relationships/chartColorStyle" Target="colors307.xml"/><Relationship Id="rId1" Type="http://schemas.microsoft.com/office/2011/relationships/chartStyle" Target="style307.xml"/></Relationships>
</file>

<file path=xl/charts/_rels/chart323.xml.rels><?xml version="1.0" encoding="UTF-8" standalone="yes"?>
<Relationships xmlns="http://schemas.openxmlformats.org/package/2006/relationships"><Relationship Id="rId2" Type="http://schemas.microsoft.com/office/2011/relationships/chartColorStyle" Target="colors308.xml"/><Relationship Id="rId1" Type="http://schemas.microsoft.com/office/2011/relationships/chartStyle" Target="style308.xml"/></Relationships>
</file>

<file path=xl/charts/_rels/chart324.xml.rels><?xml version="1.0" encoding="UTF-8" standalone="yes"?>
<Relationships xmlns="http://schemas.openxmlformats.org/package/2006/relationships"><Relationship Id="rId2" Type="http://schemas.microsoft.com/office/2011/relationships/chartColorStyle" Target="colors309.xml"/><Relationship Id="rId1" Type="http://schemas.microsoft.com/office/2011/relationships/chartStyle" Target="style309.xml"/></Relationships>
</file>

<file path=xl/charts/_rels/chart325.xml.rels><?xml version="1.0" encoding="UTF-8" standalone="yes"?>
<Relationships xmlns="http://schemas.openxmlformats.org/package/2006/relationships"><Relationship Id="rId2" Type="http://schemas.microsoft.com/office/2011/relationships/chartColorStyle" Target="colors310.xml"/><Relationship Id="rId1" Type="http://schemas.microsoft.com/office/2011/relationships/chartStyle" Target="style310.xml"/></Relationships>
</file>

<file path=xl/charts/_rels/chart326.xml.rels><?xml version="1.0" encoding="UTF-8" standalone="yes"?>
<Relationships xmlns="http://schemas.openxmlformats.org/package/2006/relationships"><Relationship Id="rId2" Type="http://schemas.microsoft.com/office/2011/relationships/chartColorStyle" Target="colors311.xml"/><Relationship Id="rId1" Type="http://schemas.microsoft.com/office/2011/relationships/chartStyle" Target="style311.xml"/></Relationships>
</file>

<file path=xl/charts/_rels/chart327.xml.rels><?xml version="1.0" encoding="UTF-8" standalone="yes"?>
<Relationships xmlns="http://schemas.openxmlformats.org/package/2006/relationships"><Relationship Id="rId2" Type="http://schemas.microsoft.com/office/2011/relationships/chartColorStyle" Target="colors312.xml"/><Relationship Id="rId1" Type="http://schemas.microsoft.com/office/2011/relationships/chartStyle" Target="style312.xml"/></Relationships>
</file>

<file path=xl/charts/_rels/chart328.xml.rels><?xml version="1.0" encoding="UTF-8" standalone="yes"?>
<Relationships xmlns="http://schemas.openxmlformats.org/package/2006/relationships"><Relationship Id="rId2" Type="http://schemas.microsoft.com/office/2011/relationships/chartColorStyle" Target="colors313.xml"/><Relationship Id="rId1" Type="http://schemas.microsoft.com/office/2011/relationships/chartStyle" Target="style313.xml"/></Relationships>
</file>

<file path=xl/charts/_rels/chart329.xml.rels><?xml version="1.0" encoding="UTF-8" standalone="yes"?>
<Relationships xmlns="http://schemas.openxmlformats.org/package/2006/relationships"><Relationship Id="rId2" Type="http://schemas.microsoft.com/office/2011/relationships/chartColorStyle" Target="colors314.xml"/><Relationship Id="rId1" Type="http://schemas.microsoft.com/office/2011/relationships/chartStyle" Target="style314.xml"/></Relationships>
</file>

<file path=xl/charts/_rels/chart330.xml.rels><?xml version="1.0" encoding="UTF-8" standalone="yes"?>
<Relationships xmlns="http://schemas.openxmlformats.org/package/2006/relationships"><Relationship Id="rId2" Type="http://schemas.microsoft.com/office/2011/relationships/chartColorStyle" Target="colors315.xml"/><Relationship Id="rId1" Type="http://schemas.microsoft.com/office/2011/relationships/chartStyle" Target="style315.xml"/></Relationships>
</file>

<file path=xl/charts/_rels/chart331.xml.rels><?xml version="1.0" encoding="UTF-8" standalone="yes"?>
<Relationships xmlns="http://schemas.openxmlformats.org/package/2006/relationships"><Relationship Id="rId2" Type="http://schemas.microsoft.com/office/2011/relationships/chartColorStyle" Target="colors316.xml"/><Relationship Id="rId1" Type="http://schemas.microsoft.com/office/2011/relationships/chartStyle" Target="style316.xml"/></Relationships>
</file>

<file path=xl/charts/_rels/chart332.xml.rels><?xml version="1.0" encoding="UTF-8" standalone="yes"?>
<Relationships xmlns="http://schemas.openxmlformats.org/package/2006/relationships"><Relationship Id="rId2" Type="http://schemas.microsoft.com/office/2011/relationships/chartColorStyle" Target="colors317.xml"/><Relationship Id="rId1" Type="http://schemas.microsoft.com/office/2011/relationships/chartStyle" Target="style317.xml"/></Relationships>
</file>

<file path=xl/charts/_rels/chart333.xml.rels><?xml version="1.0" encoding="UTF-8" standalone="yes"?>
<Relationships xmlns="http://schemas.openxmlformats.org/package/2006/relationships"><Relationship Id="rId2" Type="http://schemas.microsoft.com/office/2011/relationships/chartColorStyle" Target="colors318.xml"/><Relationship Id="rId1" Type="http://schemas.microsoft.com/office/2011/relationships/chartStyle" Target="style318.xml"/></Relationships>
</file>

<file path=xl/charts/_rels/chart334.xml.rels><?xml version="1.0" encoding="UTF-8" standalone="yes"?>
<Relationships xmlns="http://schemas.openxmlformats.org/package/2006/relationships"><Relationship Id="rId2" Type="http://schemas.microsoft.com/office/2011/relationships/chartColorStyle" Target="colors319.xml"/><Relationship Id="rId1" Type="http://schemas.microsoft.com/office/2011/relationships/chartStyle" Target="style319.xml"/></Relationships>
</file>

<file path=xl/charts/_rels/chart335.xml.rels><?xml version="1.0" encoding="UTF-8" standalone="yes"?>
<Relationships xmlns="http://schemas.openxmlformats.org/package/2006/relationships"><Relationship Id="rId2" Type="http://schemas.microsoft.com/office/2011/relationships/chartColorStyle" Target="colors320.xml"/><Relationship Id="rId1" Type="http://schemas.microsoft.com/office/2011/relationships/chartStyle" Target="style320.xml"/></Relationships>
</file>

<file path=xl/charts/_rels/chart336.xml.rels><?xml version="1.0" encoding="UTF-8" standalone="yes"?>
<Relationships xmlns="http://schemas.openxmlformats.org/package/2006/relationships"><Relationship Id="rId2" Type="http://schemas.microsoft.com/office/2011/relationships/chartColorStyle" Target="colors321.xml"/><Relationship Id="rId1" Type="http://schemas.microsoft.com/office/2011/relationships/chartStyle" Target="style321.xml"/></Relationships>
</file>

<file path=xl/charts/_rels/chart337.xml.rels><?xml version="1.0" encoding="UTF-8" standalone="yes"?>
<Relationships xmlns="http://schemas.openxmlformats.org/package/2006/relationships"><Relationship Id="rId2" Type="http://schemas.microsoft.com/office/2011/relationships/chartColorStyle" Target="colors322.xml"/><Relationship Id="rId1" Type="http://schemas.microsoft.com/office/2011/relationships/chartStyle" Target="style322.xml"/></Relationships>
</file>

<file path=xl/charts/_rels/chart338.xml.rels><?xml version="1.0" encoding="UTF-8" standalone="yes"?>
<Relationships xmlns="http://schemas.openxmlformats.org/package/2006/relationships"><Relationship Id="rId2" Type="http://schemas.microsoft.com/office/2011/relationships/chartColorStyle" Target="colors323.xml"/><Relationship Id="rId1" Type="http://schemas.microsoft.com/office/2011/relationships/chartStyle" Target="style323.xml"/></Relationships>
</file>

<file path=xl/charts/_rels/chart339.xml.rels><?xml version="1.0" encoding="UTF-8" standalone="yes"?>
<Relationships xmlns="http://schemas.openxmlformats.org/package/2006/relationships"><Relationship Id="rId2" Type="http://schemas.microsoft.com/office/2011/relationships/chartColorStyle" Target="colors324.xml"/><Relationship Id="rId1" Type="http://schemas.microsoft.com/office/2011/relationships/chartStyle" Target="style324.xml"/></Relationships>
</file>

<file path=xl/charts/_rels/chart340.xml.rels><?xml version="1.0" encoding="UTF-8" standalone="yes"?>
<Relationships xmlns="http://schemas.openxmlformats.org/package/2006/relationships"><Relationship Id="rId2" Type="http://schemas.microsoft.com/office/2011/relationships/chartColorStyle" Target="colors325.xml"/><Relationship Id="rId1" Type="http://schemas.microsoft.com/office/2011/relationships/chartStyle" Target="style325.xml"/></Relationships>
</file>

<file path=xl/charts/_rels/chart353.xml.rels><?xml version="1.0" encoding="UTF-8" standalone="yes"?>
<Relationships xmlns="http://schemas.openxmlformats.org/package/2006/relationships"><Relationship Id="rId2" Type="http://schemas.microsoft.com/office/2011/relationships/chartColorStyle" Target="colors326.xml"/><Relationship Id="rId1" Type="http://schemas.microsoft.com/office/2011/relationships/chartStyle" Target="style326.xml"/></Relationships>
</file>

<file path=xl/charts/_rels/chart354.xml.rels><?xml version="1.0" encoding="UTF-8" standalone="yes"?>
<Relationships xmlns="http://schemas.openxmlformats.org/package/2006/relationships"><Relationship Id="rId2" Type="http://schemas.microsoft.com/office/2011/relationships/chartColorStyle" Target="colors327.xml"/><Relationship Id="rId1" Type="http://schemas.microsoft.com/office/2011/relationships/chartStyle" Target="style327.xml"/></Relationships>
</file>

<file path=xl/charts/_rels/chart355.xml.rels><?xml version="1.0" encoding="UTF-8" standalone="yes"?>
<Relationships xmlns="http://schemas.openxmlformats.org/package/2006/relationships"><Relationship Id="rId2" Type="http://schemas.microsoft.com/office/2011/relationships/chartColorStyle" Target="colors328.xml"/><Relationship Id="rId1" Type="http://schemas.microsoft.com/office/2011/relationships/chartStyle" Target="style328.xml"/></Relationships>
</file>

<file path=xl/charts/_rels/chart356.xml.rels><?xml version="1.0" encoding="UTF-8" standalone="yes"?>
<Relationships xmlns="http://schemas.openxmlformats.org/package/2006/relationships"><Relationship Id="rId2" Type="http://schemas.microsoft.com/office/2011/relationships/chartColorStyle" Target="colors329.xml"/><Relationship Id="rId1" Type="http://schemas.microsoft.com/office/2011/relationships/chartStyle" Target="style329.xml"/></Relationships>
</file>

<file path=xl/charts/_rels/chart367.xml.rels><?xml version="1.0" encoding="UTF-8" standalone="yes"?>
<Relationships xmlns="http://schemas.openxmlformats.org/package/2006/relationships"><Relationship Id="rId2" Type="http://schemas.microsoft.com/office/2011/relationships/chartColorStyle" Target="colors330.xml"/><Relationship Id="rId1" Type="http://schemas.microsoft.com/office/2011/relationships/chartStyle" Target="style330.xml"/></Relationships>
</file>

<file path=xl/charts/_rels/chart373.xml.rels><?xml version="1.0" encoding="UTF-8" standalone="yes"?>
<Relationships xmlns="http://schemas.openxmlformats.org/package/2006/relationships"><Relationship Id="rId2" Type="http://schemas.microsoft.com/office/2011/relationships/chartColorStyle" Target="colors331.xml"/><Relationship Id="rId1" Type="http://schemas.microsoft.com/office/2011/relationships/chartStyle" Target="style331.xml"/></Relationships>
</file>

<file path=xl/charts/_rels/chart378.xml.rels><?xml version="1.0" encoding="UTF-8" standalone="yes"?>
<Relationships xmlns="http://schemas.openxmlformats.org/package/2006/relationships"><Relationship Id="rId2" Type="http://schemas.microsoft.com/office/2011/relationships/chartColorStyle" Target="colors332.xml"/><Relationship Id="rId1" Type="http://schemas.microsoft.com/office/2011/relationships/chartStyle" Target="style332.xml"/></Relationships>
</file>

<file path=xl/charts/_rels/chart384.xml.rels><?xml version="1.0" encoding="UTF-8" standalone="yes"?>
<Relationships xmlns="http://schemas.openxmlformats.org/package/2006/relationships"><Relationship Id="rId2" Type="http://schemas.microsoft.com/office/2011/relationships/chartColorStyle" Target="colors333.xml"/><Relationship Id="rId1" Type="http://schemas.microsoft.com/office/2011/relationships/chartStyle" Target="style333.xml"/></Relationships>
</file>

<file path=xl/charts/_rels/chart385.xml.rels><?xml version="1.0" encoding="UTF-8" standalone="yes"?>
<Relationships xmlns="http://schemas.openxmlformats.org/package/2006/relationships"><Relationship Id="rId2" Type="http://schemas.microsoft.com/office/2011/relationships/chartColorStyle" Target="colors334.xml"/><Relationship Id="rId1" Type="http://schemas.microsoft.com/office/2011/relationships/chartStyle" Target="style334.xml"/></Relationships>
</file>

<file path=xl/charts/_rels/chart386.xml.rels><?xml version="1.0" encoding="UTF-8" standalone="yes"?>
<Relationships xmlns="http://schemas.openxmlformats.org/package/2006/relationships"><Relationship Id="rId2" Type="http://schemas.microsoft.com/office/2011/relationships/chartColorStyle" Target="colors335.xml"/><Relationship Id="rId1" Type="http://schemas.microsoft.com/office/2011/relationships/chartStyle" Target="style3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'Hoja1 (4)'!$D$2:$D$38</c:f>
              <c:numCache>
                <c:formatCode>General</c:formatCode>
                <c:ptCount val="37"/>
                <c:pt idx="0">
                  <c:v>342.5</c:v>
                </c:pt>
                <c:pt idx="1">
                  <c:v>341.67202253916537</c:v>
                </c:pt>
                <c:pt idx="2">
                  <c:v>339.213247832832</c:v>
                </c:pt>
                <c:pt idx="3">
                  <c:v>335.1983845062519</c:v>
                </c:pt>
                <c:pt idx="4">
                  <c:v>329.7494221499843</c:v>
                </c:pt>
                <c:pt idx="5">
                  <c:v>323.03192472791642</c:v>
                </c:pt>
                <c:pt idx="6">
                  <c:v>315.25</c:v>
                </c:pt>
                <c:pt idx="7">
                  <c:v>306.64009781124895</c:v>
                </c:pt>
                <c:pt idx="8">
                  <c:v>297.4638256828477</c:v>
                </c:pt>
                <c:pt idx="9">
                  <c:v>288</c:v>
                </c:pt>
                <c:pt idx="10">
                  <c:v>278.5361743171523</c:v>
                </c:pt>
                <c:pt idx="11">
                  <c:v>269.35990218875105</c:v>
                </c:pt>
                <c:pt idx="12">
                  <c:v>260.75</c:v>
                </c:pt>
                <c:pt idx="13">
                  <c:v>252.96807527208361</c:v>
                </c:pt>
                <c:pt idx="14">
                  <c:v>246.2505778500157</c:v>
                </c:pt>
                <c:pt idx="15">
                  <c:v>240.8016154937481</c:v>
                </c:pt>
                <c:pt idx="16">
                  <c:v>236.786752167168</c:v>
                </c:pt>
                <c:pt idx="17">
                  <c:v>234.32797746083466</c:v>
                </c:pt>
                <c:pt idx="18">
                  <c:v>233.5</c:v>
                </c:pt>
                <c:pt idx="19">
                  <c:v>234.32797746083466</c:v>
                </c:pt>
                <c:pt idx="20">
                  <c:v>236.786752167168</c:v>
                </c:pt>
                <c:pt idx="21">
                  <c:v>240.8016154937481</c:v>
                </c:pt>
                <c:pt idx="22">
                  <c:v>246.2505778500157</c:v>
                </c:pt>
                <c:pt idx="23">
                  <c:v>252.96807527208358</c:v>
                </c:pt>
                <c:pt idx="24">
                  <c:v>260.75</c:v>
                </c:pt>
                <c:pt idx="25">
                  <c:v>269.35990218875105</c:v>
                </c:pt>
                <c:pt idx="26">
                  <c:v>278.5361743171523</c:v>
                </c:pt>
                <c:pt idx="27">
                  <c:v>288</c:v>
                </c:pt>
                <c:pt idx="28">
                  <c:v>297.4638256828477</c:v>
                </c:pt>
                <c:pt idx="29">
                  <c:v>306.64009781124895</c:v>
                </c:pt>
                <c:pt idx="30">
                  <c:v>315.25</c:v>
                </c:pt>
                <c:pt idx="31">
                  <c:v>323.03192472791636</c:v>
                </c:pt>
                <c:pt idx="32">
                  <c:v>329.7494221499843</c:v>
                </c:pt>
                <c:pt idx="33">
                  <c:v>335.1983845062519</c:v>
                </c:pt>
                <c:pt idx="34">
                  <c:v>339.213247832832</c:v>
                </c:pt>
                <c:pt idx="35">
                  <c:v>341.67202253916537</c:v>
                </c:pt>
                <c:pt idx="36">
                  <c:v>342.5</c:v>
                </c:pt>
              </c:numCache>
            </c:numRef>
          </c:xVal>
          <c:yVal>
            <c:numRef>
              <c:f>'Hoja1 (4)'!$E$2:$E$38</c:f>
              <c:numCache>
                <c:formatCode>General</c:formatCode>
                <c:ptCount val="37"/>
                <c:pt idx="0">
                  <c:v>195</c:v>
                </c:pt>
                <c:pt idx="1">
                  <c:v>204.4638256828477</c:v>
                </c:pt>
                <c:pt idx="2">
                  <c:v>213.64009781124895</c:v>
                </c:pt>
                <c:pt idx="3">
                  <c:v>222.25</c:v>
                </c:pt>
                <c:pt idx="4">
                  <c:v>230.03192472791639</c:v>
                </c:pt>
                <c:pt idx="5">
                  <c:v>236.7494221499843</c:v>
                </c:pt>
                <c:pt idx="6">
                  <c:v>242.1983845062519</c:v>
                </c:pt>
                <c:pt idx="7">
                  <c:v>246.213247832832</c:v>
                </c:pt>
                <c:pt idx="8">
                  <c:v>248.67202253916534</c:v>
                </c:pt>
                <c:pt idx="9">
                  <c:v>249.5</c:v>
                </c:pt>
                <c:pt idx="10">
                  <c:v>248.67202253916534</c:v>
                </c:pt>
                <c:pt idx="11">
                  <c:v>246.213247832832</c:v>
                </c:pt>
                <c:pt idx="12">
                  <c:v>242.1983845062519</c:v>
                </c:pt>
                <c:pt idx="13">
                  <c:v>236.7494221499843</c:v>
                </c:pt>
                <c:pt idx="14">
                  <c:v>230.03192472791642</c:v>
                </c:pt>
                <c:pt idx="15">
                  <c:v>222.25</c:v>
                </c:pt>
                <c:pt idx="16">
                  <c:v>213.64009781124895</c:v>
                </c:pt>
                <c:pt idx="17">
                  <c:v>204.4638256828477</c:v>
                </c:pt>
                <c:pt idx="18">
                  <c:v>195</c:v>
                </c:pt>
                <c:pt idx="19">
                  <c:v>185.5361743171523</c:v>
                </c:pt>
                <c:pt idx="20">
                  <c:v>176.35990218875105</c:v>
                </c:pt>
                <c:pt idx="21">
                  <c:v>167.75</c:v>
                </c:pt>
                <c:pt idx="22">
                  <c:v>159.96807527208361</c:v>
                </c:pt>
                <c:pt idx="23">
                  <c:v>153.2505778500157</c:v>
                </c:pt>
                <c:pt idx="24">
                  <c:v>147.8016154937481</c:v>
                </c:pt>
                <c:pt idx="25">
                  <c:v>143.786752167168</c:v>
                </c:pt>
                <c:pt idx="26">
                  <c:v>141.32797746083466</c:v>
                </c:pt>
                <c:pt idx="27">
                  <c:v>140.5</c:v>
                </c:pt>
                <c:pt idx="28">
                  <c:v>141.32797746083466</c:v>
                </c:pt>
                <c:pt idx="29">
                  <c:v>143.786752167168</c:v>
                </c:pt>
                <c:pt idx="30">
                  <c:v>147.8016154937481</c:v>
                </c:pt>
                <c:pt idx="31">
                  <c:v>153.2505778500157</c:v>
                </c:pt>
                <c:pt idx="32">
                  <c:v>159.96807527208358</c:v>
                </c:pt>
                <c:pt idx="33">
                  <c:v>167.74999999999997</c:v>
                </c:pt>
                <c:pt idx="34">
                  <c:v>176.35990218875105</c:v>
                </c:pt>
                <c:pt idx="35">
                  <c:v>185.5361743171523</c:v>
                </c:pt>
                <c:pt idx="36">
                  <c:v>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85-4F04-8B2B-78B618F20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070223"/>
        <c:axId val="634627487"/>
      </c:scatterChart>
      <c:valAx>
        <c:axId val="707070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34627487"/>
        <c:crosses val="autoZero"/>
        <c:crossBetween val="midCat"/>
      </c:valAx>
      <c:valAx>
        <c:axId val="63462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07070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'Hoja1 (3)'!$D$2:$D$38</c:f>
              <c:numCache>
                <c:formatCode>General</c:formatCode>
                <c:ptCount val="37"/>
                <c:pt idx="0">
                  <c:v>154.5</c:v>
                </c:pt>
                <c:pt idx="1">
                  <c:v>153.67202253916534</c:v>
                </c:pt>
                <c:pt idx="2">
                  <c:v>151.213247832832</c:v>
                </c:pt>
                <c:pt idx="3">
                  <c:v>147.1983845062519</c:v>
                </c:pt>
                <c:pt idx="4">
                  <c:v>141.7494221499843</c:v>
                </c:pt>
                <c:pt idx="5">
                  <c:v>135.03192472791639</c:v>
                </c:pt>
                <c:pt idx="6">
                  <c:v>127.25</c:v>
                </c:pt>
                <c:pt idx="7">
                  <c:v>118.64009781124895</c:v>
                </c:pt>
                <c:pt idx="8">
                  <c:v>109.46382568284771</c:v>
                </c:pt>
                <c:pt idx="9">
                  <c:v>100</c:v>
                </c:pt>
                <c:pt idx="10">
                  <c:v>90.536174317152302</c:v>
                </c:pt>
                <c:pt idx="11">
                  <c:v>81.35990218875105</c:v>
                </c:pt>
                <c:pt idx="12">
                  <c:v>72.750000000000014</c:v>
                </c:pt>
                <c:pt idx="13">
                  <c:v>64.96807527208361</c:v>
                </c:pt>
                <c:pt idx="14">
                  <c:v>58.250577850015702</c:v>
                </c:pt>
                <c:pt idx="15">
                  <c:v>52.801615493748088</c:v>
                </c:pt>
                <c:pt idx="16">
                  <c:v>48.786752167167997</c:v>
                </c:pt>
                <c:pt idx="17">
                  <c:v>46.32797746083466</c:v>
                </c:pt>
                <c:pt idx="18">
                  <c:v>45.5</c:v>
                </c:pt>
                <c:pt idx="19">
                  <c:v>46.32797746083466</c:v>
                </c:pt>
                <c:pt idx="20">
                  <c:v>48.78675216716799</c:v>
                </c:pt>
                <c:pt idx="21">
                  <c:v>52.801615493748095</c:v>
                </c:pt>
                <c:pt idx="22">
                  <c:v>58.250577850015695</c:v>
                </c:pt>
                <c:pt idx="23">
                  <c:v>64.968075272083595</c:v>
                </c:pt>
                <c:pt idx="24">
                  <c:v>72.749999999999972</c:v>
                </c:pt>
                <c:pt idx="25">
                  <c:v>81.359902188751065</c:v>
                </c:pt>
                <c:pt idx="26">
                  <c:v>90.536174317152302</c:v>
                </c:pt>
                <c:pt idx="27">
                  <c:v>99.999999999999986</c:v>
                </c:pt>
                <c:pt idx="28">
                  <c:v>109.46382568284768</c:v>
                </c:pt>
                <c:pt idx="29">
                  <c:v>118.64009781124896</c:v>
                </c:pt>
                <c:pt idx="30">
                  <c:v>127.25</c:v>
                </c:pt>
                <c:pt idx="31">
                  <c:v>135.03192472791639</c:v>
                </c:pt>
                <c:pt idx="32">
                  <c:v>141.7494221499843</c:v>
                </c:pt>
                <c:pt idx="33">
                  <c:v>147.1983845062519</c:v>
                </c:pt>
                <c:pt idx="34">
                  <c:v>151.213247832832</c:v>
                </c:pt>
                <c:pt idx="35">
                  <c:v>153.67202253916534</c:v>
                </c:pt>
                <c:pt idx="36">
                  <c:v>154.5</c:v>
                </c:pt>
              </c:numCache>
            </c:numRef>
          </c:xVal>
          <c:yVal>
            <c:numRef>
              <c:f>'Hoja1 (3)'!$E$2:$E$38</c:f>
              <c:numCache>
                <c:formatCode>General</c:formatCode>
                <c:ptCount val="37"/>
                <c:pt idx="0">
                  <c:v>195</c:v>
                </c:pt>
                <c:pt idx="1">
                  <c:v>204.4638256828477</c:v>
                </c:pt>
                <c:pt idx="2">
                  <c:v>213.64009781124895</c:v>
                </c:pt>
                <c:pt idx="3">
                  <c:v>222.25</c:v>
                </c:pt>
                <c:pt idx="4">
                  <c:v>230.03192472791639</c:v>
                </c:pt>
                <c:pt idx="5">
                  <c:v>236.7494221499843</c:v>
                </c:pt>
                <c:pt idx="6">
                  <c:v>242.1983845062519</c:v>
                </c:pt>
                <c:pt idx="7">
                  <c:v>246.213247832832</c:v>
                </c:pt>
                <c:pt idx="8">
                  <c:v>248.67202253916534</c:v>
                </c:pt>
                <c:pt idx="9">
                  <c:v>249.5</c:v>
                </c:pt>
                <c:pt idx="10">
                  <c:v>248.67202253916534</c:v>
                </c:pt>
                <c:pt idx="11">
                  <c:v>246.213247832832</c:v>
                </c:pt>
                <c:pt idx="12">
                  <c:v>242.1983845062519</c:v>
                </c:pt>
                <c:pt idx="13">
                  <c:v>236.7494221499843</c:v>
                </c:pt>
                <c:pt idx="14">
                  <c:v>230.03192472791642</c:v>
                </c:pt>
                <c:pt idx="15">
                  <c:v>222.25</c:v>
                </c:pt>
                <c:pt idx="16">
                  <c:v>213.64009781124895</c:v>
                </c:pt>
                <c:pt idx="17">
                  <c:v>204.4638256828477</c:v>
                </c:pt>
                <c:pt idx="18">
                  <c:v>195</c:v>
                </c:pt>
                <c:pt idx="19">
                  <c:v>185.5361743171523</c:v>
                </c:pt>
                <c:pt idx="20">
                  <c:v>176.35990218875105</c:v>
                </c:pt>
                <c:pt idx="21">
                  <c:v>167.75</c:v>
                </c:pt>
                <c:pt idx="22">
                  <c:v>159.96807527208361</c:v>
                </c:pt>
                <c:pt idx="23">
                  <c:v>153.2505778500157</c:v>
                </c:pt>
                <c:pt idx="24">
                  <c:v>147.8016154937481</c:v>
                </c:pt>
                <c:pt idx="25">
                  <c:v>143.786752167168</c:v>
                </c:pt>
                <c:pt idx="26">
                  <c:v>141.32797746083466</c:v>
                </c:pt>
                <c:pt idx="27">
                  <c:v>140.5</c:v>
                </c:pt>
                <c:pt idx="28">
                  <c:v>141.32797746083466</c:v>
                </c:pt>
                <c:pt idx="29">
                  <c:v>143.786752167168</c:v>
                </c:pt>
                <c:pt idx="30">
                  <c:v>147.8016154937481</c:v>
                </c:pt>
                <c:pt idx="31">
                  <c:v>153.2505778500157</c:v>
                </c:pt>
                <c:pt idx="32">
                  <c:v>159.96807527208358</c:v>
                </c:pt>
                <c:pt idx="33">
                  <c:v>167.74999999999997</c:v>
                </c:pt>
                <c:pt idx="34">
                  <c:v>176.35990218875105</c:v>
                </c:pt>
                <c:pt idx="35">
                  <c:v>185.5361743171523</c:v>
                </c:pt>
                <c:pt idx="36">
                  <c:v>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2A-47F7-AB5E-EACA60944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070223"/>
        <c:axId val="634627487"/>
      </c:scatterChart>
      <c:valAx>
        <c:axId val="707070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34627487"/>
        <c:crosses val="autoZero"/>
        <c:crossBetween val="midCat"/>
      </c:valAx>
      <c:valAx>
        <c:axId val="63462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07070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'Hoja1 (2)'!$D$2:$D$23</c:f>
              <c:numCache>
                <c:formatCode>General</c:formatCode>
                <c:ptCount val="22"/>
                <c:pt idx="0">
                  <c:v>213</c:v>
                </c:pt>
                <c:pt idx="1">
                  <c:v>211.99731169880573</c:v>
                </c:pt>
                <c:pt idx="2">
                  <c:v>209.01971297186995</c:v>
                </c:pt>
                <c:pt idx="3">
                  <c:v>204.15767664977295</c:v>
                </c:pt>
                <c:pt idx="4">
                  <c:v>197.55893324585256</c:v>
                </c:pt>
                <c:pt idx="5">
                  <c:v>189.42398223931161</c:v>
                </c:pt>
                <c:pt idx="6">
                  <c:v>180</c:v>
                </c:pt>
                <c:pt idx="7">
                  <c:v>169.57332945949415</c:v>
                </c:pt>
                <c:pt idx="8">
                  <c:v>158.46077972601739</c:v>
                </c:pt>
                <c:pt idx="9">
                  <c:v>147</c:v>
                </c:pt>
                <c:pt idx="10">
                  <c:v>135.53922027398261</c:v>
                </c:pt>
                <c:pt idx="11">
                  <c:v>124.42667054050587</c:v>
                </c:pt>
                <c:pt idx="12">
                  <c:v>114.00000000000001</c:v>
                </c:pt>
                <c:pt idx="13">
                  <c:v>104.5760177606884</c:v>
                </c:pt>
                <c:pt idx="14">
                  <c:v>96.441066754147457</c:v>
                </c:pt>
                <c:pt idx="15">
                  <c:v>89.842323350227048</c:v>
                </c:pt>
                <c:pt idx="16">
                  <c:v>84.98028702813005</c:v>
                </c:pt>
                <c:pt idx="17">
                  <c:v>82.002688301194269</c:v>
                </c:pt>
                <c:pt idx="18">
                  <c:v>81</c:v>
                </c:pt>
                <c:pt idx="19">
                  <c:v>81</c:v>
                </c:pt>
                <c:pt idx="20">
                  <c:v>213</c:v>
                </c:pt>
              </c:numCache>
            </c:numRef>
          </c:xVal>
          <c:yVal>
            <c:numRef>
              <c:f>'Hoja1 (2)'!$E$2:$E$23</c:f>
              <c:numCache>
                <c:formatCode>General</c:formatCode>
                <c:ptCount val="22"/>
                <c:pt idx="0">
                  <c:v>224</c:v>
                </c:pt>
                <c:pt idx="1">
                  <c:v>235.46077972601739</c:v>
                </c:pt>
                <c:pt idx="2">
                  <c:v>246.57332945949415</c:v>
                </c:pt>
                <c:pt idx="3">
                  <c:v>257</c:v>
                </c:pt>
                <c:pt idx="4">
                  <c:v>266.42398223931161</c:v>
                </c:pt>
                <c:pt idx="5">
                  <c:v>274.55893324585253</c:v>
                </c:pt>
                <c:pt idx="6">
                  <c:v>281.15767664977295</c:v>
                </c:pt>
                <c:pt idx="7">
                  <c:v>286.01971297186992</c:v>
                </c:pt>
                <c:pt idx="8">
                  <c:v>288.99731169880573</c:v>
                </c:pt>
                <c:pt idx="9">
                  <c:v>290</c:v>
                </c:pt>
                <c:pt idx="10">
                  <c:v>288.99731169880573</c:v>
                </c:pt>
                <c:pt idx="11">
                  <c:v>286.01971297186998</c:v>
                </c:pt>
                <c:pt idx="12">
                  <c:v>281.15767664977295</c:v>
                </c:pt>
                <c:pt idx="13">
                  <c:v>274.55893324585253</c:v>
                </c:pt>
                <c:pt idx="14">
                  <c:v>266.42398223931161</c:v>
                </c:pt>
                <c:pt idx="15">
                  <c:v>257</c:v>
                </c:pt>
                <c:pt idx="16">
                  <c:v>246.57332945949415</c:v>
                </c:pt>
                <c:pt idx="17">
                  <c:v>235.46077972601739</c:v>
                </c:pt>
                <c:pt idx="18" formatCode="0.000000">
                  <c:v>224</c:v>
                </c:pt>
                <c:pt idx="19">
                  <c:v>90</c:v>
                </c:pt>
                <c:pt idx="20">
                  <c:v>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C4-46C8-BB23-3C120DE05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070223"/>
        <c:axId val="634627487"/>
      </c:scatterChart>
      <c:valAx>
        <c:axId val="707070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34627487"/>
        <c:crosses val="autoZero"/>
        <c:crossBetween val="midCat"/>
      </c:valAx>
      <c:valAx>
        <c:axId val="63462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07070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Hoja1!$D$2:$D$23</c:f>
              <c:numCache>
                <c:formatCode>General</c:formatCode>
                <c:ptCount val="22"/>
                <c:pt idx="0">
                  <c:v>168.65</c:v>
                </c:pt>
                <c:pt idx="1">
                  <c:v>167.64731169880574</c:v>
                </c:pt>
                <c:pt idx="2">
                  <c:v>164.66971297186996</c:v>
                </c:pt>
                <c:pt idx="3">
                  <c:v>159.80767664977296</c:v>
                </c:pt>
                <c:pt idx="4">
                  <c:v>153.20893324585256</c:v>
                </c:pt>
                <c:pt idx="5">
                  <c:v>145.07398223931159</c:v>
                </c:pt>
                <c:pt idx="6">
                  <c:v>135.65</c:v>
                </c:pt>
                <c:pt idx="7">
                  <c:v>125.22332945949415</c:v>
                </c:pt>
                <c:pt idx="8">
                  <c:v>114.11077972601741</c:v>
                </c:pt>
                <c:pt idx="9">
                  <c:v>102.65</c:v>
                </c:pt>
                <c:pt idx="10">
                  <c:v>91.189220273982613</c:v>
                </c:pt>
                <c:pt idx="11">
                  <c:v>80.076670540505873</c:v>
                </c:pt>
                <c:pt idx="12">
                  <c:v>69.65000000000002</c:v>
                </c:pt>
                <c:pt idx="13">
                  <c:v>60.226017760688407</c:v>
                </c:pt>
                <c:pt idx="14">
                  <c:v>52.091066754147462</c:v>
                </c:pt>
                <c:pt idx="15">
                  <c:v>45.492323350227053</c:v>
                </c:pt>
                <c:pt idx="16">
                  <c:v>40.630287028130056</c:v>
                </c:pt>
                <c:pt idx="17">
                  <c:v>37.652688301194274</c:v>
                </c:pt>
                <c:pt idx="18">
                  <c:v>36.650000000000006</c:v>
                </c:pt>
                <c:pt idx="19">
                  <c:v>36.65</c:v>
                </c:pt>
                <c:pt idx="20">
                  <c:v>168.65</c:v>
                </c:pt>
              </c:numCache>
            </c:numRef>
          </c:xVal>
          <c:yVal>
            <c:numRef>
              <c:f>Hoja1!$E$2:$E$23</c:f>
              <c:numCache>
                <c:formatCode>General</c:formatCode>
                <c:ptCount val="22"/>
                <c:pt idx="0">
                  <c:v>224</c:v>
                </c:pt>
                <c:pt idx="1">
                  <c:v>235.46077972601739</c:v>
                </c:pt>
                <c:pt idx="2">
                  <c:v>246.57332945949415</c:v>
                </c:pt>
                <c:pt idx="3">
                  <c:v>257</c:v>
                </c:pt>
                <c:pt idx="4">
                  <c:v>266.42398223931161</c:v>
                </c:pt>
                <c:pt idx="5">
                  <c:v>274.55893324585253</c:v>
                </c:pt>
                <c:pt idx="6">
                  <c:v>281.15767664977295</c:v>
                </c:pt>
                <c:pt idx="7">
                  <c:v>286.01971297186992</c:v>
                </c:pt>
                <c:pt idx="8">
                  <c:v>288.99731169880573</c:v>
                </c:pt>
                <c:pt idx="9">
                  <c:v>290</c:v>
                </c:pt>
                <c:pt idx="10">
                  <c:v>288.99731169880573</c:v>
                </c:pt>
                <c:pt idx="11">
                  <c:v>286.01971297186998</c:v>
                </c:pt>
                <c:pt idx="12">
                  <c:v>281.15767664977295</c:v>
                </c:pt>
                <c:pt idx="13">
                  <c:v>274.55893324585253</c:v>
                </c:pt>
                <c:pt idx="14">
                  <c:v>266.42398223931161</c:v>
                </c:pt>
                <c:pt idx="15">
                  <c:v>257</c:v>
                </c:pt>
                <c:pt idx="16">
                  <c:v>246.57332945949415</c:v>
                </c:pt>
                <c:pt idx="17">
                  <c:v>235.46077972601739</c:v>
                </c:pt>
                <c:pt idx="18">
                  <c:v>224</c:v>
                </c:pt>
                <c:pt idx="19">
                  <c:v>90</c:v>
                </c:pt>
                <c:pt idx="20">
                  <c:v>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C5-4674-AC5B-C9F13DD1F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070223"/>
        <c:axId val="634627487"/>
      </c:scatterChart>
      <c:valAx>
        <c:axId val="707070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34627487"/>
        <c:crosses val="autoZero"/>
        <c:crossBetween val="midCat"/>
      </c:valAx>
      <c:valAx>
        <c:axId val="63462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07070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Planta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(Cruz!$B$15,Cruz!$B$17)</c:f>
              <c:numCache>
                <c:formatCode>General</c:formatCode>
                <c:ptCount val="2"/>
                <c:pt idx="0">
                  <c:v>10.33</c:v>
                </c:pt>
                <c:pt idx="1">
                  <c:v>20.329999999999998</c:v>
                </c:pt>
              </c:numCache>
            </c:numRef>
          </c:xVal>
          <c:yVal>
            <c:numRef>
              <c:f>(Cruz!$B$16,Cruz!$B$18)</c:f>
              <c:numCache>
                <c:formatCode>General</c:formatCode>
                <c:ptCount val="2"/>
                <c:pt idx="0">
                  <c:v>38.6</c:v>
                </c:pt>
                <c:pt idx="1">
                  <c:v>38.6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0C-4DC2-A8ED-22B64E3AD708}"/>
            </c:ext>
          </c:extLst>
        </c:ser>
        <c:ser>
          <c:idx val="1"/>
          <c:order val="1"/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(Cruz!$C$15,Cruz!$C$17)</c:f>
              <c:numCache>
                <c:formatCode>General</c:formatCode>
                <c:ptCount val="2"/>
                <c:pt idx="0">
                  <c:v>18.329999999999998</c:v>
                </c:pt>
                <c:pt idx="1">
                  <c:v>18.329999999999998</c:v>
                </c:pt>
              </c:numCache>
            </c:numRef>
          </c:xVal>
          <c:yVal>
            <c:numRef>
              <c:f>(Cruz!$C$16,Cruz!$C$18)</c:f>
              <c:numCache>
                <c:formatCode>General</c:formatCode>
                <c:ptCount val="2"/>
                <c:pt idx="0">
                  <c:v>40.6</c:v>
                </c:pt>
                <c:pt idx="1">
                  <c:v>30.6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0C-4DC2-A8ED-22B64E3AD708}"/>
            </c:ext>
          </c:extLst>
        </c:ser>
        <c:ser>
          <c:idx val="2"/>
          <c:order val="2"/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(Cruz!$D$15,Cruz!$D$17)</c:f>
              <c:numCache>
                <c:formatCode>General</c:formatCode>
                <c:ptCount val="2"/>
                <c:pt idx="0">
                  <c:v>18.329999999999998</c:v>
                </c:pt>
                <c:pt idx="1">
                  <c:v>28.33</c:v>
                </c:pt>
              </c:numCache>
            </c:numRef>
          </c:xVal>
          <c:yVal>
            <c:numRef>
              <c:f>(Cruz!$D$16,Cruz!$D$18)</c:f>
              <c:numCache>
                <c:formatCode>General</c:formatCode>
                <c:ptCount val="2"/>
                <c:pt idx="0">
                  <c:v>30.6</c:v>
                </c:pt>
                <c:pt idx="1">
                  <c:v>30.6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60C-4DC2-A8ED-22B64E3AD708}"/>
            </c:ext>
          </c:extLst>
        </c:ser>
        <c:ser>
          <c:idx val="3"/>
          <c:order val="3"/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(Cruz!$E$15,Cruz!$E$17)</c:f>
              <c:numCache>
                <c:formatCode>General</c:formatCode>
                <c:ptCount val="2"/>
                <c:pt idx="0">
                  <c:v>28.33</c:v>
                </c:pt>
                <c:pt idx="1">
                  <c:v>28.33</c:v>
                </c:pt>
              </c:numCache>
            </c:numRef>
          </c:xVal>
          <c:yVal>
            <c:numRef>
              <c:f>(Cruz!$E$16,Cruz!$E$18)</c:f>
              <c:numCache>
                <c:formatCode>General</c:formatCode>
                <c:ptCount val="2"/>
                <c:pt idx="0">
                  <c:v>30.6</c:v>
                </c:pt>
                <c:pt idx="1">
                  <c:v>40.6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60C-4DC2-A8ED-22B64E3AD708}"/>
            </c:ext>
          </c:extLst>
        </c:ser>
        <c:ser>
          <c:idx val="4"/>
          <c:order val="4"/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(Cruz!$F$15,Cruz!$F$17)</c:f>
              <c:numCache>
                <c:formatCode>General</c:formatCode>
                <c:ptCount val="2"/>
                <c:pt idx="0">
                  <c:v>26.33</c:v>
                </c:pt>
                <c:pt idx="1">
                  <c:v>36.33</c:v>
                </c:pt>
              </c:numCache>
            </c:numRef>
          </c:xVal>
          <c:yVal>
            <c:numRef>
              <c:f>(Cruz!$F$16,Cruz!$F$18)</c:f>
              <c:numCache>
                <c:formatCode>General</c:formatCode>
                <c:ptCount val="2"/>
                <c:pt idx="0">
                  <c:v>38.6</c:v>
                </c:pt>
                <c:pt idx="1">
                  <c:v>38.6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60C-4DC2-A8ED-22B64E3AD708}"/>
            </c:ext>
          </c:extLst>
        </c:ser>
        <c:ser>
          <c:idx val="5"/>
          <c:order val="5"/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(Cruz!$G$15,Cruz!$G$17)</c:f>
              <c:numCache>
                <c:formatCode>General</c:formatCode>
                <c:ptCount val="2"/>
                <c:pt idx="0">
                  <c:v>36.33</c:v>
                </c:pt>
                <c:pt idx="1">
                  <c:v>36.33</c:v>
                </c:pt>
              </c:numCache>
            </c:numRef>
          </c:xVal>
          <c:yVal>
            <c:numRef>
              <c:f>(Cruz!$G$16,Cruz!$G$18)</c:f>
              <c:numCache>
                <c:formatCode>General</c:formatCode>
                <c:ptCount val="2"/>
                <c:pt idx="0">
                  <c:v>38.6</c:v>
                </c:pt>
                <c:pt idx="1">
                  <c:v>48.6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60C-4DC2-A8ED-22B64E3AD708}"/>
            </c:ext>
          </c:extLst>
        </c:ser>
        <c:ser>
          <c:idx val="6"/>
          <c:order val="6"/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(Cruz!$H$15,Cruz!$H$17)</c:f>
              <c:numCache>
                <c:formatCode>General</c:formatCode>
                <c:ptCount val="2"/>
                <c:pt idx="0">
                  <c:v>36.33</c:v>
                </c:pt>
                <c:pt idx="1">
                  <c:v>26.33</c:v>
                </c:pt>
              </c:numCache>
            </c:numRef>
          </c:xVal>
          <c:yVal>
            <c:numRef>
              <c:f>(Cruz!$H$16,Cruz!$H$18)</c:f>
              <c:numCache>
                <c:formatCode>General</c:formatCode>
                <c:ptCount val="2"/>
                <c:pt idx="0">
                  <c:v>48.6</c:v>
                </c:pt>
                <c:pt idx="1">
                  <c:v>48.6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0C-4DC2-A8ED-22B64E3AD708}"/>
            </c:ext>
          </c:extLst>
        </c:ser>
        <c:ser>
          <c:idx val="7"/>
          <c:order val="7"/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(Cruz!$I$15,Cruz!$I$17)</c:f>
              <c:numCache>
                <c:formatCode>General</c:formatCode>
                <c:ptCount val="2"/>
                <c:pt idx="0">
                  <c:v>28.33</c:v>
                </c:pt>
                <c:pt idx="1">
                  <c:v>28.33</c:v>
                </c:pt>
              </c:numCache>
            </c:numRef>
          </c:xVal>
          <c:yVal>
            <c:numRef>
              <c:f>(Cruz!$I$16,Cruz!$I$18)</c:f>
              <c:numCache>
                <c:formatCode>General</c:formatCode>
                <c:ptCount val="2"/>
                <c:pt idx="0">
                  <c:v>46.6</c:v>
                </c:pt>
                <c:pt idx="1">
                  <c:v>56.6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0C-4DC2-A8ED-22B64E3AD708}"/>
            </c:ext>
          </c:extLst>
        </c:ser>
        <c:ser>
          <c:idx val="8"/>
          <c:order val="8"/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(Cruz!$J$15,Cruz!$J$17)</c:f>
              <c:numCache>
                <c:formatCode>General</c:formatCode>
                <c:ptCount val="2"/>
                <c:pt idx="0">
                  <c:v>28.33</c:v>
                </c:pt>
                <c:pt idx="1">
                  <c:v>18.329999999999998</c:v>
                </c:pt>
              </c:numCache>
            </c:numRef>
          </c:xVal>
          <c:yVal>
            <c:numRef>
              <c:f>(Cruz!$J$16,Cruz!$J$18)</c:f>
              <c:numCache>
                <c:formatCode>General</c:formatCode>
                <c:ptCount val="2"/>
                <c:pt idx="0">
                  <c:v>56.6</c:v>
                </c:pt>
                <c:pt idx="1">
                  <c:v>56.6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0C-4DC2-A8ED-22B64E3AD708}"/>
            </c:ext>
          </c:extLst>
        </c:ser>
        <c:ser>
          <c:idx val="9"/>
          <c:order val="9"/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(Cruz!$K$15,Cruz!$K$17)</c:f>
              <c:numCache>
                <c:formatCode>General</c:formatCode>
                <c:ptCount val="2"/>
                <c:pt idx="0">
                  <c:v>18.329999999999998</c:v>
                </c:pt>
                <c:pt idx="1">
                  <c:v>18.329999999999998</c:v>
                </c:pt>
              </c:numCache>
            </c:numRef>
          </c:xVal>
          <c:yVal>
            <c:numRef>
              <c:f>(Cruz!$K$16,Cruz!$K$18)</c:f>
              <c:numCache>
                <c:formatCode>General</c:formatCode>
                <c:ptCount val="2"/>
                <c:pt idx="0">
                  <c:v>56.6</c:v>
                </c:pt>
                <c:pt idx="1">
                  <c:v>46.6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0C-4DC2-A8ED-22B64E3AD708}"/>
            </c:ext>
          </c:extLst>
        </c:ser>
        <c:ser>
          <c:idx val="10"/>
          <c:order val="10"/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(Cruz!$L$15,Cruz!$L$17)</c:f>
              <c:numCache>
                <c:formatCode>General</c:formatCode>
                <c:ptCount val="2"/>
                <c:pt idx="0">
                  <c:v>20.329999999999998</c:v>
                </c:pt>
                <c:pt idx="1">
                  <c:v>10.33</c:v>
                </c:pt>
              </c:numCache>
            </c:numRef>
          </c:xVal>
          <c:yVal>
            <c:numRef>
              <c:f>(Cruz!$L$16,Cruz!$L$18)</c:f>
              <c:numCache>
                <c:formatCode>General</c:formatCode>
                <c:ptCount val="2"/>
                <c:pt idx="0">
                  <c:v>48.6</c:v>
                </c:pt>
                <c:pt idx="1">
                  <c:v>48.6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0C-4DC2-A8ED-22B64E3AD708}"/>
            </c:ext>
          </c:extLst>
        </c:ser>
        <c:ser>
          <c:idx val="11"/>
          <c:order val="11"/>
          <c:spPr>
            <a:ln w="22225" cap="rnd">
              <a:solidFill>
                <a:schemeClr val="accent6">
                  <a:lumMod val="60000"/>
                </a:schemeClr>
              </a:solidFill>
            </a:ln>
            <a:effectLst>
              <a:glow rad="139700">
                <a:schemeClr val="accent6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(Cruz!$M$15,Cruz!$M$17)</c:f>
              <c:numCache>
                <c:formatCode>General</c:formatCode>
                <c:ptCount val="2"/>
                <c:pt idx="0">
                  <c:v>10.33</c:v>
                </c:pt>
                <c:pt idx="1">
                  <c:v>10.33</c:v>
                </c:pt>
              </c:numCache>
            </c:numRef>
          </c:xVal>
          <c:yVal>
            <c:numRef>
              <c:f>(Cruz!$M$16,Cruz!$M$18)</c:f>
              <c:numCache>
                <c:formatCode>General</c:formatCode>
                <c:ptCount val="2"/>
                <c:pt idx="0">
                  <c:v>48.6</c:v>
                </c:pt>
                <c:pt idx="1">
                  <c:v>38.6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60C-4DC2-A8ED-22B64E3AD708}"/>
            </c:ext>
          </c:extLst>
        </c:ser>
        <c:ser>
          <c:idx val="12"/>
          <c:order val="12"/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</a:ln>
            <a:effectLst>
              <a:glow rad="139700">
                <a:schemeClr val="accent1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(Cruz!$P$15,Cruz!$P$17)</c:f>
              <c:numCache>
                <c:formatCode>General</c:formatCode>
                <c:ptCount val="2"/>
                <c:pt idx="0">
                  <c:v>10.33</c:v>
                </c:pt>
                <c:pt idx="1">
                  <c:v>20.329999999999998</c:v>
                </c:pt>
              </c:numCache>
            </c:numRef>
          </c:xVal>
          <c:yVal>
            <c:numRef>
              <c:f>(Cruz!$P$16,Cruz!$P$18)</c:f>
              <c:numCache>
                <c:formatCode>General</c:formatCode>
                <c:ptCount val="2"/>
                <c:pt idx="0">
                  <c:v>40.6</c:v>
                </c:pt>
                <c:pt idx="1">
                  <c:v>40.6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760C-4DC2-A8ED-22B64E3AD708}"/>
            </c:ext>
          </c:extLst>
        </c:ser>
        <c:ser>
          <c:idx val="13"/>
          <c:order val="13"/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</a:ln>
            <a:effectLst>
              <a:glow rad="139700">
                <a:schemeClr val="accent2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(Cruz!$Q$15,Cruz!$Q$17)</c:f>
              <c:numCache>
                <c:formatCode>General</c:formatCode>
                <c:ptCount val="2"/>
                <c:pt idx="0">
                  <c:v>20.329999999999998</c:v>
                </c:pt>
                <c:pt idx="1">
                  <c:v>20.329999999999998</c:v>
                </c:pt>
              </c:numCache>
            </c:numRef>
          </c:xVal>
          <c:yVal>
            <c:numRef>
              <c:f>(Cruz!$Q$16,Cruz!$Q$18)</c:f>
              <c:numCache>
                <c:formatCode>General</c:formatCode>
                <c:ptCount val="2"/>
                <c:pt idx="0">
                  <c:v>40.6</c:v>
                </c:pt>
                <c:pt idx="1">
                  <c:v>30.6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60C-4DC2-A8ED-22B64E3AD708}"/>
            </c:ext>
          </c:extLst>
        </c:ser>
        <c:ser>
          <c:idx val="14"/>
          <c:order val="14"/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</a:ln>
            <a:effectLst>
              <a:glow rad="139700">
                <a:schemeClr val="accent3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(Cruz!$R$15,Cruz!$R$17)</c:f>
              <c:numCache>
                <c:formatCode>General</c:formatCode>
                <c:ptCount val="2"/>
                <c:pt idx="0">
                  <c:v>18.329999999999998</c:v>
                </c:pt>
                <c:pt idx="1">
                  <c:v>28.33</c:v>
                </c:pt>
              </c:numCache>
            </c:numRef>
          </c:xVal>
          <c:yVal>
            <c:numRef>
              <c:f>(Cruz!$R$16,Cruz!$R$18)</c:f>
              <c:numCache>
                <c:formatCode>General</c:formatCode>
                <c:ptCount val="2"/>
                <c:pt idx="0">
                  <c:v>32.6</c:v>
                </c:pt>
                <c:pt idx="1">
                  <c:v>32.6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60C-4DC2-A8ED-22B64E3AD708}"/>
            </c:ext>
          </c:extLst>
        </c:ser>
        <c:ser>
          <c:idx val="15"/>
          <c:order val="15"/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</a:ln>
            <a:effectLst>
              <a:glow rad="139700">
                <a:schemeClr val="accent4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(Cruz!$S$15,Cruz!$S$17)</c:f>
              <c:numCache>
                <c:formatCode>General</c:formatCode>
                <c:ptCount val="2"/>
                <c:pt idx="0">
                  <c:v>26.33</c:v>
                </c:pt>
                <c:pt idx="1">
                  <c:v>26.33</c:v>
                </c:pt>
              </c:numCache>
            </c:numRef>
          </c:xVal>
          <c:yVal>
            <c:numRef>
              <c:f>(Cruz!$S$16,Cruz!$S$18)</c:f>
              <c:numCache>
                <c:formatCode>General</c:formatCode>
                <c:ptCount val="2"/>
                <c:pt idx="0">
                  <c:v>30.6</c:v>
                </c:pt>
                <c:pt idx="1">
                  <c:v>40.6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60C-4DC2-A8ED-22B64E3AD708}"/>
            </c:ext>
          </c:extLst>
        </c:ser>
        <c:ser>
          <c:idx val="16"/>
          <c:order val="16"/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</a:ln>
            <a:effectLst>
              <a:glow rad="139700">
                <a:schemeClr val="accent5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(Cruz!$T$15,Cruz!$T$17)</c:f>
              <c:numCache>
                <c:formatCode>General</c:formatCode>
                <c:ptCount val="2"/>
                <c:pt idx="0">
                  <c:v>26.33</c:v>
                </c:pt>
                <c:pt idx="1">
                  <c:v>36.33</c:v>
                </c:pt>
              </c:numCache>
            </c:numRef>
          </c:xVal>
          <c:yVal>
            <c:numRef>
              <c:f>(Cruz!$T$16,Cruz!$T$18)</c:f>
              <c:numCache>
                <c:formatCode>General</c:formatCode>
                <c:ptCount val="2"/>
                <c:pt idx="0">
                  <c:v>40.6</c:v>
                </c:pt>
                <c:pt idx="1">
                  <c:v>40.6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760C-4DC2-A8ED-22B64E3AD708}"/>
            </c:ext>
          </c:extLst>
        </c:ser>
        <c:ser>
          <c:idx val="17"/>
          <c:order val="17"/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</a:ln>
            <a:effectLst>
              <a:glow rad="139700">
                <a:schemeClr val="accent6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(Cruz!$U$15,Cruz!$U$17)</c:f>
              <c:numCache>
                <c:formatCode>General</c:formatCode>
                <c:ptCount val="2"/>
                <c:pt idx="0">
                  <c:v>34.33</c:v>
                </c:pt>
                <c:pt idx="1">
                  <c:v>34.33</c:v>
                </c:pt>
              </c:numCache>
            </c:numRef>
          </c:xVal>
          <c:yVal>
            <c:numRef>
              <c:f>(Cruz!$U$16,Cruz!$U$18)</c:f>
              <c:numCache>
                <c:formatCode>General</c:formatCode>
                <c:ptCount val="2"/>
                <c:pt idx="0">
                  <c:v>38.33</c:v>
                </c:pt>
                <c:pt idx="1">
                  <c:v>48.6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60C-4DC2-A8ED-22B64E3AD708}"/>
            </c:ext>
          </c:extLst>
        </c:ser>
        <c:ser>
          <c:idx val="18"/>
          <c:order val="18"/>
          <c:spPr>
            <a:ln w="22225" cap="rnd">
              <a:solidFill>
                <a:schemeClr val="accent1">
                  <a:lumMod val="80000"/>
                </a:schemeClr>
              </a:solidFill>
            </a:ln>
            <a:effectLst>
              <a:glow rad="139700">
                <a:schemeClr val="accent1">
                  <a:lumMod val="8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(Cruz!$V$15,Cruz!$V$17)</c:f>
              <c:numCache>
                <c:formatCode>General</c:formatCode>
                <c:ptCount val="2"/>
                <c:pt idx="0">
                  <c:v>36.33</c:v>
                </c:pt>
                <c:pt idx="1">
                  <c:v>26.33</c:v>
                </c:pt>
              </c:numCache>
            </c:numRef>
          </c:xVal>
          <c:yVal>
            <c:numRef>
              <c:f>(Cruz!$V$16,Cruz!$V$18)</c:f>
              <c:numCache>
                <c:formatCode>General</c:formatCode>
                <c:ptCount val="2"/>
                <c:pt idx="0">
                  <c:v>46.6</c:v>
                </c:pt>
                <c:pt idx="1">
                  <c:v>46.6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760C-4DC2-A8ED-22B64E3AD708}"/>
            </c:ext>
          </c:extLst>
        </c:ser>
        <c:ser>
          <c:idx val="19"/>
          <c:order val="19"/>
          <c:spPr>
            <a:ln w="22225" cap="rnd">
              <a:solidFill>
                <a:schemeClr val="accent2">
                  <a:lumMod val="80000"/>
                </a:schemeClr>
              </a:solidFill>
            </a:ln>
            <a:effectLst>
              <a:glow rad="139700">
                <a:schemeClr val="accent2">
                  <a:lumMod val="8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(Cruz!$W$15,Cruz!$W$17)</c:f>
              <c:numCache>
                <c:formatCode>General</c:formatCode>
                <c:ptCount val="2"/>
                <c:pt idx="0">
                  <c:v>26.33</c:v>
                </c:pt>
                <c:pt idx="1">
                  <c:v>26.33</c:v>
                </c:pt>
              </c:numCache>
            </c:numRef>
          </c:xVal>
          <c:yVal>
            <c:numRef>
              <c:f>(Cruz!$W$16,Cruz!$W$18)</c:f>
              <c:numCache>
                <c:formatCode>General</c:formatCode>
                <c:ptCount val="2"/>
                <c:pt idx="0">
                  <c:v>46.6</c:v>
                </c:pt>
                <c:pt idx="1">
                  <c:v>56.6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60C-4DC2-A8ED-22B64E3AD708}"/>
            </c:ext>
          </c:extLst>
        </c:ser>
        <c:ser>
          <c:idx val="20"/>
          <c:order val="20"/>
          <c:spPr>
            <a:ln w="22225" cap="rnd">
              <a:solidFill>
                <a:schemeClr val="accent3">
                  <a:lumMod val="80000"/>
                </a:schemeClr>
              </a:solidFill>
            </a:ln>
            <a:effectLst>
              <a:glow rad="139700">
                <a:schemeClr val="accent3">
                  <a:lumMod val="8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(Cruz!$X$15,Cruz!$X$17)</c:f>
              <c:numCache>
                <c:formatCode>General</c:formatCode>
                <c:ptCount val="2"/>
                <c:pt idx="0">
                  <c:v>28.33</c:v>
                </c:pt>
                <c:pt idx="1">
                  <c:v>18.329999999999998</c:v>
                </c:pt>
              </c:numCache>
            </c:numRef>
          </c:xVal>
          <c:yVal>
            <c:numRef>
              <c:f>(Cruz!$X$16,Cruz!$X$18)</c:f>
              <c:numCache>
                <c:formatCode>General</c:formatCode>
                <c:ptCount val="2"/>
                <c:pt idx="0">
                  <c:v>54.6</c:v>
                </c:pt>
                <c:pt idx="1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760C-4DC2-A8ED-22B64E3AD708}"/>
            </c:ext>
          </c:extLst>
        </c:ser>
        <c:ser>
          <c:idx val="21"/>
          <c:order val="21"/>
          <c:spPr>
            <a:ln w="22225" cap="rnd">
              <a:solidFill>
                <a:schemeClr val="accent4">
                  <a:lumMod val="80000"/>
                </a:schemeClr>
              </a:solidFill>
            </a:ln>
            <a:effectLst>
              <a:glow rad="139700">
                <a:schemeClr val="accent4">
                  <a:lumMod val="8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(Cruz!$Y$15,Cruz!$Y$17)</c:f>
              <c:numCache>
                <c:formatCode>General</c:formatCode>
                <c:ptCount val="2"/>
                <c:pt idx="0">
                  <c:v>20.329999999999998</c:v>
                </c:pt>
                <c:pt idx="1">
                  <c:v>20.329999999999998</c:v>
                </c:pt>
              </c:numCache>
            </c:numRef>
          </c:xVal>
          <c:yVal>
            <c:numRef>
              <c:f>(Cruz!$Y$16,Cruz!$Y$18)</c:f>
              <c:numCache>
                <c:formatCode>General</c:formatCode>
                <c:ptCount val="2"/>
                <c:pt idx="0">
                  <c:v>56.6</c:v>
                </c:pt>
                <c:pt idx="1">
                  <c:v>46.6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60C-4DC2-A8ED-22B64E3AD708}"/>
            </c:ext>
          </c:extLst>
        </c:ser>
        <c:ser>
          <c:idx val="22"/>
          <c:order val="22"/>
          <c:spPr>
            <a:ln w="22225" cap="rnd">
              <a:solidFill>
                <a:schemeClr val="accent5">
                  <a:lumMod val="80000"/>
                </a:schemeClr>
              </a:solidFill>
            </a:ln>
            <a:effectLst>
              <a:glow rad="139700">
                <a:schemeClr val="accent5">
                  <a:lumMod val="8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(Cruz!$Z$15,Cruz!$Z$17)</c:f>
              <c:numCache>
                <c:formatCode>General</c:formatCode>
                <c:ptCount val="2"/>
                <c:pt idx="0">
                  <c:v>20.329999999999998</c:v>
                </c:pt>
                <c:pt idx="1">
                  <c:v>10.33</c:v>
                </c:pt>
              </c:numCache>
            </c:numRef>
          </c:xVal>
          <c:yVal>
            <c:numRef>
              <c:f>(Cruz!$Z$16,Cruz!$Z$18)</c:f>
              <c:numCache>
                <c:formatCode>General</c:formatCode>
                <c:ptCount val="2"/>
                <c:pt idx="0">
                  <c:v>46.6</c:v>
                </c:pt>
                <c:pt idx="1">
                  <c:v>46.6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760C-4DC2-A8ED-22B64E3AD708}"/>
            </c:ext>
          </c:extLst>
        </c:ser>
        <c:ser>
          <c:idx val="23"/>
          <c:order val="23"/>
          <c:spPr>
            <a:ln w="22225" cap="rnd">
              <a:solidFill>
                <a:schemeClr val="accent6">
                  <a:lumMod val="80000"/>
                </a:schemeClr>
              </a:solidFill>
            </a:ln>
            <a:effectLst>
              <a:glow rad="139700">
                <a:schemeClr val="accent6">
                  <a:lumMod val="8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(Cruz!$AA$15,Cruz!$AA$17)</c:f>
              <c:numCache>
                <c:formatCode>General</c:formatCode>
                <c:ptCount val="2"/>
                <c:pt idx="0">
                  <c:v>12.33</c:v>
                </c:pt>
                <c:pt idx="1">
                  <c:v>12.33</c:v>
                </c:pt>
              </c:numCache>
            </c:numRef>
          </c:xVal>
          <c:yVal>
            <c:numRef>
              <c:f>(Cruz!$AA$16,Cruz!$AA$18)</c:f>
              <c:numCache>
                <c:formatCode>General</c:formatCode>
                <c:ptCount val="2"/>
                <c:pt idx="0">
                  <c:v>48.6</c:v>
                </c:pt>
                <c:pt idx="1">
                  <c:v>38.6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60C-4DC2-A8ED-22B64E3AD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250616"/>
        <c:axId val="687255208"/>
      </c:scatterChart>
      <c:valAx>
        <c:axId val="687250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255208"/>
        <c:crosses val="autoZero"/>
        <c:crossBetween val="midCat"/>
      </c:valAx>
      <c:valAx>
        <c:axId val="687255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250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Planta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3.3666775671286793E-2"/>
          <c:y val="7.2998688549362895E-2"/>
          <c:w val="0.95745266182748112"/>
          <c:h val="0.84904341647310633"/>
        </c:manualLayout>
      </c:layout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('muros con columnas'!$B$15,'muros con columnas'!$B$17)</c:f>
              <c:numCache>
                <c:formatCode>General</c:formatCode>
                <c:ptCount val="2"/>
                <c:pt idx="0">
                  <c:v>0</c:v>
                </c:pt>
                <c:pt idx="1">
                  <c:v>48</c:v>
                </c:pt>
              </c:numCache>
            </c:numRef>
          </c:xVal>
          <c:yVal>
            <c:numRef>
              <c:f>('muros con columnas'!$B$16,'muros con columnas'!$B$18)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4B-48D4-84D0-7BC268031A7E}"/>
            </c:ext>
          </c:extLst>
        </c:ser>
        <c:ser>
          <c:idx val="1"/>
          <c:order val="1"/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('muros con columnas'!$O$15,'muros con columnas'!$O$17)</c:f>
              <c:numCache>
                <c:formatCode>General</c:formatCode>
                <c:ptCount val="2"/>
                <c:pt idx="0">
                  <c:v>0</c:v>
                </c:pt>
                <c:pt idx="1">
                  <c:v>48</c:v>
                </c:pt>
              </c:numCache>
            </c:numRef>
          </c:xVal>
          <c:yVal>
            <c:numRef>
              <c:f>('muros con columnas'!$O$16,'muros con columnas'!$O$18)</c:f>
              <c:numCache>
                <c:formatCode>General</c:formatCode>
                <c:ptCount val="2"/>
                <c:pt idx="0">
                  <c:v>7</c:v>
                </c:pt>
                <c:pt idx="1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4B-48D4-84D0-7BC268031A7E}"/>
            </c:ext>
          </c:extLst>
        </c:ser>
        <c:ser>
          <c:idx val="2"/>
          <c:order val="2"/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('muros con columnas'!$C$15,'muros con columnas'!$C$17)</c:f>
              <c:numCache>
                <c:formatCode>General</c:formatCode>
                <c:ptCount val="2"/>
                <c:pt idx="0">
                  <c:v>46</c:v>
                </c:pt>
                <c:pt idx="1">
                  <c:v>46</c:v>
                </c:pt>
              </c:numCache>
            </c:numRef>
          </c:xVal>
          <c:yVal>
            <c:numRef>
              <c:f>('muros con columnas'!$C$16,'muros con columnas'!$C$18)</c:f>
              <c:numCache>
                <c:formatCode>General</c:formatCode>
                <c:ptCount val="2"/>
                <c:pt idx="0">
                  <c:v>7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B4B-48D4-84D0-7BC268031A7E}"/>
            </c:ext>
          </c:extLst>
        </c:ser>
        <c:ser>
          <c:idx val="3"/>
          <c:order val="3"/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('muros con columnas'!$P$15,'muros con columnas'!$P$17)</c:f>
              <c:numCache>
                <c:formatCode>General</c:formatCode>
                <c:ptCount val="2"/>
                <c:pt idx="0">
                  <c:v>48</c:v>
                </c:pt>
                <c:pt idx="1">
                  <c:v>48</c:v>
                </c:pt>
              </c:numCache>
            </c:numRef>
          </c:xVal>
          <c:yVal>
            <c:numRef>
              <c:f>('muros con columnas'!$P$16,'muros con columnas'!$P$18)</c:f>
              <c:numCache>
                <c:formatCode>General</c:formatCode>
                <c:ptCount val="2"/>
                <c:pt idx="0">
                  <c:v>7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B4B-48D4-84D0-7BC268031A7E}"/>
            </c:ext>
          </c:extLst>
        </c:ser>
        <c:ser>
          <c:idx val="4"/>
          <c:order val="4"/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('muros con columnas'!$D$15,'muros con columnas'!$D$17)</c:f>
              <c:numCache>
                <c:formatCode>General</c:formatCode>
                <c:ptCount val="2"/>
                <c:pt idx="0">
                  <c:v>46</c:v>
                </c:pt>
                <c:pt idx="1">
                  <c:v>54</c:v>
                </c:pt>
              </c:numCache>
            </c:numRef>
          </c:xVal>
          <c:yVal>
            <c:numRef>
              <c:f>('muros con columnas'!$D$16,'muros con columnas'!$D$18)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B4B-48D4-84D0-7BC268031A7E}"/>
            </c:ext>
          </c:extLst>
        </c:ser>
        <c:ser>
          <c:idx val="5"/>
          <c:order val="5"/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('muros con columnas'!$Q$15,'muros con columnas'!$Q$17)</c:f>
              <c:numCache>
                <c:formatCode>General</c:formatCode>
                <c:ptCount val="2"/>
                <c:pt idx="0">
                  <c:v>46</c:v>
                </c:pt>
                <c:pt idx="1">
                  <c:v>54</c:v>
                </c:pt>
              </c:numCache>
            </c:numRef>
          </c:xVal>
          <c:yVal>
            <c:numRef>
              <c:f>('muros con columnas'!$Q$16,'muros con columnas'!$Q$18)</c:f>
              <c:numCache>
                <c:formatCode>General</c:formatCode>
                <c:ptCount val="2"/>
                <c:pt idx="0">
                  <c:v>2</c:v>
                </c:pt>
                <c:pt idx="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B4B-48D4-84D0-7BC268031A7E}"/>
            </c:ext>
          </c:extLst>
        </c:ser>
        <c:ser>
          <c:idx val="6"/>
          <c:order val="6"/>
          <c:spPr>
            <a:ln w="22225" cap="rnd">
              <a:solidFill>
                <a:schemeClr val="bg1"/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('muros con columnas'!$E$15,'muros con columnas'!$E$17)</c:f>
              <c:numCache>
                <c:formatCode>General</c:formatCode>
                <c:ptCount val="2"/>
                <c:pt idx="0">
                  <c:v>54</c:v>
                </c:pt>
                <c:pt idx="1">
                  <c:v>54</c:v>
                </c:pt>
              </c:numCache>
            </c:numRef>
          </c:xVal>
          <c:yVal>
            <c:numRef>
              <c:f>('muros con columnas'!$E$16,'muros con columnas'!$E$18)</c:f>
              <c:numCache>
                <c:formatCode>General</c:formatCode>
                <c:ptCount val="2"/>
                <c:pt idx="0">
                  <c:v>0</c:v>
                </c:pt>
                <c:pt idx="1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B4B-48D4-84D0-7BC268031A7E}"/>
            </c:ext>
          </c:extLst>
        </c:ser>
        <c:ser>
          <c:idx val="7"/>
          <c:order val="7"/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('muros con columnas'!$R$15,'muros con columnas'!$R$17)</c:f>
              <c:numCache>
                <c:formatCode>General</c:formatCode>
                <c:ptCount val="2"/>
                <c:pt idx="0">
                  <c:v>52</c:v>
                </c:pt>
                <c:pt idx="1">
                  <c:v>52</c:v>
                </c:pt>
              </c:numCache>
            </c:numRef>
          </c:xVal>
          <c:yVal>
            <c:numRef>
              <c:f>('muros con columnas'!$R$16,'muros con columnas'!$R$18)</c:f>
              <c:numCache>
                <c:formatCode>General</c:formatCode>
                <c:ptCount val="2"/>
                <c:pt idx="0">
                  <c:v>0</c:v>
                </c:pt>
                <c:pt idx="1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4B-48D4-84D0-7BC268031A7E}"/>
            </c:ext>
          </c:extLst>
        </c:ser>
        <c:ser>
          <c:idx val="8"/>
          <c:order val="8"/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('muros con columnas'!$F$15,'muros con columnas'!$F$17)</c:f>
              <c:numCache>
                <c:formatCode>General</c:formatCode>
                <c:ptCount val="2"/>
                <c:pt idx="0">
                  <c:v>52</c:v>
                </c:pt>
                <c:pt idx="1">
                  <c:v>82</c:v>
                </c:pt>
              </c:numCache>
            </c:numRef>
          </c:xVal>
          <c:yVal>
            <c:numRef>
              <c:f>('muros con columnas'!$F$16,'muros con columnas'!$F$18)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4B-48D4-84D0-7BC268031A7E}"/>
            </c:ext>
          </c:extLst>
        </c:ser>
        <c:ser>
          <c:idx val="9"/>
          <c:order val="9"/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('muros con columnas'!$S$15,'muros con columnas'!$S$17)</c:f>
              <c:numCache>
                <c:formatCode>General</c:formatCode>
                <c:ptCount val="2"/>
                <c:pt idx="0">
                  <c:v>52</c:v>
                </c:pt>
                <c:pt idx="1">
                  <c:v>82</c:v>
                </c:pt>
              </c:numCache>
            </c:numRef>
          </c:xVal>
          <c:yVal>
            <c:numRef>
              <c:f>('muros con columnas'!$S$16,'muros con columnas'!$S$18)</c:f>
              <c:numCache>
                <c:formatCode>General</c:formatCode>
                <c:ptCount val="2"/>
                <c:pt idx="0">
                  <c:v>7</c:v>
                </c:pt>
                <c:pt idx="1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4B-48D4-84D0-7BC268031A7E}"/>
            </c:ext>
          </c:extLst>
        </c:ser>
        <c:ser>
          <c:idx val="10"/>
          <c:order val="10"/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('muros con columnas'!$G$15,'muros con columnas'!$G$17)</c:f>
              <c:numCache>
                <c:formatCode>General</c:formatCode>
                <c:ptCount val="2"/>
                <c:pt idx="0">
                  <c:v>82</c:v>
                </c:pt>
                <c:pt idx="1">
                  <c:v>82</c:v>
                </c:pt>
              </c:numCache>
            </c:numRef>
          </c:xVal>
          <c:yVal>
            <c:numRef>
              <c:f>('muros con columnas'!$G$16,'muros con columnas'!$G$18)</c:f>
              <c:numCache>
                <c:formatCode>General</c:formatCode>
                <c:ptCount val="2"/>
                <c:pt idx="0">
                  <c:v>5</c:v>
                </c:pt>
                <c:pt idx="1">
                  <c:v>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4B-48D4-84D0-7BC268031A7E}"/>
            </c:ext>
          </c:extLst>
        </c:ser>
        <c:ser>
          <c:idx val="11"/>
          <c:order val="11"/>
          <c:spPr>
            <a:ln w="22225" cap="rnd">
              <a:solidFill>
                <a:schemeClr val="accent6">
                  <a:lumMod val="60000"/>
                </a:schemeClr>
              </a:solidFill>
            </a:ln>
            <a:effectLst>
              <a:glow rad="139700">
                <a:schemeClr val="accent6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('muros con columnas'!$T$15,'muros con columnas'!$T$17)</c:f>
              <c:numCache>
                <c:formatCode>General</c:formatCode>
                <c:ptCount val="2"/>
                <c:pt idx="0">
                  <c:v>80</c:v>
                </c:pt>
                <c:pt idx="1">
                  <c:v>80</c:v>
                </c:pt>
              </c:numCache>
            </c:numRef>
          </c:xVal>
          <c:yVal>
            <c:numRef>
              <c:f>('muros con columnas'!$T$16,'muros con columnas'!$T$18)</c:f>
              <c:numCache>
                <c:formatCode>General</c:formatCode>
                <c:ptCount val="2"/>
                <c:pt idx="0">
                  <c:v>5</c:v>
                </c:pt>
                <c:pt idx="1">
                  <c:v>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B4B-48D4-84D0-7BC268031A7E}"/>
            </c:ext>
          </c:extLst>
        </c:ser>
        <c:ser>
          <c:idx val="12"/>
          <c:order val="12"/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</a:ln>
            <a:effectLst>
              <a:glow rad="139700">
                <a:schemeClr val="accent1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('muros con columnas'!$H$15,'muros con columnas'!$H$17)</c:f>
              <c:numCache>
                <c:formatCode>General</c:formatCode>
                <c:ptCount val="2"/>
                <c:pt idx="0">
                  <c:v>82</c:v>
                </c:pt>
                <c:pt idx="1">
                  <c:v>52</c:v>
                </c:pt>
              </c:numCache>
            </c:numRef>
          </c:xVal>
          <c:yVal>
            <c:numRef>
              <c:f>('muros con columnas'!$H$16,'muros con columnas'!$H$18)</c:f>
              <c:numCache>
                <c:formatCode>General</c:formatCode>
                <c:ptCount val="2"/>
                <c:pt idx="0">
                  <c:v>55</c:v>
                </c:pt>
                <c:pt idx="1">
                  <c:v>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B4B-48D4-84D0-7BC268031A7E}"/>
            </c:ext>
          </c:extLst>
        </c:ser>
        <c:ser>
          <c:idx val="13"/>
          <c:order val="13"/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</a:ln>
            <a:effectLst>
              <a:glow rad="139700">
                <a:schemeClr val="accent2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('muros con columnas'!$U$15,'muros con columnas'!$U$17)</c:f>
              <c:numCache>
                <c:formatCode>General</c:formatCode>
                <c:ptCount val="2"/>
                <c:pt idx="0">
                  <c:v>82</c:v>
                </c:pt>
                <c:pt idx="1">
                  <c:v>52</c:v>
                </c:pt>
              </c:numCache>
            </c:numRef>
          </c:xVal>
          <c:yVal>
            <c:numRef>
              <c:f>('muros con columnas'!$U$16,'muros con columnas'!$U$18)</c:f>
              <c:numCache>
                <c:formatCode>General</c:formatCode>
                <c:ptCount val="2"/>
                <c:pt idx="0">
                  <c:v>53</c:v>
                </c:pt>
                <c:pt idx="1">
                  <c:v>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B4B-48D4-84D0-7BC268031A7E}"/>
            </c:ext>
          </c:extLst>
        </c:ser>
        <c:ser>
          <c:idx val="14"/>
          <c:order val="14"/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</a:ln>
            <a:effectLst>
              <a:glow rad="139700">
                <a:schemeClr val="accent3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('muros con columnas'!$I$15,'muros con columnas'!$I$17)</c:f>
              <c:numCache>
                <c:formatCode>General</c:formatCode>
                <c:ptCount val="2"/>
                <c:pt idx="0">
                  <c:v>54</c:v>
                </c:pt>
                <c:pt idx="1">
                  <c:v>54</c:v>
                </c:pt>
              </c:numCache>
            </c:numRef>
          </c:xVal>
          <c:yVal>
            <c:numRef>
              <c:f>('muros con columnas'!$I$16,'muros con columnas'!$I$18)</c:f>
              <c:numCache>
                <c:formatCode>General</c:formatCode>
                <c:ptCount val="2"/>
                <c:pt idx="0">
                  <c:v>53</c:v>
                </c:pt>
                <c:pt idx="1">
                  <c:v>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B4B-48D4-84D0-7BC268031A7E}"/>
            </c:ext>
          </c:extLst>
        </c:ser>
        <c:ser>
          <c:idx val="15"/>
          <c:order val="15"/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</a:ln>
            <a:effectLst>
              <a:glow rad="139700">
                <a:schemeClr val="accent4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('muros con columnas'!$V$15,'muros con columnas'!$V$17)</c:f>
              <c:numCache>
                <c:formatCode>General</c:formatCode>
                <c:ptCount val="2"/>
                <c:pt idx="0">
                  <c:v>52</c:v>
                </c:pt>
                <c:pt idx="1">
                  <c:v>52</c:v>
                </c:pt>
              </c:numCache>
            </c:numRef>
          </c:xVal>
          <c:yVal>
            <c:numRef>
              <c:f>('muros con columnas'!$V$16,'muros con columnas'!$V$18)</c:f>
              <c:numCache>
                <c:formatCode>General</c:formatCode>
                <c:ptCount val="2"/>
                <c:pt idx="0">
                  <c:v>53</c:v>
                </c:pt>
                <c:pt idx="1">
                  <c:v>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5B4B-48D4-84D0-7BC268031A7E}"/>
            </c:ext>
          </c:extLst>
        </c:ser>
        <c:ser>
          <c:idx val="16"/>
          <c:order val="16"/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</a:ln>
            <a:effectLst>
              <a:glow rad="139700">
                <a:schemeClr val="accent5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('muros con columnas'!$J$15,'muros con columnas'!$J$17)</c:f>
              <c:numCache>
                <c:formatCode>General</c:formatCode>
                <c:ptCount val="2"/>
                <c:pt idx="0">
                  <c:v>54</c:v>
                </c:pt>
                <c:pt idx="1">
                  <c:v>46</c:v>
                </c:pt>
              </c:numCache>
            </c:numRef>
          </c:xVal>
          <c:yVal>
            <c:numRef>
              <c:f>('muros con columnas'!$J$16,'muros con columnas'!$J$18)</c:f>
              <c:numCache>
                <c:formatCode>General</c:formatCode>
                <c:ptCount val="2"/>
                <c:pt idx="0">
                  <c:v>60</c:v>
                </c:pt>
                <c:pt idx="1">
                  <c:v>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5B4B-48D4-84D0-7BC268031A7E}"/>
            </c:ext>
          </c:extLst>
        </c:ser>
        <c:ser>
          <c:idx val="17"/>
          <c:order val="17"/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</a:ln>
            <a:effectLst>
              <a:glow rad="139700">
                <a:schemeClr val="accent6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('muros con columnas'!$W$15,'muros con columnas'!$W$17)</c:f>
              <c:numCache>
                <c:formatCode>General</c:formatCode>
                <c:ptCount val="2"/>
                <c:pt idx="0">
                  <c:v>54</c:v>
                </c:pt>
                <c:pt idx="1">
                  <c:v>46</c:v>
                </c:pt>
              </c:numCache>
            </c:numRef>
          </c:xVal>
          <c:yVal>
            <c:numRef>
              <c:f>('muros con columnas'!$W$16,'muros con columnas'!$W$18)</c:f>
              <c:numCache>
                <c:formatCode>General</c:formatCode>
                <c:ptCount val="2"/>
                <c:pt idx="0">
                  <c:v>58</c:v>
                </c:pt>
                <c:pt idx="1">
                  <c:v>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5B4B-48D4-84D0-7BC268031A7E}"/>
            </c:ext>
          </c:extLst>
        </c:ser>
        <c:ser>
          <c:idx val="18"/>
          <c:order val="18"/>
          <c:spPr>
            <a:ln w="22225" cap="rnd">
              <a:solidFill>
                <a:schemeClr val="bg1"/>
              </a:solidFill>
            </a:ln>
            <a:effectLst>
              <a:glow rad="139700">
                <a:schemeClr val="accent1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('muros con columnas'!$K$15,'muros con columnas'!$K$17)</c:f>
              <c:numCache>
                <c:formatCode>General</c:formatCode>
                <c:ptCount val="2"/>
                <c:pt idx="0">
                  <c:v>46</c:v>
                </c:pt>
                <c:pt idx="1">
                  <c:v>46</c:v>
                </c:pt>
              </c:numCache>
            </c:numRef>
          </c:xVal>
          <c:yVal>
            <c:numRef>
              <c:f>('muros con columnas'!$K$16,'muros con columnas'!$K$18)</c:f>
              <c:numCache>
                <c:formatCode>General</c:formatCode>
                <c:ptCount val="2"/>
                <c:pt idx="0">
                  <c:v>60</c:v>
                </c:pt>
                <c:pt idx="1">
                  <c:v>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5B4B-48D4-84D0-7BC268031A7E}"/>
            </c:ext>
          </c:extLst>
        </c:ser>
        <c:ser>
          <c:idx val="19"/>
          <c:order val="19"/>
          <c:spPr>
            <a:ln w="22225" cap="rnd">
              <a:solidFill>
                <a:schemeClr val="accent2">
                  <a:lumMod val="80000"/>
                </a:schemeClr>
              </a:solidFill>
            </a:ln>
            <a:effectLst>
              <a:glow rad="139700">
                <a:schemeClr val="accent2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('muros con columnas'!$X$15,'muros con columnas'!$X$17)</c:f>
              <c:numCache>
                <c:formatCode>General</c:formatCode>
                <c:ptCount val="2"/>
                <c:pt idx="0">
                  <c:v>48</c:v>
                </c:pt>
                <c:pt idx="1">
                  <c:v>48</c:v>
                </c:pt>
              </c:numCache>
            </c:numRef>
          </c:xVal>
          <c:yVal>
            <c:numRef>
              <c:f>('muros con columnas'!$X$16,'muros con columnas'!$X$18)</c:f>
              <c:numCache>
                <c:formatCode>General</c:formatCode>
                <c:ptCount val="2"/>
                <c:pt idx="0">
                  <c:v>60</c:v>
                </c:pt>
                <c:pt idx="1">
                  <c:v>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5B4B-48D4-84D0-7BC268031A7E}"/>
            </c:ext>
          </c:extLst>
        </c:ser>
        <c:ser>
          <c:idx val="20"/>
          <c:order val="20"/>
          <c:spPr>
            <a:ln w="22225" cap="rnd">
              <a:solidFill>
                <a:schemeClr val="accent3">
                  <a:lumMod val="80000"/>
                </a:schemeClr>
              </a:solidFill>
            </a:ln>
            <a:effectLst>
              <a:glow rad="139700">
                <a:schemeClr val="accent3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('muros con columnas'!$L$15,'muros con columnas'!$L$17)</c:f>
              <c:numCache>
                <c:formatCode>General</c:formatCode>
                <c:ptCount val="2"/>
                <c:pt idx="0">
                  <c:v>48</c:v>
                </c:pt>
                <c:pt idx="1">
                  <c:v>0</c:v>
                </c:pt>
              </c:numCache>
            </c:numRef>
          </c:xVal>
          <c:yVal>
            <c:numRef>
              <c:f>('muros con columnas'!$L$16,'muros con columnas'!$L$18)</c:f>
              <c:numCache>
                <c:formatCode>General</c:formatCode>
                <c:ptCount val="2"/>
                <c:pt idx="0">
                  <c:v>55</c:v>
                </c:pt>
                <c:pt idx="1">
                  <c:v>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5B4B-48D4-84D0-7BC268031A7E}"/>
            </c:ext>
          </c:extLst>
        </c:ser>
        <c:ser>
          <c:idx val="21"/>
          <c:order val="21"/>
          <c:spPr>
            <a:ln w="22225" cap="rnd">
              <a:solidFill>
                <a:schemeClr val="accent4">
                  <a:lumMod val="80000"/>
                </a:schemeClr>
              </a:solidFill>
            </a:ln>
            <a:effectLst>
              <a:glow rad="139700">
                <a:schemeClr val="accent4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('muros con columnas'!$Y$15,'muros con columnas'!$Y$17)</c:f>
              <c:numCache>
                <c:formatCode>General</c:formatCode>
                <c:ptCount val="2"/>
                <c:pt idx="0">
                  <c:v>48</c:v>
                </c:pt>
                <c:pt idx="1">
                  <c:v>0</c:v>
                </c:pt>
              </c:numCache>
            </c:numRef>
          </c:xVal>
          <c:yVal>
            <c:numRef>
              <c:f>('muros con columnas'!$Y$16,'muros con columnas'!$Y$18)</c:f>
              <c:numCache>
                <c:formatCode>General</c:formatCode>
                <c:ptCount val="2"/>
                <c:pt idx="0">
                  <c:v>53</c:v>
                </c:pt>
                <c:pt idx="1">
                  <c:v>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5B4B-48D4-84D0-7BC268031A7E}"/>
            </c:ext>
          </c:extLst>
        </c:ser>
        <c:ser>
          <c:idx val="22"/>
          <c:order val="22"/>
          <c:spPr>
            <a:ln w="22225" cap="rnd">
              <a:solidFill>
                <a:schemeClr val="accent5">
                  <a:lumMod val="80000"/>
                </a:schemeClr>
              </a:solidFill>
            </a:ln>
            <a:effectLst>
              <a:glow rad="139700">
                <a:schemeClr val="accent5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('muros con columnas'!$M$15,'muros con columnas'!$M$17)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('muros con columnas'!$M$16,'muros con columnas'!$M$18)</c:f>
              <c:numCache>
                <c:formatCode>General</c:formatCode>
                <c:ptCount val="2"/>
                <c:pt idx="0">
                  <c:v>55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5B4B-48D4-84D0-7BC268031A7E}"/>
            </c:ext>
          </c:extLst>
        </c:ser>
        <c:ser>
          <c:idx val="23"/>
          <c:order val="23"/>
          <c:spPr>
            <a:ln w="22225" cap="rnd">
              <a:solidFill>
                <a:schemeClr val="accent6">
                  <a:lumMod val="80000"/>
                </a:schemeClr>
              </a:solidFill>
            </a:ln>
            <a:effectLst>
              <a:glow rad="139700">
                <a:schemeClr val="accent6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('muros con columnas'!$Z$15,'muros con columnas'!$Z$17)</c:f>
              <c:numCache>
                <c:formatCode>General</c:formatCode>
                <c:ptCount val="2"/>
                <c:pt idx="0">
                  <c:v>2</c:v>
                </c:pt>
                <c:pt idx="1">
                  <c:v>2</c:v>
                </c:pt>
              </c:numCache>
            </c:numRef>
          </c:xVal>
          <c:yVal>
            <c:numRef>
              <c:f>('muros con columnas'!$Z$16,'muros con columnas'!$Z$18)</c:f>
              <c:numCache>
                <c:formatCode>General</c:formatCode>
                <c:ptCount val="2"/>
                <c:pt idx="0">
                  <c:v>55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5B4B-48D4-84D0-7BC268031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5304640"/>
        <c:axId val="795305296"/>
      </c:scatterChart>
      <c:valAx>
        <c:axId val="795304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5305296"/>
        <c:crosses val="autoZero"/>
        <c:crossBetween val="midCat"/>
      </c:valAx>
      <c:valAx>
        <c:axId val="79530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530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'muros con columnas'!$F$3:$F$7</c:f>
              <c:numCache>
                <c:formatCode>0.0</c:formatCode>
                <c:ptCount val="5"/>
                <c:pt idx="0" formatCode="General">
                  <c:v>0</c:v>
                </c:pt>
                <c:pt idx="1">
                  <c:v>48</c:v>
                </c:pt>
                <c:pt idx="2">
                  <c:v>48</c:v>
                </c:pt>
                <c:pt idx="3" formatCode="General">
                  <c:v>0</c:v>
                </c:pt>
                <c:pt idx="4" formatCode="General">
                  <c:v>0</c:v>
                </c:pt>
              </c:numCache>
            </c:numRef>
          </c:xVal>
          <c:yVal>
            <c:numRef>
              <c:f>'muros con columnas'!$G$3:$G$7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AC-4D89-BD03-E44AD307AF81}"/>
            </c:ext>
          </c:extLst>
        </c:ser>
        <c:ser>
          <c:idx val="1"/>
          <c:order val="1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'muros con columnas'!$J$32:$N$32</c:f>
              <c:numCache>
                <c:formatCode>General</c:formatCode>
                <c:ptCount val="5"/>
                <c:pt idx="0">
                  <c:v>5</c:v>
                </c:pt>
                <c:pt idx="1">
                  <c:v>20</c:v>
                </c:pt>
                <c:pt idx="2">
                  <c:v>20</c:v>
                </c:pt>
                <c:pt idx="3">
                  <c:v>5</c:v>
                </c:pt>
                <c:pt idx="4">
                  <c:v>5</c:v>
                </c:pt>
              </c:numCache>
            </c:numRef>
          </c:xVal>
          <c:yVal>
            <c:numRef>
              <c:f>'muros con columnas'!$J$33:$N$33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2">
                  <c:v>10</c:v>
                </c:pt>
                <c:pt idx="3">
                  <c:v>10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AC-4D89-BD03-E44AD307AF81}"/>
            </c:ext>
          </c:extLst>
        </c:ser>
        <c:ser>
          <c:idx val="2"/>
          <c:order val="2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'muros con columnas'!$J$34:$N$34</c:f>
              <c:numCache>
                <c:formatCode>General</c:formatCode>
                <c:ptCount val="5"/>
                <c:pt idx="0">
                  <c:v>25</c:v>
                </c:pt>
                <c:pt idx="1">
                  <c:v>45</c:v>
                </c:pt>
                <c:pt idx="2">
                  <c:v>45</c:v>
                </c:pt>
                <c:pt idx="3">
                  <c:v>25</c:v>
                </c:pt>
                <c:pt idx="4">
                  <c:v>25</c:v>
                </c:pt>
              </c:numCache>
            </c:numRef>
          </c:xVal>
          <c:yVal>
            <c:numRef>
              <c:f>'muros con columnas'!$J$35:$N$35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2">
                  <c:v>10</c:v>
                </c:pt>
                <c:pt idx="3">
                  <c:v>10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AC-4D89-BD03-E44AD307AF81}"/>
            </c:ext>
          </c:extLst>
        </c:ser>
        <c:ser>
          <c:idx val="3"/>
          <c:order val="3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'muros con columnas'!$J$36:$N$36</c:f>
              <c:numCache>
                <c:formatCode>General</c:formatCode>
                <c:ptCount val="5"/>
                <c:pt idx="0">
                  <c:v>5</c:v>
                </c:pt>
                <c:pt idx="1">
                  <c:v>20</c:v>
                </c:pt>
                <c:pt idx="2">
                  <c:v>20</c:v>
                </c:pt>
                <c:pt idx="3">
                  <c:v>5</c:v>
                </c:pt>
                <c:pt idx="4">
                  <c:v>5</c:v>
                </c:pt>
              </c:numCache>
            </c:numRef>
          </c:xVal>
          <c:yVal>
            <c:numRef>
              <c:f>'muros con columnas'!$J$37:$N$37</c:f>
              <c:numCache>
                <c:formatCode>General</c:formatCode>
                <c:ptCount val="5"/>
                <c:pt idx="0">
                  <c:v>12</c:v>
                </c:pt>
                <c:pt idx="1">
                  <c:v>12</c:v>
                </c:pt>
                <c:pt idx="2">
                  <c:v>22</c:v>
                </c:pt>
                <c:pt idx="3">
                  <c:v>22</c:v>
                </c:pt>
                <c:pt idx="4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EAC-4D89-BD03-E44AD307AF81}"/>
            </c:ext>
          </c:extLst>
        </c:ser>
        <c:ser>
          <c:idx val="4"/>
          <c:order val="4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'muros con columnas'!$J$38:$N$38</c:f>
              <c:numCache>
                <c:formatCode>General</c:formatCode>
                <c:ptCount val="5"/>
                <c:pt idx="0">
                  <c:v>25</c:v>
                </c:pt>
                <c:pt idx="1">
                  <c:v>45</c:v>
                </c:pt>
                <c:pt idx="2">
                  <c:v>45</c:v>
                </c:pt>
                <c:pt idx="3">
                  <c:v>25</c:v>
                </c:pt>
                <c:pt idx="4">
                  <c:v>25</c:v>
                </c:pt>
              </c:numCache>
            </c:numRef>
          </c:xVal>
          <c:yVal>
            <c:numRef>
              <c:f>'muros con columnas'!$J$39:$N$39</c:f>
              <c:numCache>
                <c:formatCode>General</c:formatCode>
                <c:ptCount val="5"/>
                <c:pt idx="0">
                  <c:v>12</c:v>
                </c:pt>
                <c:pt idx="1">
                  <c:v>12</c:v>
                </c:pt>
                <c:pt idx="2">
                  <c:v>22</c:v>
                </c:pt>
                <c:pt idx="3">
                  <c:v>22</c:v>
                </c:pt>
                <c:pt idx="4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EAC-4D89-BD03-E44AD307A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'muros con columnas'!$H$3:$H$7</c:f>
              <c:numCache>
                <c:formatCode>0.0</c:formatCode>
                <c:ptCount val="5"/>
                <c:pt idx="0">
                  <c:v>46</c:v>
                </c:pt>
                <c:pt idx="1">
                  <c:v>53</c:v>
                </c:pt>
                <c:pt idx="2">
                  <c:v>53</c:v>
                </c:pt>
                <c:pt idx="3">
                  <c:v>46</c:v>
                </c:pt>
                <c:pt idx="4">
                  <c:v>46</c:v>
                </c:pt>
              </c:numCache>
            </c:numRef>
          </c:xVal>
          <c:yVal>
            <c:numRef>
              <c:f>'muros con columnas'!$I$3:$I$7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23-4B39-B443-5271A8F93946}"/>
            </c:ext>
          </c:extLst>
        </c:ser>
        <c:ser>
          <c:idx val="1"/>
          <c:order val="1"/>
          <c:marker>
            <c:symbol val="none"/>
          </c:marker>
          <c:xVal>
            <c:numRef>
              <c:f>'muros con columnas'!$C$42:$F$42</c:f>
              <c:numCache>
                <c:formatCode>General</c:formatCode>
                <c:ptCount val="4"/>
              </c:numCache>
            </c:numRef>
          </c:xVal>
          <c:yVal>
            <c:numRef>
              <c:f>'muros con columnas'!$C$43:$F$43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23-4B39-B443-5271A8F93946}"/>
            </c:ext>
          </c:extLst>
        </c:ser>
        <c:ser>
          <c:idx val="2"/>
          <c:order val="2"/>
          <c:marker>
            <c:symbol val="none"/>
          </c:marker>
          <c:xVal>
            <c:numRef>
              <c:f>'muros con columnas'!$C$44:$F$44</c:f>
              <c:numCache>
                <c:formatCode>General</c:formatCode>
                <c:ptCount val="4"/>
              </c:numCache>
            </c:numRef>
          </c:xVal>
          <c:yVal>
            <c:numRef>
              <c:f>'muros con columnas'!$C$45:$F$45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E23-4B39-B443-5271A8F93946}"/>
            </c:ext>
          </c:extLst>
        </c:ser>
        <c:ser>
          <c:idx val="3"/>
          <c:order val="3"/>
          <c:marker>
            <c:symbol val="none"/>
          </c:marker>
          <c:xVal>
            <c:numRef>
              <c:f>'muros con columnas'!$C$46:$F$46</c:f>
              <c:numCache>
                <c:formatCode>General</c:formatCode>
                <c:ptCount val="4"/>
              </c:numCache>
            </c:numRef>
          </c:xVal>
          <c:yVal>
            <c:numRef>
              <c:f>'muros con columnas'!$C$47:$F$47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E23-4B39-B443-5271A8F93946}"/>
            </c:ext>
          </c:extLst>
        </c:ser>
        <c:ser>
          <c:idx val="4"/>
          <c:order val="4"/>
          <c:marker>
            <c:symbol val="none"/>
          </c:marker>
          <c:xVal>
            <c:numRef>
              <c:f>'muros con columnas'!$C$48:$F$48</c:f>
              <c:numCache>
                <c:formatCode>General</c:formatCode>
                <c:ptCount val="4"/>
              </c:numCache>
            </c:numRef>
          </c:xVal>
          <c:yVal>
            <c:numRef>
              <c:f>'muros con columnas'!$C$49:$F$49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E23-4B39-B443-5271A8F93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'muros con columnas'!$J$3:$J$7</c:f>
              <c:numCache>
                <c:formatCode>0.0</c:formatCode>
                <c:ptCount val="5"/>
                <c:pt idx="0">
                  <c:v>46</c:v>
                </c:pt>
                <c:pt idx="1">
                  <c:v>54</c:v>
                </c:pt>
                <c:pt idx="2">
                  <c:v>54</c:v>
                </c:pt>
                <c:pt idx="3">
                  <c:v>46</c:v>
                </c:pt>
                <c:pt idx="4">
                  <c:v>46</c:v>
                </c:pt>
              </c:numCache>
            </c:numRef>
          </c:xVal>
          <c:yVal>
            <c:numRef>
              <c:f>'muros con columnas'!$K$3:$K$7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69-4CD9-BCF0-E8D0658A3A04}"/>
            </c:ext>
          </c:extLst>
        </c:ser>
        <c:ser>
          <c:idx val="1"/>
          <c:order val="1"/>
          <c:marker>
            <c:symbol val="none"/>
          </c:marker>
          <c:xVal>
            <c:numRef>
              <c:f>'muros con columnas'!$C$52:$F$52</c:f>
              <c:numCache>
                <c:formatCode>General</c:formatCode>
                <c:ptCount val="4"/>
              </c:numCache>
            </c:numRef>
          </c:xVal>
          <c:yVal>
            <c:numRef>
              <c:f>'muros con columnas'!$C$53:$F$53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69-4CD9-BCF0-E8D0658A3A04}"/>
            </c:ext>
          </c:extLst>
        </c:ser>
        <c:ser>
          <c:idx val="2"/>
          <c:order val="2"/>
          <c:marker>
            <c:symbol val="none"/>
          </c:marker>
          <c:xVal>
            <c:numRef>
              <c:f>'muros con columnas'!$C$54:$H$54</c:f>
              <c:numCache>
                <c:formatCode>General</c:formatCode>
                <c:ptCount val="6"/>
              </c:numCache>
            </c:numRef>
          </c:xVal>
          <c:yVal>
            <c:numRef>
              <c:f>'muros con columnas'!$C$55:$H$55</c:f>
              <c:numCache>
                <c:formatCode>General</c:formatCode>
                <c:ptCount val="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E69-4CD9-BCF0-E8D0658A3A04}"/>
            </c:ext>
          </c:extLst>
        </c:ser>
        <c:ser>
          <c:idx val="3"/>
          <c:order val="3"/>
          <c:marker>
            <c:symbol val="none"/>
          </c:marker>
          <c:xVal>
            <c:numRef>
              <c:f>'muros con columnas'!$C$56:$F$56</c:f>
              <c:numCache>
                <c:formatCode>General</c:formatCode>
                <c:ptCount val="4"/>
              </c:numCache>
            </c:numRef>
          </c:xVal>
          <c:yVal>
            <c:numRef>
              <c:f>'muros con columnas'!$C$57:$F$57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E69-4CD9-BCF0-E8D0658A3A04}"/>
            </c:ext>
          </c:extLst>
        </c:ser>
        <c:ser>
          <c:idx val="4"/>
          <c:order val="4"/>
          <c:marker>
            <c:symbol val="none"/>
          </c:marker>
          <c:xVal>
            <c:numRef>
              <c:f>'muros con columnas'!$C$58:$F$58</c:f>
              <c:numCache>
                <c:formatCode>General</c:formatCode>
                <c:ptCount val="4"/>
              </c:numCache>
            </c:numRef>
          </c:xVal>
          <c:yVal>
            <c:numRef>
              <c:f>'muros con columnas'!$C$59:$F$59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E69-4CD9-BCF0-E8D0658A3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'muros con columnas'!$L$3:$L$7</c:f>
              <c:numCache>
                <c:formatCode>0.0</c:formatCode>
                <c:ptCount val="5"/>
                <c:pt idx="0">
                  <c:v>54</c:v>
                </c:pt>
                <c:pt idx="1">
                  <c:v>61</c:v>
                </c:pt>
                <c:pt idx="2">
                  <c:v>61</c:v>
                </c:pt>
                <c:pt idx="3">
                  <c:v>54</c:v>
                </c:pt>
                <c:pt idx="4">
                  <c:v>54</c:v>
                </c:pt>
              </c:numCache>
            </c:numRef>
          </c:xVal>
          <c:yVal>
            <c:numRef>
              <c:f>'muros con columnas'!$M$3:$M$7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47-4EBE-8840-9FC2C9A6DD2A}"/>
            </c:ext>
          </c:extLst>
        </c:ser>
        <c:ser>
          <c:idx val="1"/>
          <c:order val="1"/>
          <c:marker>
            <c:symbol val="none"/>
          </c:marker>
          <c:xVal>
            <c:numRef>
              <c:f>'muros con columnas'!$C$62:$G$62</c:f>
              <c:numCache>
                <c:formatCode>General</c:formatCode>
                <c:ptCount val="5"/>
              </c:numCache>
            </c:numRef>
          </c:xVal>
          <c:yVal>
            <c:numRef>
              <c:f>'muros con columnas'!$C$63:$G$63</c:f>
              <c:numCache>
                <c:formatCode>General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47-4EBE-8840-9FC2C9A6DD2A}"/>
            </c:ext>
          </c:extLst>
        </c:ser>
        <c:ser>
          <c:idx val="2"/>
          <c:order val="2"/>
          <c:marker>
            <c:symbol val="none"/>
          </c:marker>
          <c:xVal>
            <c:numRef>
              <c:f>'muros con columnas'!$C$64:$F$64</c:f>
              <c:numCache>
                <c:formatCode>General</c:formatCode>
                <c:ptCount val="4"/>
              </c:numCache>
            </c:numRef>
          </c:xVal>
          <c:yVal>
            <c:numRef>
              <c:f>'muros con columnas'!$C$65:$F$65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E47-4EBE-8840-9FC2C9A6DD2A}"/>
            </c:ext>
          </c:extLst>
        </c:ser>
        <c:ser>
          <c:idx val="3"/>
          <c:order val="3"/>
          <c:marker>
            <c:symbol val="none"/>
          </c:marker>
          <c:xVal>
            <c:numRef>
              <c:f>'muros con columnas'!$C$66:$F$66</c:f>
              <c:numCache>
                <c:formatCode>General</c:formatCode>
                <c:ptCount val="4"/>
              </c:numCache>
            </c:numRef>
          </c:xVal>
          <c:yVal>
            <c:numRef>
              <c:f>'muros con columnas'!$C$67:$F$67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E47-4EBE-8840-9FC2C9A6DD2A}"/>
            </c:ext>
          </c:extLst>
        </c:ser>
        <c:ser>
          <c:idx val="4"/>
          <c:order val="4"/>
          <c:marker>
            <c:symbol val="none"/>
          </c:marker>
          <c:xVal>
            <c:numRef>
              <c:f>'muros con columnas'!$C$68:$F$68</c:f>
              <c:numCache>
                <c:formatCode>General</c:formatCode>
                <c:ptCount val="4"/>
              </c:numCache>
            </c:numRef>
          </c:xVal>
          <c:yVal>
            <c:numRef>
              <c:f>'muros con columnas'!$C$69:$F$69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E47-4EBE-8840-9FC2C9A6D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'muros con columnas'!$N$3:$N$7</c:f>
              <c:numCache>
                <c:formatCode>0.0</c:formatCode>
                <c:ptCount val="5"/>
                <c:pt idx="0">
                  <c:v>52</c:v>
                </c:pt>
                <c:pt idx="1">
                  <c:v>82</c:v>
                </c:pt>
                <c:pt idx="2">
                  <c:v>82</c:v>
                </c:pt>
                <c:pt idx="3">
                  <c:v>52</c:v>
                </c:pt>
                <c:pt idx="4">
                  <c:v>52</c:v>
                </c:pt>
              </c:numCache>
            </c:numRef>
          </c:xVal>
          <c:yVal>
            <c:numRef>
              <c:f>'muros con columnas'!$O$3:$O$7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89-46D8-B5B0-C6146D1FCAC7}"/>
            </c:ext>
          </c:extLst>
        </c:ser>
        <c:ser>
          <c:idx val="1"/>
          <c:order val="1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'muros con columnas'!$J$72:$N$72</c:f>
              <c:numCache>
                <c:formatCode>General</c:formatCode>
                <c:ptCount val="5"/>
                <c:pt idx="0">
                  <c:v>57</c:v>
                </c:pt>
                <c:pt idx="1">
                  <c:v>61</c:v>
                </c:pt>
                <c:pt idx="2">
                  <c:v>61</c:v>
                </c:pt>
                <c:pt idx="3">
                  <c:v>57</c:v>
                </c:pt>
                <c:pt idx="4">
                  <c:v>57</c:v>
                </c:pt>
              </c:numCache>
            </c:numRef>
          </c:xVal>
          <c:yVal>
            <c:numRef>
              <c:f>'muros con columnas'!$J$73:$N$73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2">
                  <c:v>22</c:v>
                </c:pt>
                <c:pt idx="3">
                  <c:v>22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89-46D8-B5B0-C6146D1FCAC7}"/>
            </c:ext>
          </c:extLst>
        </c:ser>
        <c:ser>
          <c:idx val="2"/>
          <c:order val="2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'muros con columnas'!$J$74:$N$74</c:f>
              <c:numCache>
                <c:formatCode>General</c:formatCode>
                <c:ptCount val="5"/>
                <c:pt idx="0">
                  <c:v>65</c:v>
                </c:pt>
                <c:pt idx="1">
                  <c:v>69</c:v>
                </c:pt>
                <c:pt idx="2">
                  <c:v>69</c:v>
                </c:pt>
                <c:pt idx="3">
                  <c:v>65</c:v>
                </c:pt>
                <c:pt idx="4">
                  <c:v>65</c:v>
                </c:pt>
              </c:numCache>
            </c:numRef>
          </c:xVal>
          <c:yVal>
            <c:numRef>
              <c:f>'muros con columnas'!$J$75:$N$75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2">
                  <c:v>22</c:v>
                </c:pt>
                <c:pt idx="3">
                  <c:v>22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389-46D8-B5B0-C6146D1FCAC7}"/>
            </c:ext>
          </c:extLst>
        </c:ser>
        <c:ser>
          <c:idx val="3"/>
          <c:order val="3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'muros con columnas'!$J$76:$N$76</c:f>
              <c:numCache>
                <c:formatCode>General</c:formatCode>
                <c:ptCount val="5"/>
                <c:pt idx="0">
                  <c:v>73</c:v>
                </c:pt>
                <c:pt idx="1">
                  <c:v>77</c:v>
                </c:pt>
                <c:pt idx="2">
                  <c:v>77</c:v>
                </c:pt>
                <c:pt idx="3">
                  <c:v>73</c:v>
                </c:pt>
                <c:pt idx="4">
                  <c:v>73</c:v>
                </c:pt>
              </c:numCache>
            </c:numRef>
          </c:xVal>
          <c:yVal>
            <c:numRef>
              <c:f>'muros con columnas'!$J$77:$N$77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2">
                  <c:v>22</c:v>
                </c:pt>
                <c:pt idx="3">
                  <c:v>22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389-46D8-B5B0-C6146D1FCAC7}"/>
            </c:ext>
          </c:extLst>
        </c:ser>
        <c:ser>
          <c:idx val="4"/>
          <c:order val="4"/>
          <c:marker>
            <c:symbol val="none"/>
          </c:marker>
          <c:xVal>
            <c:numRef>
              <c:f>'muros con columnas'!$C$78:$F$78</c:f>
              <c:numCache>
                <c:formatCode>General</c:formatCode>
                <c:ptCount val="4"/>
              </c:numCache>
            </c:numRef>
          </c:xVal>
          <c:yVal>
            <c:numRef>
              <c:f>'muros con columnas'!$C$79:$F$79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389-46D8-B5B0-C6146D1FC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7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'muros con columnas'!$R$3:$R$7</c:f>
              <c:numCache>
                <c:formatCode>0.0</c:formatCode>
                <c:ptCount val="5"/>
                <c:pt idx="0">
                  <c:v>82</c:v>
                </c:pt>
                <c:pt idx="1">
                  <c:v>112</c:v>
                </c:pt>
                <c:pt idx="2">
                  <c:v>112</c:v>
                </c:pt>
                <c:pt idx="3">
                  <c:v>82</c:v>
                </c:pt>
                <c:pt idx="4">
                  <c:v>82</c:v>
                </c:pt>
              </c:numCache>
            </c:numRef>
          </c:xVal>
          <c:yVal>
            <c:numRef>
              <c:f>'muros con columnas'!$S$3:$S$7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CF-4AC9-BDC6-D7CCA61AEA12}"/>
            </c:ext>
          </c:extLst>
        </c:ser>
        <c:ser>
          <c:idx val="1"/>
          <c:order val="1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'muros con columnas'!$L$92:$T$92</c:f>
              <c:numCache>
                <c:formatCode>General</c:formatCode>
                <c:ptCount val="9"/>
                <c:pt idx="0">
                  <c:v>87</c:v>
                </c:pt>
                <c:pt idx="1">
                  <c:v>107</c:v>
                </c:pt>
                <c:pt idx="2">
                  <c:v>107</c:v>
                </c:pt>
                <c:pt idx="3">
                  <c:v>87</c:v>
                </c:pt>
                <c:pt idx="4">
                  <c:v>87</c:v>
                </c:pt>
                <c:pt idx="5">
                  <c:v>102</c:v>
                </c:pt>
                <c:pt idx="6">
                  <c:v>102</c:v>
                </c:pt>
                <c:pt idx="7">
                  <c:v>87</c:v>
                </c:pt>
                <c:pt idx="8">
                  <c:v>87</c:v>
                </c:pt>
              </c:numCache>
            </c:numRef>
          </c:xVal>
          <c:yVal>
            <c:numRef>
              <c:f>'muros con columnas'!$L$93:$T$93</c:f>
              <c:numCache>
                <c:formatCode>General</c:formatCode>
                <c:ptCount val="9"/>
                <c:pt idx="0">
                  <c:v>3</c:v>
                </c:pt>
                <c:pt idx="1">
                  <c:v>3</c:v>
                </c:pt>
                <c:pt idx="2">
                  <c:v>20</c:v>
                </c:pt>
                <c:pt idx="3">
                  <c:v>20</c:v>
                </c:pt>
                <c:pt idx="4">
                  <c:v>17</c:v>
                </c:pt>
                <c:pt idx="5">
                  <c:v>17</c:v>
                </c:pt>
                <c:pt idx="6">
                  <c:v>7</c:v>
                </c:pt>
                <c:pt idx="7">
                  <c:v>7</c:v>
                </c:pt>
                <c:pt idx="8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CF-4AC9-BDC6-D7CCA61AE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  <c:min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'muros con columnas'!$T$3:$T$7</c:f>
              <c:numCache>
                <c:formatCode>0.0</c:formatCode>
                <c:ptCount val="5"/>
                <c:pt idx="0">
                  <c:v>54</c:v>
                </c:pt>
                <c:pt idx="1">
                  <c:v>61</c:v>
                </c:pt>
                <c:pt idx="2">
                  <c:v>61</c:v>
                </c:pt>
                <c:pt idx="3">
                  <c:v>54</c:v>
                </c:pt>
                <c:pt idx="4">
                  <c:v>54</c:v>
                </c:pt>
              </c:numCache>
            </c:numRef>
          </c:xVal>
          <c:yVal>
            <c:numRef>
              <c:f>'muros con columnas'!$U$3:$U$7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93-4C07-8BB7-38355BC70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'muros con columnas'!$V$3:$V$7</c:f>
              <c:numCache>
                <c:formatCode>0.0</c:formatCode>
                <c:ptCount val="5"/>
                <c:pt idx="0">
                  <c:v>54</c:v>
                </c:pt>
                <c:pt idx="1">
                  <c:v>62</c:v>
                </c:pt>
                <c:pt idx="2">
                  <c:v>62</c:v>
                </c:pt>
                <c:pt idx="3">
                  <c:v>54</c:v>
                </c:pt>
                <c:pt idx="4">
                  <c:v>54</c:v>
                </c:pt>
              </c:numCache>
            </c:numRef>
          </c:xVal>
          <c:yVal>
            <c:numRef>
              <c:f>'muros con columnas'!$W$3:$W$7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A7-4809-9B1E-090EF046D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'muros con columnas'!$X$3:$X$7</c:f>
              <c:numCache>
                <c:formatCode>0.0</c:formatCode>
                <c:ptCount val="5"/>
                <c:pt idx="0">
                  <c:v>46</c:v>
                </c:pt>
                <c:pt idx="1">
                  <c:v>53</c:v>
                </c:pt>
                <c:pt idx="2">
                  <c:v>53</c:v>
                </c:pt>
                <c:pt idx="3">
                  <c:v>46</c:v>
                </c:pt>
                <c:pt idx="4">
                  <c:v>46</c:v>
                </c:pt>
              </c:numCache>
            </c:numRef>
          </c:xVal>
          <c:yVal>
            <c:numRef>
              <c:f>'muros con columnas'!$Y$3:$Y$7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7B-4724-9F95-743DB89C3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11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'muros con columnas'!$Z$3:$Z$7</c:f>
              <c:numCache>
                <c:formatCode>0.0</c:formatCode>
                <c:ptCount val="5"/>
                <c:pt idx="0">
                  <c:v>48</c:v>
                </c:pt>
                <c:pt idx="1">
                  <c:v>96</c:v>
                </c:pt>
                <c:pt idx="2">
                  <c:v>96</c:v>
                </c:pt>
                <c:pt idx="3">
                  <c:v>48</c:v>
                </c:pt>
                <c:pt idx="4">
                  <c:v>48</c:v>
                </c:pt>
              </c:numCache>
            </c:numRef>
          </c:xVal>
          <c:yVal>
            <c:numRef>
              <c:f>'muros con columnas'!$AA$3:$AA$7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1B-40DD-A885-963A1690F6F7}"/>
            </c:ext>
          </c:extLst>
        </c:ser>
        <c:ser>
          <c:idx val="1"/>
          <c:order val="1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'muros con columnas'!$P$132:$AB$132</c:f>
              <c:numCache>
                <c:formatCode>General</c:formatCode>
                <c:ptCount val="13"/>
                <c:pt idx="0">
                  <c:v>60</c:v>
                </c:pt>
                <c:pt idx="1">
                  <c:v>70</c:v>
                </c:pt>
                <c:pt idx="2">
                  <c:v>70</c:v>
                </c:pt>
                <c:pt idx="3">
                  <c:v>80</c:v>
                </c:pt>
                <c:pt idx="4">
                  <c:v>80</c:v>
                </c:pt>
                <c:pt idx="5">
                  <c:v>90</c:v>
                </c:pt>
                <c:pt idx="6">
                  <c:v>90</c:v>
                </c:pt>
                <c:pt idx="7">
                  <c:v>80</c:v>
                </c:pt>
                <c:pt idx="8">
                  <c:v>80</c:v>
                </c:pt>
                <c:pt idx="9">
                  <c:v>70</c:v>
                </c:pt>
                <c:pt idx="10">
                  <c:v>70</c:v>
                </c:pt>
                <c:pt idx="11">
                  <c:v>60</c:v>
                </c:pt>
                <c:pt idx="12">
                  <c:v>60</c:v>
                </c:pt>
              </c:numCache>
            </c:numRef>
          </c:xVal>
          <c:yVal>
            <c:numRef>
              <c:f>'muros con columnas'!$P$133:$AB$133</c:f>
              <c:numCache>
                <c:formatCode>General</c:formatCode>
                <c:ptCount val="13"/>
                <c:pt idx="0">
                  <c:v>10</c:v>
                </c:pt>
                <c:pt idx="1">
                  <c:v>10</c:v>
                </c:pt>
                <c:pt idx="2">
                  <c:v>5</c:v>
                </c:pt>
                <c:pt idx="3">
                  <c:v>5</c:v>
                </c:pt>
                <c:pt idx="4">
                  <c:v>10</c:v>
                </c:pt>
                <c:pt idx="5">
                  <c:v>10</c:v>
                </c:pt>
                <c:pt idx="6">
                  <c:v>15</c:v>
                </c:pt>
                <c:pt idx="7">
                  <c:v>15</c:v>
                </c:pt>
                <c:pt idx="8">
                  <c:v>20</c:v>
                </c:pt>
                <c:pt idx="9">
                  <c:v>20</c:v>
                </c:pt>
                <c:pt idx="10">
                  <c:v>15</c:v>
                </c:pt>
                <c:pt idx="11">
                  <c:v>15</c:v>
                </c:pt>
                <c:pt idx="12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1B-40DD-A885-963A1690F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  <c:min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'muros con columnas'!$AB$3:$AB$7</c:f>
              <c:numCache>
                <c:formatCode>0.0</c:formatCode>
                <c:ptCount val="5"/>
                <c:pt idx="0">
                  <c:v>0</c:v>
                </c:pt>
                <c:pt idx="1">
                  <c:v>50</c:v>
                </c:pt>
                <c:pt idx="2">
                  <c:v>50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'muros con columnas'!$AC$3:$AC$7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C7-4AFC-9F98-C9E72D210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6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'muros con columnas'!$P$3:$P$7</c:f>
              <c:numCache>
                <c:formatCode>0.0</c:formatCode>
                <c:ptCount val="5"/>
                <c:pt idx="0">
                  <c:v>82</c:v>
                </c:pt>
                <c:pt idx="1">
                  <c:v>132</c:v>
                </c:pt>
                <c:pt idx="2">
                  <c:v>132</c:v>
                </c:pt>
                <c:pt idx="3">
                  <c:v>82</c:v>
                </c:pt>
                <c:pt idx="4">
                  <c:v>82</c:v>
                </c:pt>
              </c:numCache>
            </c:numRef>
          </c:xVal>
          <c:yVal>
            <c:numRef>
              <c:f>'muros con columnas'!$Q$3:$Q$7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99-4B02-B1D4-3C470F8B037C}"/>
            </c:ext>
          </c:extLst>
        </c:ser>
        <c:ser>
          <c:idx val="1"/>
          <c:order val="1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'muros con columnas'!$U$75:$AA$75</c:f>
              <c:numCache>
                <c:formatCode>General</c:formatCode>
                <c:ptCount val="7"/>
                <c:pt idx="0">
                  <c:v>90</c:v>
                </c:pt>
                <c:pt idx="1">
                  <c:v>129</c:v>
                </c:pt>
                <c:pt idx="2">
                  <c:v>129</c:v>
                </c:pt>
                <c:pt idx="3">
                  <c:v>105</c:v>
                </c:pt>
                <c:pt idx="4">
                  <c:v>105</c:v>
                </c:pt>
                <c:pt idx="5">
                  <c:v>90</c:v>
                </c:pt>
                <c:pt idx="6">
                  <c:v>90</c:v>
                </c:pt>
              </c:numCache>
            </c:numRef>
          </c:xVal>
          <c:yVal>
            <c:numRef>
              <c:f>'muros con columnas'!$U$76:$AA$76</c:f>
              <c:numCache>
                <c:formatCode>General</c:formatCode>
                <c:ptCount val="7"/>
                <c:pt idx="0">
                  <c:v>10</c:v>
                </c:pt>
                <c:pt idx="1">
                  <c:v>10</c:v>
                </c:pt>
                <c:pt idx="2">
                  <c:v>20</c:v>
                </c:pt>
                <c:pt idx="3">
                  <c:v>20</c:v>
                </c:pt>
                <c:pt idx="4">
                  <c:v>15</c:v>
                </c:pt>
                <c:pt idx="5">
                  <c:v>15</c:v>
                </c:pt>
                <c:pt idx="6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99-4B02-B1D4-3C470F8B037C}"/>
            </c:ext>
          </c:extLst>
        </c:ser>
        <c:ser>
          <c:idx val="2"/>
          <c:order val="2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'muros con columnas'!$U$73:$Y$73</c:f>
              <c:numCache>
                <c:formatCode>General</c:formatCode>
                <c:ptCount val="5"/>
                <c:pt idx="0">
                  <c:v>90</c:v>
                </c:pt>
                <c:pt idx="1">
                  <c:v>129</c:v>
                </c:pt>
                <c:pt idx="2">
                  <c:v>129</c:v>
                </c:pt>
                <c:pt idx="3">
                  <c:v>90</c:v>
                </c:pt>
                <c:pt idx="4">
                  <c:v>90</c:v>
                </c:pt>
              </c:numCache>
            </c:numRef>
          </c:xVal>
          <c:yVal>
            <c:numRef>
              <c:f>'muros con columnas'!$U$74:$Y$74</c:f>
              <c:numCache>
                <c:formatCode>General</c:formatCode>
                <c:ptCount val="5"/>
                <c:pt idx="0">
                  <c:v>4</c:v>
                </c:pt>
                <c:pt idx="1">
                  <c:v>4</c:v>
                </c:pt>
                <c:pt idx="2">
                  <c:v>6</c:v>
                </c:pt>
                <c:pt idx="3">
                  <c:v>6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099-4B02-B1D4-3C470F8B037C}"/>
            </c:ext>
          </c:extLst>
        </c:ser>
        <c:ser>
          <c:idx val="3"/>
          <c:order val="3"/>
          <c:marker>
            <c:symbol val="none"/>
          </c:marker>
          <c:xVal>
            <c:numRef>
              <c:f>'muros con columnas'!$C$86:$F$86</c:f>
              <c:numCache>
                <c:formatCode>General</c:formatCode>
                <c:ptCount val="4"/>
              </c:numCache>
            </c:numRef>
          </c:xVal>
          <c:yVal>
            <c:numRef>
              <c:f>'muros con columnas'!$C$87:$F$87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099-4B02-B1D4-3C470F8B037C}"/>
            </c:ext>
          </c:extLst>
        </c:ser>
        <c:ser>
          <c:idx val="4"/>
          <c:order val="4"/>
          <c:marker>
            <c:symbol val="none"/>
          </c:marker>
          <c:xVal>
            <c:numRef>
              <c:f>'muros con columnas'!$C$78:$F$78</c:f>
              <c:numCache>
                <c:formatCode>General</c:formatCode>
                <c:ptCount val="4"/>
              </c:numCache>
            </c:numRef>
          </c:xVal>
          <c:yVal>
            <c:numRef>
              <c:f>'muros con columnas'!$C$79:$F$79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099-4B02-B1D4-3C470F8B0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  <c:min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</a:t>
            </a:r>
          </a:p>
        </c:rich>
      </c:tx>
      <c:layout>
        <c:manualLayout>
          <c:xMode val="edge"/>
          <c:yMode val="edge"/>
          <c:x val="0.45625220063355099"/>
          <c:y val="3.32378617193723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Fachadas!$F$3:$F$7</c:f>
              <c:numCache>
                <c:formatCode>0.0</c:formatCode>
                <c:ptCount val="5"/>
                <c:pt idx="0" formatCode="General">
                  <c:v>0</c:v>
                </c:pt>
                <c:pt idx="1">
                  <c:v>400</c:v>
                </c:pt>
                <c:pt idx="2">
                  <c:v>400</c:v>
                </c:pt>
                <c:pt idx="3" formatCode="General">
                  <c:v>0</c:v>
                </c:pt>
                <c:pt idx="4" formatCode="General">
                  <c:v>0</c:v>
                </c:pt>
              </c:numCache>
            </c:numRef>
          </c:xVal>
          <c:yVal>
            <c:numRef>
              <c:f>Fachadas!$G$3:$G$7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625</c:v>
                </c:pt>
                <c:pt idx="3">
                  <c:v>625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B6-4CA7-B0F9-8F7638E40661}"/>
            </c:ext>
          </c:extLst>
        </c:ser>
        <c:ser>
          <c:idx val="1"/>
          <c:order val="1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Fachadas!$J$32:$N$32</c:f>
              <c:numCache>
                <c:formatCode>General</c:formatCode>
                <c:ptCount val="5"/>
                <c:pt idx="0">
                  <c:v>40</c:v>
                </c:pt>
                <c:pt idx="1">
                  <c:v>60</c:v>
                </c:pt>
                <c:pt idx="2">
                  <c:v>60</c:v>
                </c:pt>
                <c:pt idx="3">
                  <c:v>40</c:v>
                </c:pt>
                <c:pt idx="4">
                  <c:v>40</c:v>
                </c:pt>
              </c:numCache>
            </c:numRef>
          </c:xVal>
          <c:yVal>
            <c:numRef>
              <c:f>Fachadas!$J$33:$N$33</c:f>
              <c:numCache>
                <c:formatCode>General</c:formatCode>
                <c:ptCount val="5"/>
                <c:pt idx="0">
                  <c:v>40</c:v>
                </c:pt>
                <c:pt idx="1">
                  <c:v>40</c:v>
                </c:pt>
                <c:pt idx="2">
                  <c:v>55</c:v>
                </c:pt>
                <c:pt idx="3">
                  <c:v>55</c:v>
                </c:pt>
                <c:pt idx="4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B6-4CA7-B0F9-8F7638E40661}"/>
            </c:ext>
          </c:extLst>
        </c:ser>
        <c:ser>
          <c:idx val="3"/>
          <c:order val="2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Fachadas!$J$34:$N$34</c:f>
              <c:numCache>
                <c:formatCode>General</c:formatCode>
                <c:ptCount val="5"/>
                <c:pt idx="0">
                  <c:v>80</c:v>
                </c:pt>
                <c:pt idx="1">
                  <c:v>100</c:v>
                </c:pt>
                <c:pt idx="2">
                  <c:v>100</c:v>
                </c:pt>
                <c:pt idx="3">
                  <c:v>80</c:v>
                </c:pt>
                <c:pt idx="4">
                  <c:v>80</c:v>
                </c:pt>
              </c:numCache>
            </c:numRef>
          </c:xVal>
          <c:yVal>
            <c:numRef>
              <c:f>Fachadas!$J$35:$N$35</c:f>
              <c:numCache>
                <c:formatCode>General</c:formatCode>
                <c:ptCount val="5"/>
                <c:pt idx="0">
                  <c:v>40</c:v>
                </c:pt>
                <c:pt idx="1">
                  <c:v>40</c:v>
                </c:pt>
                <c:pt idx="2">
                  <c:v>55</c:v>
                </c:pt>
                <c:pt idx="3">
                  <c:v>55</c:v>
                </c:pt>
                <c:pt idx="4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BB6-4CA7-B0F9-8F7638E40661}"/>
            </c:ext>
          </c:extLst>
        </c:ser>
        <c:ser>
          <c:idx val="2"/>
          <c:order val="3"/>
          <c:marker>
            <c:symbol val="none"/>
          </c:marker>
          <c:xVal>
            <c:numRef>
              <c:f>Fachadas!$J$36:$N$36</c:f>
              <c:numCache>
                <c:formatCode>General</c:formatCode>
                <c:ptCount val="5"/>
                <c:pt idx="0">
                  <c:v>120</c:v>
                </c:pt>
                <c:pt idx="1">
                  <c:v>150</c:v>
                </c:pt>
                <c:pt idx="2">
                  <c:v>150</c:v>
                </c:pt>
                <c:pt idx="3">
                  <c:v>120</c:v>
                </c:pt>
                <c:pt idx="4">
                  <c:v>120</c:v>
                </c:pt>
              </c:numCache>
            </c:numRef>
          </c:xVal>
          <c:yVal>
            <c:numRef>
              <c:f>Fachadas!$J$37:$N$37</c:f>
              <c:numCache>
                <c:formatCode>General</c:formatCode>
                <c:ptCount val="5"/>
                <c:pt idx="0">
                  <c:v>40</c:v>
                </c:pt>
                <c:pt idx="1">
                  <c:v>40</c:v>
                </c:pt>
                <c:pt idx="2">
                  <c:v>55</c:v>
                </c:pt>
                <c:pt idx="3">
                  <c:v>55</c:v>
                </c:pt>
                <c:pt idx="4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BB6-4CA7-B0F9-8F7638E40661}"/>
            </c:ext>
          </c:extLst>
        </c:ser>
        <c:ser>
          <c:idx val="4"/>
          <c:order val="4"/>
          <c:marker>
            <c:symbol val="none"/>
          </c:marker>
          <c:xVal>
            <c:numRef>
              <c:f>Fachadas!$J$38:$N$38</c:f>
              <c:numCache>
                <c:formatCode>General</c:formatCode>
                <c:ptCount val="5"/>
                <c:pt idx="0">
                  <c:v>170</c:v>
                </c:pt>
                <c:pt idx="1">
                  <c:v>200</c:v>
                </c:pt>
                <c:pt idx="2">
                  <c:v>200</c:v>
                </c:pt>
                <c:pt idx="3">
                  <c:v>170</c:v>
                </c:pt>
                <c:pt idx="4">
                  <c:v>170</c:v>
                </c:pt>
              </c:numCache>
            </c:numRef>
          </c:xVal>
          <c:yVal>
            <c:numRef>
              <c:f>Fachadas!$J$39:$N$39</c:f>
              <c:numCache>
                <c:formatCode>General</c:formatCode>
                <c:ptCount val="5"/>
                <c:pt idx="0">
                  <c:v>40</c:v>
                </c:pt>
                <c:pt idx="1">
                  <c:v>40</c:v>
                </c:pt>
                <c:pt idx="2">
                  <c:v>55</c:v>
                </c:pt>
                <c:pt idx="3">
                  <c:v>55</c:v>
                </c:pt>
                <c:pt idx="4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BB6-4CA7-B0F9-8F7638E40661}"/>
            </c:ext>
          </c:extLst>
        </c:ser>
        <c:ser>
          <c:idx val="5"/>
          <c:order val="5"/>
          <c:marker>
            <c:symbol val="none"/>
          </c:marker>
          <c:xVal>
            <c:numRef>
              <c:f>Fachadas!$J$40:$N$40</c:f>
              <c:numCache>
                <c:formatCode>General</c:formatCode>
                <c:ptCount val="5"/>
                <c:pt idx="0">
                  <c:v>220</c:v>
                </c:pt>
                <c:pt idx="1">
                  <c:v>250</c:v>
                </c:pt>
                <c:pt idx="2">
                  <c:v>250</c:v>
                </c:pt>
                <c:pt idx="3">
                  <c:v>220</c:v>
                </c:pt>
                <c:pt idx="4">
                  <c:v>220</c:v>
                </c:pt>
              </c:numCache>
            </c:numRef>
          </c:xVal>
          <c:yVal>
            <c:numRef>
              <c:f>Fachadas!$J$41:$N$41</c:f>
              <c:numCache>
                <c:formatCode>General</c:formatCode>
                <c:ptCount val="5"/>
                <c:pt idx="0">
                  <c:v>40</c:v>
                </c:pt>
                <c:pt idx="1">
                  <c:v>40</c:v>
                </c:pt>
                <c:pt idx="2">
                  <c:v>55</c:v>
                </c:pt>
                <c:pt idx="3">
                  <c:v>55</c:v>
                </c:pt>
                <c:pt idx="4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BB6-4CA7-B0F9-8F7638E40661}"/>
            </c:ext>
          </c:extLst>
        </c:ser>
        <c:ser>
          <c:idx val="6"/>
          <c:order val="6"/>
          <c:marker>
            <c:symbol val="none"/>
          </c:marker>
          <c:xVal>
            <c:numRef>
              <c:f>Fachadas!$J$42:$N$42</c:f>
              <c:numCache>
                <c:formatCode>General</c:formatCode>
                <c:ptCount val="5"/>
                <c:pt idx="0">
                  <c:v>270</c:v>
                </c:pt>
                <c:pt idx="1">
                  <c:v>300</c:v>
                </c:pt>
                <c:pt idx="2">
                  <c:v>300</c:v>
                </c:pt>
                <c:pt idx="3">
                  <c:v>270</c:v>
                </c:pt>
                <c:pt idx="4">
                  <c:v>270</c:v>
                </c:pt>
              </c:numCache>
            </c:numRef>
          </c:xVal>
          <c:yVal>
            <c:numRef>
              <c:f>Fachadas!$J$43:$N$43</c:f>
              <c:numCache>
                <c:formatCode>General</c:formatCode>
                <c:ptCount val="5"/>
                <c:pt idx="0">
                  <c:v>40</c:v>
                </c:pt>
                <c:pt idx="1">
                  <c:v>40</c:v>
                </c:pt>
                <c:pt idx="2">
                  <c:v>55</c:v>
                </c:pt>
                <c:pt idx="3">
                  <c:v>55</c:v>
                </c:pt>
                <c:pt idx="4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B6-4CA7-B0F9-8F7638E40661}"/>
            </c:ext>
          </c:extLst>
        </c:ser>
        <c:ser>
          <c:idx val="7"/>
          <c:order val="7"/>
          <c:marker>
            <c:symbol val="none"/>
          </c:marker>
          <c:xVal>
            <c:numRef>
              <c:f>Fachadas!$J$44:$N$44</c:f>
              <c:numCache>
                <c:formatCode>General</c:formatCode>
                <c:ptCount val="5"/>
                <c:pt idx="0">
                  <c:v>320</c:v>
                </c:pt>
                <c:pt idx="1">
                  <c:v>340</c:v>
                </c:pt>
                <c:pt idx="2">
                  <c:v>340</c:v>
                </c:pt>
                <c:pt idx="3">
                  <c:v>320</c:v>
                </c:pt>
                <c:pt idx="4">
                  <c:v>320</c:v>
                </c:pt>
              </c:numCache>
            </c:numRef>
          </c:xVal>
          <c:yVal>
            <c:numRef>
              <c:f>Fachadas!$J$45:$N$45</c:f>
              <c:numCache>
                <c:formatCode>General</c:formatCode>
                <c:ptCount val="5"/>
                <c:pt idx="0">
                  <c:v>40</c:v>
                </c:pt>
                <c:pt idx="1">
                  <c:v>40</c:v>
                </c:pt>
                <c:pt idx="2">
                  <c:v>55</c:v>
                </c:pt>
                <c:pt idx="3">
                  <c:v>55</c:v>
                </c:pt>
                <c:pt idx="4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B6-4CA7-B0F9-8F7638E40661}"/>
            </c:ext>
          </c:extLst>
        </c:ser>
        <c:ser>
          <c:idx val="8"/>
          <c:order val="8"/>
          <c:marker>
            <c:symbol val="none"/>
          </c:marker>
          <c:xVal>
            <c:numRef>
              <c:f>Fachadas!$J$46:$N$46</c:f>
              <c:numCache>
                <c:formatCode>General</c:formatCode>
                <c:ptCount val="5"/>
                <c:pt idx="0">
                  <c:v>360</c:v>
                </c:pt>
                <c:pt idx="1">
                  <c:v>380</c:v>
                </c:pt>
                <c:pt idx="2">
                  <c:v>380</c:v>
                </c:pt>
                <c:pt idx="3">
                  <c:v>360</c:v>
                </c:pt>
                <c:pt idx="4">
                  <c:v>360</c:v>
                </c:pt>
              </c:numCache>
            </c:numRef>
          </c:xVal>
          <c:yVal>
            <c:numRef>
              <c:f>Fachadas!$J$47:$N$47</c:f>
              <c:numCache>
                <c:formatCode>General</c:formatCode>
                <c:ptCount val="5"/>
                <c:pt idx="0">
                  <c:v>40</c:v>
                </c:pt>
                <c:pt idx="1">
                  <c:v>40</c:v>
                </c:pt>
                <c:pt idx="2">
                  <c:v>55</c:v>
                </c:pt>
                <c:pt idx="3">
                  <c:v>55</c:v>
                </c:pt>
                <c:pt idx="4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B6-4CA7-B0F9-8F7638E40661}"/>
            </c:ext>
          </c:extLst>
        </c:ser>
        <c:ser>
          <c:idx val="9"/>
          <c:order val="9"/>
          <c:marker>
            <c:symbol val="none"/>
          </c:marker>
          <c:xVal>
            <c:numRef>
              <c:f>Fachadas!$J$48:$N$48</c:f>
              <c:numCache>
                <c:formatCode>General</c:formatCode>
                <c:ptCount val="5"/>
                <c:pt idx="0">
                  <c:v>40</c:v>
                </c:pt>
                <c:pt idx="1">
                  <c:v>60</c:v>
                </c:pt>
                <c:pt idx="2">
                  <c:v>60</c:v>
                </c:pt>
                <c:pt idx="3">
                  <c:v>40</c:v>
                </c:pt>
                <c:pt idx="4">
                  <c:v>40</c:v>
                </c:pt>
              </c:numCache>
            </c:numRef>
          </c:xVal>
          <c:yVal>
            <c:numRef>
              <c:f>Fachadas!$J$49:$N$49</c:f>
              <c:numCache>
                <c:formatCode>General</c:formatCode>
                <c:ptCount val="5"/>
                <c:pt idx="0">
                  <c:v>72</c:v>
                </c:pt>
                <c:pt idx="1">
                  <c:v>72</c:v>
                </c:pt>
                <c:pt idx="2">
                  <c:v>87</c:v>
                </c:pt>
                <c:pt idx="3">
                  <c:v>87</c:v>
                </c:pt>
                <c:pt idx="4">
                  <c:v>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B6-4CA7-B0F9-8F7638E40661}"/>
            </c:ext>
          </c:extLst>
        </c:ser>
        <c:ser>
          <c:idx val="10"/>
          <c:order val="10"/>
          <c:marker>
            <c:symbol val="none"/>
          </c:marker>
          <c:xVal>
            <c:numRef>
              <c:f>Fachadas!$J$50:$N$50</c:f>
              <c:numCache>
                <c:formatCode>General</c:formatCode>
                <c:ptCount val="5"/>
                <c:pt idx="0">
                  <c:v>80</c:v>
                </c:pt>
                <c:pt idx="1">
                  <c:v>100</c:v>
                </c:pt>
                <c:pt idx="2">
                  <c:v>100</c:v>
                </c:pt>
                <c:pt idx="3">
                  <c:v>80</c:v>
                </c:pt>
                <c:pt idx="4">
                  <c:v>80</c:v>
                </c:pt>
              </c:numCache>
            </c:numRef>
          </c:xVal>
          <c:yVal>
            <c:numRef>
              <c:f>Fachadas!$J$51:$N$51</c:f>
              <c:numCache>
                <c:formatCode>General</c:formatCode>
                <c:ptCount val="5"/>
                <c:pt idx="0">
                  <c:v>72</c:v>
                </c:pt>
                <c:pt idx="1">
                  <c:v>72</c:v>
                </c:pt>
                <c:pt idx="2">
                  <c:v>87</c:v>
                </c:pt>
                <c:pt idx="3">
                  <c:v>87</c:v>
                </c:pt>
                <c:pt idx="4">
                  <c:v>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B6-4CA7-B0F9-8F7638E40661}"/>
            </c:ext>
          </c:extLst>
        </c:ser>
        <c:ser>
          <c:idx val="11"/>
          <c:order val="11"/>
          <c:marker>
            <c:symbol val="none"/>
          </c:marker>
          <c:xVal>
            <c:numRef>
              <c:f>Fachadas!$J$52:$N$52</c:f>
              <c:numCache>
                <c:formatCode>General</c:formatCode>
                <c:ptCount val="5"/>
                <c:pt idx="0">
                  <c:v>120</c:v>
                </c:pt>
                <c:pt idx="1">
                  <c:v>150</c:v>
                </c:pt>
                <c:pt idx="2">
                  <c:v>150</c:v>
                </c:pt>
                <c:pt idx="3">
                  <c:v>120</c:v>
                </c:pt>
                <c:pt idx="4">
                  <c:v>120</c:v>
                </c:pt>
              </c:numCache>
            </c:numRef>
          </c:xVal>
          <c:yVal>
            <c:numRef>
              <c:f>Fachadas!$J$53:$N$53</c:f>
              <c:numCache>
                <c:formatCode>General</c:formatCode>
                <c:ptCount val="5"/>
                <c:pt idx="0">
                  <c:v>72</c:v>
                </c:pt>
                <c:pt idx="1">
                  <c:v>72</c:v>
                </c:pt>
                <c:pt idx="2">
                  <c:v>87</c:v>
                </c:pt>
                <c:pt idx="3">
                  <c:v>87</c:v>
                </c:pt>
                <c:pt idx="4">
                  <c:v>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BB6-4CA7-B0F9-8F7638E40661}"/>
            </c:ext>
          </c:extLst>
        </c:ser>
        <c:ser>
          <c:idx val="12"/>
          <c:order val="12"/>
          <c:marker>
            <c:symbol val="none"/>
          </c:marker>
          <c:xVal>
            <c:numRef>
              <c:f>Fachadas!$J$54:$N$54</c:f>
              <c:numCache>
                <c:formatCode>General</c:formatCode>
                <c:ptCount val="5"/>
                <c:pt idx="0">
                  <c:v>170</c:v>
                </c:pt>
                <c:pt idx="1">
                  <c:v>200</c:v>
                </c:pt>
                <c:pt idx="2">
                  <c:v>200</c:v>
                </c:pt>
                <c:pt idx="3">
                  <c:v>170</c:v>
                </c:pt>
                <c:pt idx="4">
                  <c:v>170</c:v>
                </c:pt>
              </c:numCache>
            </c:numRef>
          </c:xVal>
          <c:yVal>
            <c:numRef>
              <c:f>Fachadas!$J$55:$N$55</c:f>
              <c:numCache>
                <c:formatCode>General</c:formatCode>
                <c:ptCount val="5"/>
                <c:pt idx="0">
                  <c:v>72</c:v>
                </c:pt>
                <c:pt idx="1">
                  <c:v>72</c:v>
                </c:pt>
                <c:pt idx="2">
                  <c:v>87</c:v>
                </c:pt>
                <c:pt idx="3">
                  <c:v>87</c:v>
                </c:pt>
                <c:pt idx="4">
                  <c:v>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BB6-4CA7-B0F9-8F7638E40661}"/>
            </c:ext>
          </c:extLst>
        </c:ser>
        <c:ser>
          <c:idx val="13"/>
          <c:order val="13"/>
          <c:marker>
            <c:symbol val="none"/>
          </c:marker>
          <c:xVal>
            <c:numRef>
              <c:f>Fachadas!$J$56:$N$56</c:f>
              <c:numCache>
                <c:formatCode>General</c:formatCode>
                <c:ptCount val="5"/>
                <c:pt idx="0">
                  <c:v>220</c:v>
                </c:pt>
                <c:pt idx="1">
                  <c:v>250</c:v>
                </c:pt>
                <c:pt idx="2">
                  <c:v>250</c:v>
                </c:pt>
                <c:pt idx="3">
                  <c:v>220</c:v>
                </c:pt>
                <c:pt idx="4">
                  <c:v>220</c:v>
                </c:pt>
              </c:numCache>
            </c:numRef>
          </c:xVal>
          <c:yVal>
            <c:numRef>
              <c:f>Fachadas!$J$57:$N$57</c:f>
              <c:numCache>
                <c:formatCode>General</c:formatCode>
                <c:ptCount val="5"/>
                <c:pt idx="0">
                  <c:v>72</c:v>
                </c:pt>
                <c:pt idx="1">
                  <c:v>72</c:v>
                </c:pt>
                <c:pt idx="2">
                  <c:v>87</c:v>
                </c:pt>
                <c:pt idx="3">
                  <c:v>87</c:v>
                </c:pt>
                <c:pt idx="4">
                  <c:v>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BB6-4CA7-B0F9-8F7638E40661}"/>
            </c:ext>
          </c:extLst>
        </c:ser>
        <c:ser>
          <c:idx val="14"/>
          <c:order val="14"/>
          <c:marker>
            <c:symbol val="none"/>
          </c:marker>
          <c:xVal>
            <c:numRef>
              <c:f>Fachadas!$J$58:$N$58</c:f>
              <c:numCache>
                <c:formatCode>General</c:formatCode>
                <c:ptCount val="5"/>
                <c:pt idx="0">
                  <c:v>270</c:v>
                </c:pt>
                <c:pt idx="1">
                  <c:v>300</c:v>
                </c:pt>
                <c:pt idx="2">
                  <c:v>300</c:v>
                </c:pt>
                <c:pt idx="3">
                  <c:v>270</c:v>
                </c:pt>
                <c:pt idx="4">
                  <c:v>270</c:v>
                </c:pt>
              </c:numCache>
            </c:numRef>
          </c:xVal>
          <c:yVal>
            <c:numRef>
              <c:f>Fachadas!$J$59:$N$59</c:f>
              <c:numCache>
                <c:formatCode>General</c:formatCode>
                <c:ptCount val="5"/>
                <c:pt idx="0">
                  <c:v>72</c:v>
                </c:pt>
                <c:pt idx="1">
                  <c:v>72</c:v>
                </c:pt>
                <c:pt idx="2">
                  <c:v>87</c:v>
                </c:pt>
                <c:pt idx="3">
                  <c:v>87</c:v>
                </c:pt>
                <c:pt idx="4">
                  <c:v>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BB6-4CA7-B0F9-8F7638E40661}"/>
            </c:ext>
          </c:extLst>
        </c:ser>
        <c:ser>
          <c:idx val="15"/>
          <c:order val="15"/>
          <c:marker>
            <c:symbol val="none"/>
          </c:marker>
          <c:xVal>
            <c:numRef>
              <c:f>Fachadas!$J$60:$N$60</c:f>
              <c:numCache>
                <c:formatCode>General</c:formatCode>
                <c:ptCount val="5"/>
                <c:pt idx="0">
                  <c:v>320</c:v>
                </c:pt>
                <c:pt idx="1">
                  <c:v>340</c:v>
                </c:pt>
                <c:pt idx="2">
                  <c:v>340</c:v>
                </c:pt>
                <c:pt idx="3">
                  <c:v>320</c:v>
                </c:pt>
                <c:pt idx="4">
                  <c:v>320</c:v>
                </c:pt>
              </c:numCache>
            </c:numRef>
          </c:xVal>
          <c:yVal>
            <c:numRef>
              <c:f>Fachadas!$J$61:$N$61</c:f>
              <c:numCache>
                <c:formatCode>General</c:formatCode>
                <c:ptCount val="5"/>
                <c:pt idx="0">
                  <c:v>72</c:v>
                </c:pt>
                <c:pt idx="1">
                  <c:v>72</c:v>
                </c:pt>
                <c:pt idx="2">
                  <c:v>87</c:v>
                </c:pt>
                <c:pt idx="3">
                  <c:v>87</c:v>
                </c:pt>
                <c:pt idx="4">
                  <c:v>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BB6-4CA7-B0F9-8F7638E40661}"/>
            </c:ext>
          </c:extLst>
        </c:ser>
        <c:ser>
          <c:idx val="16"/>
          <c:order val="16"/>
          <c:marker>
            <c:symbol val="none"/>
          </c:marker>
          <c:xVal>
            <c:numRef>
              <c:f>Fachadas!$J$62:$N$62</c:f>
              <c:numCache>
                <c:formatCode>General</c:formatCode>
                <c:ptCount val="5"/>
                <c:pt idx="0">
                  <c:v>360</c:v>
                </c:pt>
                <c:pt idx="1">
                  <c:v>380</c:v>
                </c:pt>
                <c:pt idx="2">
                  <c:v>380</c:v>
                </c:pt>
                <c:pt idx="3">
                  <c:v>360</c:v>
                </c:pt>
                <c:pt idx="4">
                  <c:v>360</c:v>
                </c:pt>
              </c:numCache>
            </c:numRef>
          </c:xVal>
          <c:yVal>
            <c:numRef>
              <c:f>Fachadas!$J$63:$N$63</c:f>
              <c:numCache>
                <c:formatCode>General</c:formatCode>
                <c:ptCount val="5"/>
                <c:pt idx="0">
                  <c:v>72</c:v>
                </c:pt>
                <c:pt idx="1">
                  <c:v>72</c:v>
                </c:pt>
                <c:pt idx="2">
                  <c:v>87</c:v>
                </c:pt>
                <c:pt idx="3">
                  <c:v>87</c:v>
                </c:pt>
                <c:pt idx="4">
                  <c:v>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BB6-4CA7-B0F9-8F7638E40661}"/>
            </c:ext>
          </c:extLst>
        </c:ser>
        <c:ser>
          <c:idx val="17"/>
          <c:order val="17"/>
          <c:marker>
            <c:symbol val="none"/>
          </c:marker>
          <c:xVal>
            <c:numRef>
              <c:f>Fachadas!$J$64:$N$64</c:f>
              <c:numCache>
                <c:formatCode>General</c:formatCode>
                <c:ptCount val="5"/>
                <c:pt idx="0">
                  <c:v>40</c:v>
                </c:pt>
                <c:pt idx="1">
                  <c:v>60</c:v>
                </c:pt>
                <c:pt idx="2">
                  <c:v>60</c:v>
                </c:pt>
                <c:pt idx="3">
                  <c:v>40</c:v>
                </c:pt>
                <c:pt idx="4">
                  <c:v>40</c:v>
                </c:pt>
              </c:numCache>
            </c:numRef>
          </c:xVal>
          <c:yVal>
            <c:numRef>
              <c:f>Fachadas!$J$65:$N$65</c:f>
              <c:numCache>
                <c:formatCode>General</c:formatCode>
                <c:ptCount val="5"/>
                <c:pt idx="0">
                  <c:v>104</c:v>
                </c:pt>
                <c:pt idx="1">
                  <c:v>104</c:v>
                </c:pt>
                <c:pt idx="2">
                  <c:v>119</c:v>
                </c:pt>
                <c:pt idx="3">
                  <c:v>119</c:v>
                </c:pt>
                <c:pt idx="4">
                  <c:v>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BB6-4CA7-B0F9-8F7638E40661}"/>
            </c:ext>
          </c:extLst>
        </c:ser>
        <c:ser>
          <c:idx val="18"/>
          <c:order val="18"/>
          <c:marker>
            <c:symbol val="none"/>
          </c:marker>
          <c:xVal>
            <c:numRef>
              <c:f>Fachadas!$J$66:$N$66</c:f>
              <c:numCache>
                <c:formatCode>General</c:formatCode>
                <c:ptCount val="5"/>
                <c:pt idx="0">
                  <c:v>80</c:v>
                </c:pt>
                <c:pt idx="1">
                  <c:v>100</c:v>
                </c:pt>
                <c:pt idx="2">
                  <c:v>100</c:v>
                </c:pt>
                <c:pt idx="3">
                  <c:v>80</c:v>
                </c:pt>
                <c:pt idx="4">
                  <c:v>80</c:v>
                </c:pt>
              </c:numCache>
            </c:numRef>
          </c:xVal>
          <c:yVal>
            <c:numRef>
              <c:f>Fachadas!$J$67:$N$67</c:f>
              <c:numCache>
                <c:formatCode>General</c:formatCode>
                <c:ptCount val="5"/>
                <c:pt idx="0">
                  <c:v>104</c:v>
                </c:pt>
                <c:pt idx="1">
                  <c:v>104</c:v>
                </c:pt>
                <c:pt idx="2">
                  <c:v>119</c:v>
                </c:pt>
                <c:pt idx="3">
                  <c:v>119</c:v>
                </c:pt>
                <c:pt idx="4">
                  <c:v>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BB6-4CA7-B0F9-8F7638E40661}"/>
            </c:ext>
          </c:extLst>
        </c:ser>
        <c:ser>
          <c:idx val="19"/>
          <c:order val="19"/>
          <c:marker>
            <c:symbol val="none"/>
          </c:marker>
          <c:xVal>
            <c:numRef>
              <c:f>Fachadas!$J$68:$N$68</c:f>
              <c:numCache>
                <c:formatCode>General</c:formatCode>
                <c:ptCount val="5"/>
                <c:pt idx="0">
                  <c:v>120</c:v>
                </c:pt>
                <c:pt idx="1">
                  <c:v>150</c:v>
                </c:pt>
                <c:pt idx="2">
                  <c:v>150</c:v>
                </c:pt>
                <c:pt idx="3">
                  <c:v>120</c:v>
                </c:pt>
                <c:pt idx="4">
                  <c:v>120</c:v>
                </c:pt>
              </c:numCache>
            </c:numRef>
          </c:xVal>
          <c:yVal>
            <c:numRef>
              <c:f>Fachadas!$J$69:$N$69</c:f>
              <c:numCache>
                <c:formatCode>General</c:formatCode>
                <c:ptCount val="5"/>
                <c:pt idx="0">
                  <c:v>104</c:v>
                </c:pt>
                <c:pt idx="1">
                  <c:v>104</c:v>
                </c:pt>
                <c:pt idx="2">
                  <c:v>119</c:v>
                </c:pt>
                <c:pt idx="3">
                  <c:v>119</c:v>
                </c:pt>
                <c:pt idx="4">
                  <c:v>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BB6-4CA7-B0F9-8F7638E40661}"/>
            </c:ext>
          </c:extLst>
        </c:ser>
        <c:ser>
          <c:idx val="20"/>
          <c:order val="20"/>
          <c:marker>
            <c:symbol val="none"/>
          </c:marker>
          <c:xVal>
            <c:numRef>
              <c:f>Fachadas!$J$70:$N$70</c:f>
              <c:numCache>
                <c:formatCode>General</c:formatCode>
                <c:ptCount val="5"/>
                <c:pt idx="0">
                  <c:v>170</c:v>
                </c:pt>
                <c:pt idx="1">
                  <c:v>200</c:v>
                </c:pt>
                <c:pt idx="2">
                  <c:v>200</c:v>
                </c:pt>
                <c:pt idx="3">
                  <c:v>170</c:v>
                </c:pt>
                <c:pt idx="4">
                  <c:v>170</c:v>
                </c:pt>
              </c:numCache>
            </c:numRef>
          </c:xVal>
          <c:yVal>
            <c:numRef>
              <c:f>Fachadas!$J$71:$N$71</c:f>
              <c:numCache>
                <c:formatCode>General</c:formatCode>
                <c:ptCount val="5"/>
                <c:pt idx="0">
                  <c:v>104</c:v>
                </c:pt>
                <c:pt idx="1">
                  <c:v>104</c:v>
                </c:pt>
                <c:pt idx="2">
                  <c:v>119</c:v>
                </c:pt>
                <c:pt idx="3">
                  <c:v>119</c:v>
                </c:pt>
                <c:pt idx="4">
                  <c:v>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BB6-4CA7-B0F9-8F7638E40661}"/>
            </c:ext>
          </c:extLst>
        </c:ser>
        <c:ser>
          <c:idx val="21"/>
          <c:order val="21"/>
          <c:marker>
            <c:symbol val="none"/>
          </c:marker>
          <c:xVal>
            <c:numRef>
              <c:f>Fachadas!$J$72:$N$72</c:f>
              <c:numCache>
                <c:formatCode>General</c:formatCode>
                <c:ptCount val="5"/>
                <c:pt idx="0">
                  <c:v>220</c:v>
                </c:pt>
                <c:pt idx="1">
                  <c:v>250</c:v>
                </c:pt>
                <c:pt idx="2">
                  <c:v>250</c:v>
                </c:pt>
                <c:pt idx="3">
                  <c:v>220</c:v>
                </c:pt>
                <c:pt idx="4">
                  <c:v>220</c:v>
                </c:pt>
              </c:numCache>
            </c:numRef>
          </c:xVal>
          <c:yVal>
            <c:numRef>
              <c:f>Fachadas!$J$73:$N$73</c:f>
              <c:numCache>
                <c:formatCode>General</c:formatCode>
                <c:ptCount val="5"/>
                <c:pt idx="0">
                  <c:v>104</c:v>
                </c:pt>
                <c:pt idx="1">
                  <c:v>104</c:v>
                </c:pt>
                <c:pt idx="2">
                  <c:v>119</c:v>
                </c:pt>
                <c:pt idx="3">
                  <c:v>119</c:v>
                </c:pt>
                <c:pt idx="4">
                  <c:v>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BB6-4CA7-B0F9-8F7638E40661}"/>
            </c:ext>
          </c:extLst>
        </c:ser>
        <c:ser>
          <c:idx val="22"/>
          <c:order val="22"/>
          <c:marker>
            <c:symbol val="none"/>
          </c:marker>
          <c:xVal>
            <c:numRef>
              <c:f>Fachadas!$J$74:$N$74</c:f>
              <c:numCache>
                <c:formatCode>General</c:formatCode>
                <c:ptCount val="5"/>
                <c:pt idx="0">
                  <c:v>270</c:v>
                </c:pt>
                <c:pt idx="1">
                  <c:v>300</c:v>
                </c:pt>
                <c:pt idx="2">
                  <c:v>300</c:v>
                </c:pt>
                <c:pt idx="3">
                  <c:v>270</c:v>
                </c:pt>
                <c:pt idx="4">
                  <c:v>270</c:v>
                </c:pt>
              </c:numCache>
            </c:numRef>
          </c:xVal>
          <c:yVal>
            <c:numRef>
              <c:f>Fachadas!$J$75:$N$75</c:f>
              <c:numCache>
                <c:formatCode>General</c:formatCode>
                <c:ptCount val="5"/>
                <c:pt idx="0">
                  <c:v>104</c:v>
                </c:pt>
                <c:pt idx="1">
                  <c:v>104</c:v>
                </c:pt>
                <c:pt idx="2">
                  <c:v>119</c:v>
                </c:pt>
                <c:pt idx="3">
                  <c:v>119</c:v>
                </c:pt>
                <c:pt idx="4">
                  <c:v>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BB6-4CA7-B0F9-8F7638E40661}"/>
            </c:ext>
          </c:extLst>
        </c:ser>
        <c:ser>
          <c:idx val="23"/>
          <c:order val="23"/>
          <c:marker>
            <c:symbol val="none"/>
          </c:marker>
          <c:xVal>
            <c:numRef>
              <c:f>Fachadas!$J$76:$N$76</c:f>
              <c:numCache>
                <c:formatCode>General</c:formatCode>
                <c:ptCount val="5"/>
                <c:pt idx="0">
                  <c:v>320</c:v>
                </c:pt>
                <c:pt idx="1">
                  <c:v>340</c:v>
                </c:pt>
                <c:pt idx="2">
                  <c:v>340</c:v>
                </c:pt>
                <c:pt idx="3">
                  <c:v>320</c:v>
                </c:pt>
                <c:pt idx="4">
                  <c:v>320</c:v>
                </c:pt>
              </c:numCache>
            </c:numRef>
          </c:xVal>
          <c:yVal>
            <c:numRef>
              <c:f>Fachadas!$J$77:$N$77</c:f>
              <c:numCache>
                <c:formatCode>General</c:formatCode>
                <c:ptCount val="5"/>
                <c:pt idx="0">
                  <c:v>104</c:v>
                </c:pt>
                <c:pt idx="1">
                  <c:v>104</c:v>
                </c:pt>
                <c:pt idx="2">
                  <c:v>119</c:v>
                </c:pt>
                <c:pt idx="3">
                  <c:v>119</c:v>
                </c:pt>
                <c:pt idx="4">
                  <c:v>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BB6-4CA7-B0F9-8F7638E40661}"/>
            </c:ext>
          </c:extLst>
        </c:ser>
        <c:ser>
          <c:idx val="24"/>
          <c:order val="24"/>
          <c:marker>
            <c:symbol val="none"/>
          </c:marker>
          <c:xVal>
            <c:numRef>
              <c:f>Fachadas!$J$78:$N$78</c:f>
              <c:numCache>
                <c:formatCode>General</c:formatCode>
                <c:ptCount val="5"/>
                <c:pt idx="0">
                  <c:v>360</c:v>
                </c:pt>
                <c:pt idx="1">
                  <c:v>380</c:v>
                </c:pt>
                <c:pt idx="2">
                  <c:v>380</c:v>
                </c:pt>
                <c:pt idx="3">
                  <c:v>360</c:v>
                </c:pt>
                <c:pt idx="4">
                  <c:v>360</c:v>
                </c:pt>
              </c:numCache>
            </c:numRef>
          </c:xVal>
          <c:yVal>
            <c:numRef>
              <c:f>Fachadas!$J$79:$N$79</c:f>
              <c:numCache>
                <c:formatCode>General</c:formatCode>
                <c:ptCount val="5"/>
                <c:pt idx="0">
                  <c:v>104</c:v>
                </c:pt>
                <c:pt idx="1">
                  <c:v>104</c:v>
                </c:pt>
                <c:pt idx="2">
                  <c:v>119</c:v>
                </c:pt>
                <c:pt idx="3">
                  <c:v>119</c:v>
                </c:pt>
                <c:pt idx="4">
                  <c:v>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BB6-4CA7-B0F9-8F7638E40661}"/>
            </c:ext>
          </c:extLst>
        </c:ser>
        <c:ser>
          <c:idx val="25"/>
          <c:order val="25"/>
          <c:marker>
            <c:symbol val="none"/>
          </c:marker>
          <c:xVal>
            <c:numRef>
              <c:f>Fachadas!$J$80:$N$80</c:f>
              <c:numCache>
                <c:formatCode>General</c:formatCode>
                <c:ptCount val="5"/>
                <c:pt idx="0">
                  <c:v>40</c:v>
                </c:pt>
                <c:pt idx="1">
                  <c:v>60</c:v>
                </c:pt>
                <c:pt idx="2">
                  <c:v>60</c:v>
                </c:pt>
                <c:pt idx="3">
                  <c:v>40</c:v>
                </c:pt>
                <c:pt idx="4">
                  <c:v>40</c:v>
                </c:pt>
              </c:numCache>
            </c:numRef>
          </c:xVal>
          <c:yVal>
            <c:numRef>
              <c:f>Fachadas!$J$81:$N$81</c:f>
              <c:numCache>
                <c:formatCode>General</c:formatCode>
                <c:ptCount val="5"/>
                <c:pt idx="0">
                  <c:v>136</c:v>
                </c:pt>
                <c:pt idx="1">
                  <c:v>136</c:v>
                </c:pt>
                <c:pt idx="2">
                  <c:v>151</c:v>
                </c:pt>
                <c:pt idx="3">
                  <c:v>151</c:v>
                </c:pt>
                <c:pt idx="4">
                  <c:v>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BB6-4CA7-B0F9-8F7638E40661}"/>
            </c:ext>
          </c:extLst>
        </c:ser>
        <c:ser>
          <c:idx val="26"/>
          <c:order val="26"/>
          <c:marker>
            <c:symbol val="none"/>
          </c:marker>
          <c:xVal>
            <c:numRef>
              <c:f>Fachadas!$J$82:$N$82</c:f>
              <c:numCache>
                <c:formatCode>General</c:formatCode>
                <c:ptCount val="5"/>
                <c:pt idx="0">
                  <c:v>80</c:v>
                </c:pt>
                <c:pt idx="1">
                  <c:v>100</c:v>
                </c:pt>
                <c:pt idx="2">
                  <c:v>100</c:v>
                </c:pt>
                <c:pt idx="3">
                  <c:v>80</c:v>
                </c:pt>
                <c:pt idx="4">
                  <c:v>80</c:v>
                </c:pt>
              </c:numCache>
            </c:numRef>
          </c:xVal>
          <c:yVal>
            <c:numRef>
              <c:f>Fachadas!$J$83:$N$83</c:f>
              <c:numCache>
                <c:formatCode>General</c:formatCode>
                <c:ptCount val="5"/>
                <c:pt idx="0">
                  <c:v>136</c:v>
                </c:pt>
                <c:pt idx="1">
                  <c:v>136</c:v>
                </c:pt>
                <c:pt idx="2">
                  <c:v>151</c:v>
                </c:pt>
                <c:pt idx="3">
                  <c:v>151</c:v>
                </c:pt>
                <c:pt idx="4">
                  <c:v>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BB6-4CA7-B0F9-8F7638E40661}"/>
            </c:ext>
          </c:extLst>
        </c:ser>
        <c:ser>
          <c:idx val="27"/>
          <c:order val="27"/>
          <c:marker>
            <c:symbol val="none"/>
          </c:marker>
          <c:xVal>
            <c:numRef>
              <c:f>Fachadas!$J$84:$N$84</c:f>
              <c:numCache>
                <c:formatCode>General</c:formatCode>
                <c:ptCount val="5"/>
                <c:pt idx="0">
                  <c:v>120</c:v>
                </c:pt>
                <c:pt idx="1">
                  <c:v>150</c:v>
                </c:pt>
                <c:pt idx="2">
                  <c:v>150</c:v>
                </c:pt>
                <c:pt idx="3">
                  <c:v>120</c:v>
                </c:pt>
                <c:pt idx="4">
                  <c:v>120</c:v>
                </c:pt>
              </c:numCache>
            </c:numRef>
          </c:xVal>
          <c:yVal>
            <c:numRef>
              <c:f>Fachadas!$J$85:$N$85</c:f>
              <c:numCache>
                <c:formatCode>General</c:formatCode>
                <c:ptCount val="5"/>
                <c:pt idx="0">
                  <c:v>136</c:v>
                </c:pt>
                <c:pt idx="1">
                  <c:v>136</c:v>
                </c:pt>
                <c:pt idx="2">
                  <c:v>151</c:v>
                </c:pt>
                <c:pt idx="3">
                  <c:v>151</c:v>
                </c:pt>
                <c:pt idx="4">
                  <c:v>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BB6-4CA7-B0F9-8F7638E40661}"/>
            </c:ext>
          </c:extLst>
        </c:ser>
        <c:ser>
          <c:idx val="28"/>
          <c:order val="28"/>
          <c:marker>
            <c:symbol val="none"/>
          </c:marker>
          <c:xVal>
            <c:numRef>
              <c:f>Fachadas!$J$86:$N$86</c:f>
              <c:numCache>
                <c:formatCode>General</c:formatCode>
                <c:ptCount val="5"/>
                <c:pt idx="0">
                  <c:v>170</c:v>
                </c:pt>
                <c:pt idx="1">
                  <c:v>200</c:v>
                </c:pt>
                <c:pt idx="2">
                  <c:v>200</c:v>
                </c:pt>
                <c:pt idx="3">
                  <c:v>170</c:v>
                </c:pt>
                <c:pt idx="4">
                  <c:v>170</c:v>
                </c:pt>
              </c:numCache>
            </c:numRef>
          </c:xVal>
          <c:yVal>
            <c:numRef>
              <c:f>Fachadas!$J$87:$N$87</c:f>
              <c:numCache>
                <c:formatCode>General</c:formatCode>
                <c:ptCount val="5"/>
                <c:pt idx="0">
                  <c:v>136</c:v>
                </c:pt>
                <c:pt idx="1">
                  <c:v>136</c:v>
                </c:pt>
                <c:pt idx="2">
                  <c:v>151</c:v>
                </c:pt>
                <c:pt idx="3">
                  <c:v>151</c:v>
                </c:pt>
                <c:pt idx="4">
                  <c:v>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EBB6-4CA7-B0F9-8F7638E40661}"/>
            </c:ext>
          </c:extLst>
        </c:ser>
        <c:ser>
          <c:idx val="29"/>
          <c:order val="29"/>
          <c:marker>
            <c:symbol val="none"/>
          </c:marker>
          <c:xVal>
            <c:numRef>
              <c:f>Fachadas!$J$88:$O$88</c:f>
              <c:numCache>
                <c:formatCode>General</c:formatCode>
                <c:ptCount val="6"/>
                <c:pt idx="0">
                  <c:v>220</c:v>
                </c:pt>
                <c:pt idx="1">
                  <c:v>250</c:v>
                </c:pt>
                <c:pt idx="2">
                  <c:v>250</c:v>
                </c:pt>
                <c:pt idx="3">
                  <c:v>220</c:v>
                </c:pt>
                <c:pt idx="4">
                  <c:v>220</c:v>
                </c:pt>
              </c:numCache>
            </c:numRef>
          </c:xVal>
          <c:yVal>
            <c:numRef>
              <c:f>Fachadas!$J$89:$N$89</c:f>
              <c:numCache>
                <c:formatCode>General</c:formatCode>
                <c:ptCount val="5"/>
                <c:pt idx="0">
                  <c:v>136</c:v>
                </c:pt>
                <c:pt idx="1">
                  <c:v>136</c:v>
                </c:pt>
                <c:pt idx="2">
                  <c:v>151</c:v>
                </c:pt>
                <c:pt idx="3">
                  <c:v>151</c:v>
                </c:pt>
                <c:pt idx="4">
                  <c:v>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EBB6-4CA7-B0F9-8F7638E40661}"/>
            </c:ext>
          </c:extLst>
        </c:ser>
        <c:ser>
          <c:idx val="30"/>
          <c:order val="30"/>
          <c:marker>
            <c:symbol val="none"/>
          </c:marker>
          <c:xVal>
            <c:numRef>
              <c:f>Fachadas!$J$90:$N$90</c:f>
              <c:numCache>
                <c:formatCode>General</c:formatCode>
                <c:ptCount val="5"/>
                <c:pt idx="0">
                  <c:v>270</c:v>
                </c:pt>
                <c:pt idx="1">
                  <c:v>300</c:v>
                </c:pt>
                <c:pt idx="2">
                  <c:v>300</c:v>
                </c:pt>
                <c:pt idx="3">
                  <c:v>270</c:v>
                </c:pt>
                <c:pt idx="4">
                  <c:v>270</c:v>
                </c:pt>
              </c:numCache>
            </c:numRef>
          </c:xVal>
          <c:yVal>
            <c:numRef>
              <c:f>Fachadas!$J$91:$N$91</c:f>
              <c:numCache>
                <c:formatCode>General</c:formatCode>
                <c:ptCount val="5"/>
                <c:pt idx="0">
                  <c:v>136</c:v>
                </c:pt>
                <c:pt idx="1">
                  <c:v>136</c:v>
                </c:pt>
                <c:pt idx="2">
                  <c:v>151</c:v>
                </c:pt>
                <c:pt idx="3">
                  <c:v>151</c:v>
                </c:pt>
                <c:pt idx="4">
                  <c:v>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EBB6-4CA7-B0F9-8F7638E40661}"/>
            </c:ext>
          </c:extLst>
        </c:ser>
        <c:ser>
          <c:idx val="31"/>
          <c:order val="31"/>
          <c:marker>
            <c:symbol val="none"/>
          </c:marker>
          <c:xVal>
            <c:numRef>
              <c:f>Fachadas!$J$92:$N$92</c:f>
              <c:numCache>
                <c:formatCode>General</c:formatCode>
                <c:ptCount val="5"/>
                <c:pt idx="0">
                  <c:v>320</c:v>
                </c:pt>
                <c:pt idx="1">
                  <c:v>340</c:v>
                </c:pt>
                <c:pt idx="2">
                  <c:v>340</c:v>
                </c:pt>
                <c:pt idx="3">
                  <c:v>320</c:v>
                </c:pt>
                <c:pt idx="4">
                  <c:v>320</c:v>
                </c:pt>
              </c:numCache>
            </c:numRef>
          </c:xVal>
          <c:yVal>
            <c:numRef>
              <c:f>Fachadas!$J$93:$N$93</c:f>
              <c:numCache>
                <c:formatCode>General</c:formatCode>
                <c:ptCount val="5"/>
                <c:pt idx="0">
                  <c:v>136</c:v>
                </c:pt>
                <c:pt idx="1">
                  <c:v>136</c:v>
                </c:pt>
                <c:pt idx="2">
                  <c:v>151</c:v>
                </c:pt>
                <c:pt idx="3">
                  <c:v>151</c:v>
                </c:pt>
                <c:pt idx="4">
                  <c:v>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EBB6-4CA7-B0F9-8F7638E40661}"/>
            </c:ext>
          </c:extLst>
        </c:ser>
        <c:ser>
          <c:idx val="32"/>
          <c:order val="32"/>
          <c:marker>
            <c:symbol val="none"/>
          </c:marker>
          <c:xVal>
            <c:numRef>
              <c:f>Fachadas!$J$94:$N$94</c:f>
              <c:numCache>
                <c:formatCode>General</c:formatCode>
                <c:ptCount val="5"/>
                <c:pt idx="0">
                  <c:v>360</c:v>
                </c:pt>
                <c:pt idx="1">
                  <c:v>380</c:v>
                </c:pt>
                <c:pt idx="2">
                  <c:v>380</c:v>
                </c:pt>
                <c:pt idx="3">
                  <c:v>360</c:v>
                </c:pt>
                <c:pt idx="4">
                  <c:v>360</c:v>
                </c:pt>
              </c:numCache>
            </c:numRef>
          </c:xVal>
          <c:yVal>
            <c:numRef>
              <c:f>Fachadas!$J$95:$N$95</c:f>
              <c:numCache>
                <c:formatCode>General</c:formatCode>
                <c:ptCount val="5"/>
                <c:pt idx="0">
                  <c:v>136</c:v>
                </c:pt>
                <c:pt idx="1">
                  <c:v>136</c:v>
                </c:pt>
                <c:pt idx="2">
                  <c:v>151</c:v>
                </c:pt>
                <c:pt idx="3">
                  <c:v>151</c:v>
                </c:pt>
                <c:pt idx="4">
                  <c:v>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EBB6-4CA7-B0F9-8F7638E40661}"/>
            </c:ext>
          </c:extLst>
        </c:ser>
        <c:ser>
          <c:idx val="33"/>
          <c:order val="33"/>
          <c:marker>
            <c:symbol val="none"/>
          </c:marker>
          <c:xVal>
            <c:numRef>
              <c:f>Fachadas!$J$96:$N$96</c:f>
              <c:numCache>
                <c:formatCode>General</c:formatCode>
                <c:ptCount val="5"/>
                <c:pt idx="0">
                  <c:v>40</c:v>
                </c:pt>
                <c:pt idx="1">
                  <c:v>60</c:v>
                </c:pt>
                <c:pt idx="2">
                  <c:v>60</c:v>
                </c:pt>
                <c:pt idx="3">
                  <c:v>40</c:v>
                </c:pt>
                <c:pt idx="4">
                  <c:v>40</c:v>
                </c:pt>
              </c:numCache>
            </c:numRef>
          </c:xVal>
          <c:yVal>
            <c:numRef>
              <c:f>Fachadas!$J$97:$N$97</c:f>
              <c:numCache>
                <c:formatCode>General</c:formatCode>
                <c:ptCount val="5"/>
                <c:pt idx="0">
                  <c:v>168</c:v>
                </c:pt>
                <c:pt idx="1">
                  <c:v>168</c:v>
                </c:pt>
                <c:pt idx="2">
                  <c:v>183</c:v>
                </c:pt>
                <c:pt idx="3">
                  <c:v>183</c:v>
                </c:pt>
                <c:pt idx="4">
                  <c:v>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EBB6-4CA7-B0F9-8F7638E40661}"/>
            </c:ext>
          </c:extLst>
        </c:ser>
        <c:ser>
          <c:idx val="34"/>
          <c:order val="34"/>
          <c:marker>
            <c:symbol val="none"/>
          </c:marker>
          <c:xVal>
            <c:numRef>
              <c:f>Fachadas!$J$98:$N$98</c:f>
              <c:numCache>
                <c:formatCode>General</c:formatCode>
                <c:ptCount val="5"/>
                <c:pt idx="0">
                  <c:v>80</c:v>
                </c:pt>
                <c:pt idx="1">
                  <c:v>100</c:v>
                </c:pt>
                <c:pt idx="2">
                  <c:v>100</c:v>
                </c:pt>
                <c:pt idx="3">
                  <c:v>80</c:v>
                </c:pt>
                <c:pt idx="4">
                  <c:v>80</c:v>
                </c:pt>
              </c:numCache>
            </c:numRef>
          </c:xVal>
          <c:yVal>
            <c:numRef>
              <c:f>Fachadas!$J$99:$N$99</c:f>
              <c:numCache>
                <c:formatCode>General</c:formatCode>
                <c:ptCount val="5"/>
                <c:pt idx="0">
                  <c:v>168</c:v>
                </c:pt>
                <c:pt idx="1">
                  <c:v>168</c:v>
                </c:pt>
                <c:pt idx="2">
                  <c:v>183</c:v>
                </c:pt>
                <c:pt idx="3">
                  <c:v>183</c:v>
                </c:pt>
                <c:pt idx="4">
                  <c:v>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EBB6-4CA7-B0F9-8F7638E40661}"/>
            </c:ext>
          </c:extLst>
        </c:ser>
        <c:ser>
          <c:idx val="35"/>
          <c:order val="35"/>
          <c:marker>
            <c:symbol val="none"/>
          </c:marker>
          <c:xVal>
            <c:numRef>
              <c:f>Fachadas!$J$100:$N$100</c:f>
              <c:numCache>
                <c:formatCode>General</c:formatCode>
                <c:ptCount val="5"/>
                <c:pt idx="0">
                  <c:v>120</c:v>
                </c:pt>
                <c:pt idx="1">
                  <c:v>150</c:v>
                </c:pt>
                <c:pt idx="2">
                  <c:v>150</c:v>
                </c:pt>
                <c:pt idx="3">
                  <c:v>120</c:v>
                </c:pt>
                <c:pt idx="4">
                  <c:v>120</c:v>
                </c:pt>
              </c:numCache>
            </c:numRef>
          </c:xVal>
          <c:yVal>
            <c:numRef>
              <c:f>Fachadas!$J$101:$N$101</c:f>
              <c:numCache>
                <c:formatCode>General</c:formatCode>
                <c:ptCount val="5"/>
                <c:pt idx="0">
                  <c:v>168</c:v>
                </c:pt>
                <c:pt idx="1">
                  <c:v>168</c:v>
                </c:pt>
                <c:pt idx="2">
                  <c:v>183</c:v>
                </c:pt>
                <c:pt idx="3">
                  <c:v>183</c:v>
                </c:pt>
                <c:pt idx="4">
                  <c:v>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EBB6-4CA7-B0F9-8F7638E40661}"/>
            </c:ext>
          </c:extLst>
        </c:ser>
        <c:ser>
          <c:idx val="36"/>
          <c:order val="36"/>
          <c:marker>
            <c:symbol val="none"/>
          </c:marker>
          <c:xVal>
            <c:numRef>
              <c:f>Fachadas!$J$102:$N$102</c:f>
              <c:numCache>
                <c:formatCode>General</c:formatCode>
                <c:ptCount val="5"/>
                <c:pt idx="0">
                  <c:v>170</c:v>
                </c:pt>
                <c:pt idx="1">
                  <c:v>200</c:v>
                </c:pt>
                <c:pt idx="2">
                  <c:v>200</c:v>
                </c:pt>
                <c:pt idx="3">
                  <c:v>170</c:v>
                </c:pt>
                <c:pt idx="4">
                  <c:v>170</c:v>
                </c:pt>
              </c:numCache>
            </c:numRef>
          </c:xVal>
          <c:yVal>
            <c:numRef>
              <c:f>Fachadas!$J$103:$N$103</c:f>
              <c:numCache>
                <c:formatCode>General</c:formatCode>
                <c:ptCount val="5"/>
                <c:pt idx="0">
                  <c:v>168</c:v>
                </c:pt>
                <c:pt idx="1">
                  <c:v>168</c:v>
                </c:pt>
                <c:pt idx="2">
                  <c:v>183</c:v>
                </c:pt>
                <c:pt idx="3">
                  <c:v>183</c:v>
                </c:pt>
                <c:pt idx="4">
                  <c:v>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EBB6-4CA7-B0F9-8F7638E40661}"/>
            </c:ext>
          </c:extLst>
        </c:ser>
        <c:ser>
          <c:idx val="37"/>
          <c:order val="37"/>
          <c:marker>
            <c:symbol val="none"/>
          </c:marker>
          <c:xVal>
            <c:numRef>
              <c:f>Fachadas!$J$104:$N$104</c:f>
              <c:numCache>
                <c:formatCode>General</c:formatCode>
                <c:ptCount val="5"/>
                <c:pt idx="0">
                  <c:v>220</c:v>
                </c:pt>
                <c:pt idx="1">
                  <c:v>250</c:v>
                </c:pt>
                <c:pt idx="2">
                  <c:v>250</c:v>
                </c:pt>
                <c:pt idx="3">
                  <c:v>220</c:v>
                </c:pt>
                <c:pt idx="4">
                  <c:v>220</c:v>
                </c:pt>
              </c:numCache>
            </c:numRef>
          </c:xVal>
          <c:yVal>
            <c:numRef>
              <c:f>Fachadas!$J$105:$N$105</c:f>
              <c:numCache>
                <c:formatCode>General</c:formatCode>
                <c:ptCount val="5"/>
                <c:pt idx="0">
                  <c:v>168</c:v>
                </c:pt>
                <c:pt idx="1">
                  <c:v>168</c:v>
                </c:pt>
                <c:pt idx="2">
                  <c:v>183</c:v>
                </c:pt>
                <c:pt idx="3">
                  <c:v>183</c:v>
                </c:pt>
                <c:pt idx="4">
                  <c:v>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EBB6-4CA7-B0F9-8F7638E40661}"/>
            </c:ext>
          </c:extLst>
        </c:ser>
        <c:ser>
          <c:idx val="38"/>
          <c:order val="38"/>
          <c:marker>
            <c:symbol val="none"/>
          </c:marker>
          <c:xVal>
            <c:numRef>
              <c:f>Fachadas!$J$106:$N$106</c:f>
              <c:numCache>
                <c:formatCode>General</c:formatCode>
                <c:ptCount val="5"/>
                <c:pt idx="0">
                  <c:v>270</c:v>
                </c:pt>
                <c:pt idx="1">
                  <c:v>300</c:v>
                </c:pt>
                <c:pt idx="2">
                  <c:v>300</c:v>
                </c:pt>
                <c:pt idx="3">
                  <c:v>270</c:v>
                </c:pt>
                <c:pt idx="4">
                  <c:v>270</c:v>
                </c:pt>
              </c:numCache>
            </c:numRef>
          </c:xVal>
          <c:yVal>
            <c:numRef>
              <c:f>Fachadas!$J$107:$N$107</c:f>
              <c:numCache>
                <c:formatCode>General</c:formatCode>
                <c:ptCount val="5"/>
                <c:pt idx="0">
                  <c:v>168</c:v>
                </c:pt>
                <c:pt idx="1">
                  <c:v>168</c:v>
                </c:pt>
                <c:pt idx="2">
                  <c:v>183</c:v>
                </c:pt>
                <c:pt idx="3">
                  <c:v>183</c:v>
                </c:pt>
                <c:pt idx="4">
                  <c:v>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EBB6-4CA7-B0F9-8F7638E40661}"/>
            </c:ext>
          </c:extLst>
        </c:ser>
        <c:ser>
          <c:idx val="39"/>
          <c:order val="39"/>
          <c:marker>
            <c:symbol val="none"/>
          </c:marker>
          <c:xVal>
            <c:numRef>
              <c:f>Fachadas!$J$108:$N$108</c:f>
              <c:numCache>
                <c:formatCode>General</c:formatCode>
                <c:ptCount val="5"/>
                <c:pt idx="0">
                  <c:v>320</c:v>
                </c:pt>
                <c:pt idx="1">
                  <c:v>340</c:v>
                </c:pt>
                <c:pt idx="2">
                  <c:v>340</c:v>
                </c:pt>
                <c:pt idx="3">
                  <c:v>320</c:v>
                </c:pt>
                <c:pt idx="4">
                  <c:v>320</c:v>
                </c:pt>
              </c:numCache>
            </c:numRef>
          </c:xVal>
          <c:yVal>
            <c:numRef>
              <c:f>Fachadas!$J$109:$N$109</c:f>
              <c:numCache>
                <c:formatCode>General</c:formatCode>
                <c:ptCount val="5"/>
                <c:pt idx="0">
                  <c:v>168</c:v>
                </c:pt>
                <c:pt idx="1">
                  <c:v>168</c:v>
                </c:pt>
                <c:pt idx="2">
                  <c:v>183</c:v>
                </c:pt>
                <c:pt idx="3">
                  <c:v>183</c:v>
                </c:pt>
                <c:pt idx="4">
                  <c:v>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EBB6-4CA7-B0F9-8F7638E40661}"/>
            </c:ext>
          </c:extLst>
        </c:ser>
        <c:ser>
          <c:idx val="40"/>
          <c:order val="40"/>
          <c:marker>
            <c:symbol val="none"/>
          </c:marker>
          <c:xVal>
            <c:numRef>
              <c:f>Fachadas!$J$110:$N$110</c:f>
              <c:numCache>
                <c:formatCode>General</c:formatCode>
                <c:ptCount val="5"/>
                <c:pt idx="0">
                  <c:v>360</c:v>
                </c:pt>
                <c:pt idx="1">
                  <c:v>380</c:v>
                </c:pt>
                <c:pt idx="2">
                  <c:v>380</c:v>
                </c:pt>
                <c:pt idx="3">
                  <c:v>360</c:v>
                </c:pt>
                <c:pt idx="4">
                  <c:v>360</c:v>
                </c:pt>
              </c:numCache>
            </c:numRef>
          </c:xVal>
          <c:yVal>
            <c:numRef>
              <c:f>Fachadas!$J$111:$N$111</c:f>
              <c:numCache>
                <c:formatCode>General</c:formatCode>
                <c:ptCount val="5"/>
                <c:pt idx="0">
                  <c:v>168</c:v>
                </c:pt>
                <c:pt idx="1">
                  <c:v>168</c:v>
                </c:pt>
                <c:pt idx="2">
                  <c:v>183</c:v>
                </c:pt>
                <c:pt idx="3">
                  <c:v>183</c:v>
                </c:pt>
                <c:pt idx="4">
                  <c:v>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EBB6-4CA7-B0F9-8F7638E40661}"/>
            </c:ext>
          </c:extLst>
        </c:ser>
        <c:ser>
          <c:idx val="41"/>
          <c:order val="41"/>
          <c:marker>
            <c:symbol val="none"/>
          </c:marker>
          <c:xVal>
            <c:numRef>
              <c:f>Fachadas!$J$112:$N$112</c:f>
              <c:numCache>
                <c:formatCode>General</c:formatCode>
                <c:ptCount val="5"/>
                <c:pt idx="0">
                  <c:v>40</c:v>
                </c:pt>
                <c:pt idx="1">
                  <c:v>60</c:v>
                </c:pt>
                <c:pt idx="2">
                  <c:v>60</c:v>
                </c:pt>
                <c:pt idx="3">
                  <c:v>40</c:v>
                </c:pt>
                <c:pt idx="4">
                  <c:v>40</c:v>
                </c:pt>
              </c:numCache>
            </c:numRef>
          </c:xVal>
          <c:yVal>
            <c:numRef>
              <c:f>Fachadas!$J$113:$N$113</c:f>
              <c:numCache>
                <c:formatCode>General</c:formatCode>
                <c:ptCount val="5"/>
                <c:pt idx="0">
                  <c:v>200</c:v>
                </c:pt>
                <c:pt idx="1">
                  <c:v>200</c:v>
                </c:pt>
                <c:pt idx="2">
                  <c:v>215</c:v>
                </c:pt>
                <c:pt idx="3">
                  <c:v>215</c:v>
                </c:pt>
                <c:pt idx="4">
                  <c:v>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EBB6-4CA7-B0F9-8F7638E40661}"/>
            </c:ext>
          </c:extLst>
        </c:ser>
        <c:ser>
          <c:idx val="42"/>
          <c:order val="42"/>
          <c:marker>
            <c:symbol val="none"/>
          </c:marker>
          <c:xVal>
            <c:numRef>
              <c:f>Fachadas!$J$114:$N$114</c:f>
              <c:numCache>
                <c:formatCode>General</c:formatCode>
                <c:ptCount val="5"/>
                <c:pt idx="0">
                  <c:v>80</c:v>
                </c:pt>
                <c:pt idx="1">
                  <c:v>100</c:v>
                </c:pt>
                <c:pt idx="2">
                  <c:v>100</c:v>
                </c:pt>
                <c:pt idx="3">
                  <c:v>80</c:v>
                </c:pt>
                <c:pt idx="4">
                  <c:v>80</c:v>
                </c:pt>
              </c:numCache>
            </c:numRef>
          </c:xVal>
          <c:yVal>
            <c:numRef>
              <c:f>Fachadas!$J$115:$N$115</c:f>
              <c:numCache>
                <c:formatCode>General</c:formatCode>
                <c:ptCount val="5"/>
                <c:pt idx="0">
                  <c:v>200</c:v>
                </c:pt>
                <c:pt idx="1">
                  <c:v>200</c:v>
                </c:pt>
                <c:pt idx="2">
                  <c:v>215</c:v>
                </c:pt>
                <c:pt idx="3">
                  <c:v>215</c:v>
                </c:pt>
                <c:pt idx="4">
                  <c:v>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EBB6-4CA7-B0F9-8F7638E40661}"/>
            </c:ext>
          </c:extLst>
        </c:ser>
        <c:ser>
          <c:idx val="43"/>
          <c:order val="43"/>
          <c:marker>
            <c:symbol val="none"/>
          </c:marker>
          <c:xVal>
            <c:numRef>
              <c:f>Fachadas!$J$116:$N$116</c:f>
              <c:numCache>
                <c:formatCode>General</c:formatCode>
                <c:ptCount val="5"/>
                <c:pt idx="0">
                  <c:v>120</c:v>
                </c:pt>
                <c:pt idx="1">
                  <c:v>150</c:v>
                </c:pt>
                <c:pt idx="2">
                  <c:v>150</c:v>
                </c:pt>
                <c:pt idx="3">
                  <c:v>120</c:v>
                </c:pt>
                <c:pt idx="4">
                  <c:v>120</c:v>
                </c:pt>
              </c:numCache>
            </c:numRef>
          </c:xVal>
          <c:yVal>
            <c:numRef>
              <c:f>Fachadas!$J$117:$N$117</c:f>
              <c:numCache>
                <c:formatCode>General</c:formatCode>
                <c:ptCount val="5"/>
                <c:pt idx="0">
                  <c:v>200</c:v>
                </c:pt>
                <c:pt idx="1">
                  <c:v>200</c:v>
                </c:pt>
                <c:pt idx="2">
                  <c:v>215</c:v>
                </c:pt>
                <c:pt idx="3">
                  <c:v>215</c:v>
                </c:pt>
                <c:pt idx="4">
                  <c:v>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EBB6-4CA7-B0F9-8F7638E40661}"/>
            </c:ext>
          </c:extLst>
        </c:ser>
        <c:ser>
          <c:idx val="44"/>
          <c:order val="44"/>
          <c:marker>
            <c:symbol val="none"/>
          </c:marker>
          <c:xVal>
            <c:numRef>
              <c:f>Fachadas!$J$118:$N$118</c:f>
              <c:numCache>
                <c:formatCode>General</c:formatCode>
                <c:ptCount val="5"/>
                <c:pt idx="0">
                  <c:v>170</c:v>
                </c:pt>
                <c:pt idx="1">
                  <c:v>200</c:v>
                </c:pt>
                <c:pt idx="2">
                  <c:v>200</c:v>
                </c:pt>
                <c:pt idx="3">
                  <c:v>170</c:v>
                </c:pt>
                <c:pt idx="4">
                  <c:v>170</c:v>
                </c:pt>
              </c:numCache>
            </c:numRef>
          </c:xVal>
          <c:yVal>
            <c:numRef>
              <c:f>Fachadas!$J$119:$N$119</c:f>
              <c:numCache>
                <c:formatCode>General</c:formatCode>
                <c:ptCount val="5"/>
                <c:pt idx="0">
                  <c:v>200</c:v>
                </c:pt>
                <c:pt idx="1">
                  <c:v>200</c:v>
                </c:pt>
                <c:pt idx="2">
                  <c:v>215</c:v>
                </c:pt>
                <c:pt idx="3">
                  <c:v>215</c:v>
                </c:pt>
                <c:pt idx="4">
                  <c:v>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EBB6-4CA7-B0F9-8F7638E40661}"/>
            </c:ext>
          </c:extLst>
        </c:ser>
        <c:ser>
          <c:idx val="45"/>
          <c:order val="45"/>
          <c:marker>
            <c:symbol val="none"/>
          </c:marker>
          <c:xVal>
            <c:numRef>
              <c:f>Fachadas!$J$120:$N$120</c:f>
              <c:numCache>
                <c:formatCode>General</c:formatCode>
                <c:ptCount val="5"/>
                <c:pt idx="0">
                  <c:v>220</c:v>
                </c:pt>
                <c:pt idx="1">
                  <c:v>250</c:v>
                </c:pt>
                <c:pt idx="2">
                  <c:v>250</c:v>
                </c:pt>
                <c:pt idx="3">
                  <c:v>220</c:v>
                </c:pt>
                <c:pt idx="4">
                  <c:v>220</c:v>
                </c:pt>
              </c:numCache>
            </c:numRef>
          </c:xVal>
          <c:yVal>
            <c:numRef>
              <c:f>Fachadas!$J$121:$N$121</c:f>
              <c:numCache>
                <c:formatCode>General</c:formatCode>
                <c:ptCount val="5"/>
                <c:pt idx="0">
                  <c:v>200</c:v>
                </c:pt>
                <c:pt idx="1">
                  <c:v>200</c:v>
                </c:pt>
                <c:pt idx="2">
                  <c:v>215</c:v>
                </c:pt>
                <c:pt idx="3">
                  <c:v>215</c:v>
                </c:pt>
                <c:pt idx="4">
                  <c:v>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EBB6-4CA7-B0F9-8F7638E40661}"/>
            </c:ext>
          </c:extLst>
        </c:ser>
        <c:ser>
          <c:idx val="46"/>
          <c:order val="46"/>
          <c:marker>
            <c:symbol val="none"/>
          </c:marker>
          <c:xVal>
            <c:numRef>
              <c:f>Fachadas!$J$122:$N$122</c:f>
              <c:numCache>
                <c:formatCode>General</c:formatCode>
                <c:ptCount val="5"/>
                <c:pt idx="0">
                  <c:v>270</c:v>
                </c:pt>
                <c:pt idx="1">
                  <c:v>300</c:v>
                </c:pt>
                <c:pt idx="2">
                  <c:v>300</c:v>
                </c:pt>
                <c:pt idx="3">
                  <c:v>270</c:v>
                </c:pt>
                <c:pt idx="4">
                  <c:v>270</c:v>
                </c:pt>
              </c:numCache>
            </c:numRef>
          </c:xVal>
          <c:yVal>
            <c:numRef>
              <c:f>Fachadas!$J$123:$N$123</c:f>
              <c:numCache>
                <c:formatCode>General</c:formatCode>
                <c:ptCount val="5"/>
                <c:pt idx="0">
                  <c:v>200</c:v>
                </c:pt>
                <c:pt idx="1">
                  <c:v>200</c:v>
                </c:pt>
                <c:pt idx="2">
                  <c:v>215</c:v>
                </c:pt>
                <c:pt idx="3">
                  <c:v>215</c:v>
                </c:pt>
                <c:pt idx="4">
                  <c:v>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EBB6-4CA7-B0F9-8F7638E40661}"/>
            </c:ext>
          </c:extLst>
        </c:ser>
        <c:ser>
          <c:idx val="47"/>
          <c:order val="47"/>
          <c:marker>
            <c:symbol val="none"/>
          </c:marker>
          <c:xVal>
            <c:numRef>
              <c:f>Fachadas!$J$124:$N$124</c:f>
              <c:numCache>
                <c:formatCode>General</c:formatCode>
                <c:ptCount val="5"/>
                <c:pt idx="0">
                  <c:v>320</c:v>
                </c:pt>
                <c:pt idx="1">
                  <c:v>340</c:v>
                </c:pt>
                <c:pt idx="2">
                  <c:v>340</c:v>
                </c:pt>
                <c:pt idx="3">
                  <c:v>320</c:v>
                </c:pt>
                <c:pt idx="4">
                  <c:v>320</c:v>
                </c:pt>
              </c:numCache>
            </c:numRef>
          </c:xVal>
          <c:yVal>
            <c:numRef>
              <c:f>Fachadas!$J$125:$N$125</c:f>
              <c:numCache>
                <c:formatCode>General</c:formatCode>
                <c:ptCount val="5"/>
                <c:pt idx="0">
                  <c:v>200</c:v>
                </c:pt>
                <c:pt idx="1">
                  <c:v>200</c:v>
                </c:pt>
                <c:pt idx="2">
                  <c:v>215</c:v>
                </c:pt>
                <c:pt idx="3">
                  <c:v>215</c:v>
                </c:pt>
                <c:pt idx="4">
                  <c:v>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EBB6-4CA7-B0F9-8F7638E40661}"/>
            </c:ext>
          </c:extLst>
        </c:ser>
        <c:ser>
          <c:idx val="48"/>
          <c:order val="48"/>
          <c:marker>
            <c:symbol val="none"/>
          </c:marker>
          <c:xVal>
            <c:numRef>
              <c:f>Fachadas!$J$126:$N$126</c:f>
              <c:numCache>
                <c:formatCode>General</c:formatCode>
                <c:ptCount val="5"/>
                <c:pt idx="0">
                  <c:v>360</c:v>
                </c:pt>
                <c:pt idx="1">
                  <c:v>380</c:v>
                </c:pt>
                <c:pt idx="2">
                  <c:v>380</c:v>
                </c:pt>
                <c:pt idx="3">
                  <c:v>360</c:v>
                </c:pt>
                <c:pt idx="4">
                  <c:v>360</c:v>
                </c:pt>
              </c:numCache>
            </c:numRef>
          </c:xVal>
          <c:yVal>
            <c:numRef>
              <c:f>Fachadas!$J$127:$N$127</c:f>
              <c:numCache>
                <c:formatCode>General</c:formatCode>
                <c:ptCount val="5"/>
                <c:pt idx="0">
                  <c:v>200</c:v>
                </c:pt>
                <c:pt idx="1">
                  <c:v>200</c:v>
                </c:pt>
                <c:pt idx="2">
                  <c:v>215</c:v>
                </c:pt>
                <c:pt idx="3">
                  <c:v>215</c:v>
                </c:pt>
                <c:pt idx="4">
                  <c:v>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EBB6-4CA7-B0F9-8F7638E40661}"/>
            </c:ext>
          </c:extLst>
        </c:ser>
        <c:ser>
          <c:idx val="49"/>
          <c:order val="49"/>
          <c:marker>
            <c:symbol val="none"/>
          </c:marker>
          <c:xVal>
            <c:numRef>
              <c:f>Fachadas!$J$128:$N$128</c:f>
              <c:numCache>
                <c:formatCode>General</c:formatCode>
                <c:ptCount val="5"/>
                <c:pt idx="0">
                  <c:v>40</c:v>
                </c:pt>
                <c:pt idx="1">
                  <c:v>60</c:v>
                </c:pt>
                <c:pt idx="2">
                  <c:v>60</c:v>
                </c:pt>
                <c:pt idx="3">
                  <c:v>40</c:v>
                </c:pt>
                <c:pt idx="4">
                  <c:v>40</c:v>
                </c:pt>
              </c:numCache>
            </c:numRef>
          </c:xVal>
          <c:yVal>
            <c:numRef>
              <c:f>Fachadas!$J$129:$N$129</c:f>
              <c:numCache>
                <c:formatCode>General</c:formatCode>
                <c:ptCount val="5"/>
                <c:pt idx="0">
                  <c:v>232</c:v>
                </c:pt>
                <c:pt idx="1">
                  <c:v>232</c:v>
                </c:pt>
                <c:pt idx="2">
                  <c:v>247</c:v>
                </c:pt>
                <c:pt idx="3">
                  <c:v>247</c:v>
                </c:pt>
                <c:pt idx="4">
                  <c:v>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EBB6-4CA7-B0F9-8F7638E40661}"/>
            </c:ext>
          </c:extLst>
        </c:ser>
        <c:ser>
          <c:idx val="50"/>
          <c:order val="50"/>
          <c:marker>
            <c:symbol val="none"/>
          </c:marker>
          <c:xVal>
            <c:numRef>
              <c:f>Fachadas!$J$130:$N$130</c:f>
              <c:numCache>
                <c:formatCode>General</c:formatCode>
                <c:ptCount val="5"/>
                <c:pt idx="0">
                  <c:v>80</c:v>
                </c:pt>
                <c:pt idx="1">
                  <c:v>100</c:v>
                </c:pt>
                <c:pt idx="2">
                  <c:v>100</c:v>
                </c:pt>
                <c:pt idx="3">
                  <c:v>80</c:v>
                </c:pt>
                <c:pt idx="4">
                  <c:v>80</c:v>
                </c:pt>
              </c:numCache>
            </c:numRef>
          </c:xVal>
          <c:yVal>
            <c:numRef>
              <c:f>Fachadas!$J$131:$N$131</c:f>
              <c:numCache>
                <c:formatCode>General</c:formatCode>
                <c:ptCount val="5"/>
                <c:pt idx="0">
                  <c:v>232</c:v>
                </c:pt>
                <c:pt idx="1">
                  <c:v>232</c:v>
                </c:pt>
                <c:pt idx="2">
                  <c:v>247</c:v>
                </c:pt>
                <c:pt idx="3">
                  <c:v>247</c:v>
                </c:pt>
                <c:pt idx="4">
                  <c:v>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EBB6-4CA7-B0F9-8F7638E40661}"/>
            </c:ext>
          </c:extLst>
        </c:ser>
        <c:ser>
          <c:idx val="51"/>
          <c:order val="51"/>
          <c:marker>
            <c:symbol val="none"/>
          </c:marker>
          <c:xVal>
            <c:numRef>
              <c:f>Fachadas!$J$132:$N$132</c:f>
              <c:numCache>
                <c:formatCode>General</c:formatCode>
                <c:ptCount val="5"/>
                <c:pt idx="0">
                  <c:v>120</c:v>
                </c:pt>
                <c:pt idx="1">
                  <c:v>150</c:v>
                </c:pt>
                <c:pt idx="2">
                  <c:v>150</c:v>
                </c:pt>
                <c:pt idx="3">
                  <c:v>120</c:v>
                </c:pt>
                <c:pt idx="4">
                  <c:v>120</c:v>
                </c:pt>
              </c:numCache>
            </c:numRef>
          </c:xVal>
          <c:yVal>
            <c:numRef>
              <c:f>Fachadas!$J$133:$N$133</c:f>
              <c:numCache>
                <c:formatCode>General</c:formatCode>
                <c:ptCount val="5"/>
                <c:pt idx="0">
                  <c:v>232</c:v>
                </c:pt>
                <c:pt idx="1">
                  <c:v>232</c:v>
                </c:pt>
                <c:pt idx="2">
                  <c:v>247</c:v>
                </c:pt>
                <c:pt idx="3">
                  <c:v>247</c:v>
                </c:pt>
                <c:pt idx="4">
                  <c:v>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EBB6-4CA7-B0F9-8F7638E40661}"/>
            </c:ext>
          </c:extLst>
        </c:ser>
        <c:ser>
          <c:idx val="52"/>
          <c:order val="52"/>
          <c:marker>
            <c:symbol val="none"/>
          </c:marker>
          <c:xVal>
            <c:numRef>
              <c:f>Fachadas!$J$134:$N$134</c:f>
              <c:numCache>
                <c:formatCode>General</c:formatCode>
                <c:ptCount val="5"/>
                <c:pt idx="0">
                  <c:v>170</c:v>
                </c:pt>
                <c:pt idx="1">
                  <c:v>200</c:v>
                </c:pt>
                <c:pt idx="2">
                  <c:v>200</c:v>
                </c:pt>
                <c:pt idx="3">
                  <c:v>170</c:v>
                </c:pt>
                <c:pt idx="4">
                  <c:v>170</c:v>
                </c:pt>
              </c:numCache>
            </c:numRef>
          </c:xVal>
          <c:yVal>
            <c:numRef>
              <c:f>Fachadas!$J$135:$N$135</c:f>
              <c:numCache>
                <c:formatCode>General</c:formatCode>
                <c:ptCount val="5"/>
                <c:pt idx="0">
                  <c:v>232</c:v>
                </c:pt>
                <c:pt idx="1">
                  <c:v>232</c:v>
                </c:pt>
                <c:pt idx="2">
                  <c:v>247</c:v>
                </c:pt>
                <c:pt idx="3">
                  <c:v>247</c:v>
                </c:pt>
                <c:pt idx="4">
                  <c:v>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EBB6-4CA7-B0F9-8F7638E40661}"/>
            </c:ext>
          </c:extLst>
        </c:ser>
        <c:ser>
          <c:idx val="53"/>
          <c:order val="53"/>
          <c:marker>
            <c:symbol val="none"/>
          </c:marker>
          <c:xVal>
            <c:numRef>
              <c:f>Fachadas!$J$136:$N$136</c:f>
              <c:numCache>
                <c:formatCode>General</c:formatCode>
                <c:ptCount val="5"/>
                <c:pt idx="0">
                  <c:v>220</c:v>
                </c:pt>
                <c:pt idx="1">
                  <c:v>250</c:v>
                </c:pt>
                <c:pt idx="2">
                  <c:v>250</c:v>
                </c:pt>
                <c:pt idx="3">
                  <c:v>220</c:v>
                </c:pt>
                <c:pt idx="4">
                  <c:v>220</c:v>
                </c:pt>
              </c:numCache>
            </c:numRef>
          </c:xVal>
          <c:yVal>
            <c:numRef>
              <c:f>Fachadas!$J$137:$N$137</c:f>
              <c:numCache>
                <c:formatCode>General</c:formatCode>
                <c:ptCount val="5"/>
                <c:pt idx="0">
                  <c:v>232</c:v>
                </c:pt>
                <c:pt idx="1">
                  <c:v>232</c:v>
                </c:pt>
                <c:pt idx="2">
                  <c:v>247</c:v>
                </c:pt>
                <c:pt idx="3">
                  <c:v>247</c:v>
                </c:pt>
                <c:pt idx="4">
                  <c:v>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EBB6-4CA7-B0F9-8F7638E40661}"/>
            </c:ext>
          </c:extLst>
        </c:ser>
        <c:ser>
          <c:idx val="54"/>
          <c:order val="54"/>
          <c:marker>
            <c:symbol val="none"/>
          </c:marker>
          <c:xVal>
            <c:numRef>
              <c:f>Fachadas!$J$138:$N$138</c:f>
              <c:numCache>
                <c:formatCode>General</c:formatCode>
                <c:ptCount val="5"/>
                <c:pt idx="0">
                  <c:v>270</c:v>
                </c:pt>
                <c:pt idx="1">
                  <c:v>300</c:v>
                </c:pt>
                <c:pt idx="2">
                  <c:v>300</c:v>
                </c:pt>
                <c:pt idx="3">
                  <c:v>270</c:v>
                </c:pt>
                <c:pt idx="4">
                  <c:v>270</c:v>
                </c:pt>
              </c:numCache>
            </c:numRef>
          </c:xVal>
          <c:yVal>
            <c:numRef>
              <c:f>Fachadas!$J$139:$N$139</c:f>
              <c:numCache>
                <c:formatCode>General</c:formatCode>
                <c:ptCount val="5"/>
                <c:pt idx="0">
                  <c:v>232</c:v>
                </c:pt>
                <c:pt idx="1">
                  <c:v>232</c:v>
                </c:pt>
                <c:pt idx="2">
                  <c:v>247</c:v>
                </c:pt>
                <c:pt idx="3">
                  <c:v>247</c:v>
                </c:pt>
                <c:pt idx="4">
                  <c:v>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EBB6-4CA7-B0F9-8F7638E40661}"/>
            </c:ext>
          </c:extLst>
        </c:ser>
        <c:ser>
          <c:idx val="55"/>
          <c:order val="55"/>
          <c:marker>
            <c:symbol val="none"/>
          </c:marker>
          <c:xVal>
            <c:numRef>
              <c:f>Fachadas!$J$140:$N$140</c:f>
              <c:numCache>
                <c:formatCode>General</c:formatCode>
                <c:ptCount val="5"/>
                <c:pt idx="0">
                  <c:v>320</c:v>
                </c:pt>
                <c:pt idx="1">
                  <c:v>340</c:v>
                </c:pt>
                <c:pt idx="2">
                  <c:v>340</c:v>
                </c:pt>
                <c:pt idx="3">
                  <c:v>320</c:v>
                </c:pt>
                <c:pt idx="4">
                  <c:v>320</c:v>
                </c:pt>
              </c:numCache>
            </c:numRef>
          </c:xVal>
          <c:yVal>
            <c:numRef>
              <c:f>Fachadas!$J$141:$N$141</c:f>
              <c:numCache>
                <c:formatCode>General</c:formatCode>
                <c:ptCount val="5"/>
                <c:pt idx="0">
                  <c:v>232</c:v>
                </c:pt>
                <c:pt idx="1">
                  <c:v>232</c:v>
                </c:pt>
                <c:pt idx="2">
                  <c:v>247</c:v>
                </c:pt>
                <c:pt idx="3">
                  <c:v>247</c:v>
                </c:pt>
                <c:pt idx="4">
                  <c:v>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EBB6-4CA7-B0F9-8F7638E40661}"/>
            </c:ext>
          </c:extLst>
        </c:ser>
        <c:ser>
          <c:idx val="56"/>
          <c:order val="56"/>
          <c:marker>
            <c:symbol val="none"/>
          </c:marker>
          <c:xVal>
            <c:numRef>
              <c:f>Fachadas!$J$142:$N$142</c:f>
              <c:numCache>
                <c:formatCode>General</c:formatCode>
                <c:ptCount val="5"/>
                <c:pt idx="0">
                  <c:v>360</c:v>
                </c:pt>
                <c:pt idx="1">
                  <c:v>380</c:v>
                </c:pt>
                <c:pt idx="2">
                  <c:v>380</c:v>
                </c:pt>
                <c:pt idx="3">
                  <c:v>360</c:v>
                </c:pt>
                <c:pt idx="4">
                  <c:v>360</c:v>
                </c:pt>
              </c:numCache>
            </c:numRef>
          </c:xVal>
          <c:yVal>
            <c:numRef>
              <c:f>Fachadas!$J$143:$N$143</c:f>
              <c:numCache>
                <c:formatCode>General</c:formatCode>
                <c:ptCount val="5"/>
                <c:pt idx="0">
                  <c:v>232</c:v>
                </c:pt>
                <c:pt idx="1">
                  <c:v>232</c:v>
                </c:pt>
                <c:pt idx="2">
                  <c:v>247</c:v>
                </c:pt>
                <c:pt idx="3">
                  <c:v>247</c:v>
                </c:pt>
                <c:pt idx="4">
                  <c:v>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EBB6-4CA7-B0F9-8F7638E40661}"/>
            </c:ext>
          </c:extLst>
        </c:ser>
        <c:ser>
          <c:idx val="57"/>
          <c:order val="57"/>
          <c:marker>
            <c:symbol val="none"/>
          </c:marker>
          <c:xVal>
            <c:numRef>
              <c:f>Fachadas!$J$144:$N$144</c:f>
              <c:numCache>
                <c:formatCode>General</c:formatCode>
                <c:ptCount val="5"/>
                <c:pt idx="0">
                  <c:v>40</c:v>
                </c:pt>
                <c:pt idx="1">
                  <c:v>60</c:v>
                </c:pt>
                <c:pt idx="2">
                  <c:v>60</c:v>
                </c:pt>
                <c:pt idx="3">
                  <c:v>40</c:v>
                </c:pt>
                <c:pt idx="4">
                  <c:v>40</c:v>
                </c:pt>
              </c:numCache>
            </c:numRef>
          </c:xVal>
          <c:yVal>
            <c:numRef>
              <c:f>Fachadas!$J$145:$N$145</c:f>
              <c:numCache>
                <c:formatCode>General</c:formatCode>
                <c:ptCount val="5"/>
                <c:pt idx="0">
                  <c:v>264</c:v>
                </c:pt>
                <c:pt idx="1">
                  <c:v>264</c:v>
                </c:pt>
                <c:pt idx="2">
                  <c:v>279</c:v>
                </c:pt>
                <c:pt idx="3">
                  <c:v>279</c:v>
                </c:pt>
                <c:pt idx="4">
                  <c:v>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EBB6-4CA7-B0F9-8F7638E40661}"/>
            </c:ext>
          </c:extLst>
        </c:ser>
        <c:ser>
          <c:idx val="58"/>
          <c:order val="58"/>
          <c:marker>
            <c:symbol val="none"/>
          </c:marker>
          <c:xVal>
            <c:numRef>
              <c:f>Fachadas!$J$146:$N$146</c:f>
              <c:numCache>
                <c:formatCode>General</c:formatCode>
                <c:ptCount val="5"/>
                <c:pt idx="0">
                  <c:v>80</c:v>
                </c:pt>
                <c:pt idx="1">
                  <c:v>100</c:v>
                </c:pt>
                <c:pt idx="2">
                  <c:v>100</c:v>
                </c:pt>
                <c:pt idx="3">
                  <c:v>80</c:v>
                </c:pt>
                <c:pt idx="4">
                  <c:v>80</c:v>
                </c:pt>
              </c:numCache>
            </c:numRef>
          </c:xVal>
          <c:yVal>
            <c:numRef>
              <c:f>Fachadas!$J$147:$N$147</c:f>
              <c:numCache>
                <c:formatCode>General</c:formatCode>
                <c:ptCount val="5"/>
                <c:pt idx="0">
                  <c:v>264</c:v>
                </c:pt>
                <c:pt idx="1">
                  <c:v>264</c:v>
                </c:pt>
                <c:pt idx="2">
                  <c:v>279</c:v>
                </c:pt>
                <c:pt idx="3">
                  <c:v>279</c:v>
                </c:pt>
                <c:pt idx="4">
                  <c:v>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EBB6-4CA7-B0F9-8F7638E40661}"/>
            </c:ext>
          </c:extLst>
        </c:ser>
        <c:ser>
          <c:idx val="59"/>
          <c:order val="59"/>
          <c:marker>
            <c:symbol val="none"/>
          </c:marker>
          <c:xVal>
            <c:numRef>
              <c:f>Fachadas!$J$148:$N$148</c:f>
              <c:numCache>
                <c:formatCode>General</c:formatCode>
                <c:ptCount val="5"/>
                <c:pt idx="0">
                  <c:v>120</c:v>
                </c:pt>
                <c:pt idx="1">
                  <c:v>150</c:v>
                </c:pt>
                <c:pt idx="2">
                  <c:v>150</c:v>
                </c:pt>
                <c:pt idx="3">
                  <c:v>120</c:v>
                </c:pt>
                <c:pt idx="4">
                  <c:v>120</c:v>
                </c:pt>
              </c:numCache>
            </c:numRef>
          </c:xVal>
          <c:yVal>
            <c:numRef>
              <c:f>Fachadas!$J$149:$N$149</c:f>
              <c:numCache>
                <c:formatCode>General</c:formatCode>
                <c:ptCount val="5"/>
                <c:pt idx="0">
                  <c:v>264</c:v>
                </c:pt>
                <c:pt idx="1">
                  <c:v>264</c:v>
                </c:pt>
                <c:pt idx="2">
                  <c:v>279</c:v>
                </c:pt>
                <c:pt idx="3">
                  <c:v>279</c:v>
                </c:pt>
                <c:pt idx="4">
                  <c:v>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EBB6-4CA7-B0F9-8F7638E40661}"/>
            </c:ext>
          </c:extLst>
        </c:ser>
        <c:ser>
          <c:idx val="60"/>
          <c:order val="60"/>
          <c:marker>
            <c:symbol val="none"/>
          </c:marker>
          <c:xVal>
            <c:numRef>
              <c:f>Fachadas!$J$150:$N$150</c:f>
              <c:numCache>
                <c:formatCode>General</c:formatCode>
                <c:ptCount val="5"/>
                <c:pt idx="0">
                  <c:v>170</c:v>
                </c:pt>
                <c:pt idx="1">
                  <c:v>200</c:v>
                </c:pt>
                <c:pt idx="2">
                  <c:v>200</c:v>
                </c:pt>
                <c:pt idx="3">
                  <c:v>170</c:v>
                </c:pt>
                <c:pt idx="4">
                  <c:v>170</c:v>
                </c:pt>
              </c:numCache>
            </c:numRef>
          </c:xVal>
          <c:yVal>
            <c:numRef>
              <c:f>Fachadas!$J$151:$N$151</c:f>
              <c:numCache>
                <c:formatCode>General</c:formatCode>
                <c:ptCount val="5"/>
                <c:pt idx="0">
                  <c:v>264</c:v>
                </c:pt>
                <c:pt idx="1">
                  <c:v>264</c:v>
                </c:pt>
                <c:pt idx="2">
                  <c:v>279</c:v>
                </c:pt>
                <c:pt idx="3">
                  <c:v>279</c:v>
                </c:pt>
                <c:pt idx="4">
                  <c:v>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EBB6-4CA7-B0F9-8F7638E40661}"/>
            </c:ext>
          </c:extLst>
        </c:ser>
        <c:ser>
          <c:idx val="61"/>
          <c:order val="61"/>
          <c:marker>
            <c:symbol val="none"/>
          </c:marker>
          <c:xVal>
            <c:numRef>
              <c:f>Fachadas!$J$152:$N$152</c:f>
              <c:numCache>
                <c:formatCode>General</c:formatCode>
                <c:ptCount val="5"/>
                <c:pt idx="0">
                  <c:v>220</c:v>
                </c:pt>
                <c:pt idx="1">
                  <c:v>250</c:v>
                </c:pt>
                <c:pt idx="2">
                  <c:v>250</c:v>
                </c:pt>
                <c:pt idx="3">
                  <c:v>220</c:v>
                </c:pt>
                <c:pt idx="4">
                  <c:v>220</c:v>
                </c:pt>
              </c:numCache>
            </c:numRef>
          </c:xVal>
          <c:yVal>
            <c:numRef>
              <c:f>Fachadas!$J$153:$N$153</c:f>
              <c:numCache>
                <c:formatCode>General</c:formatCode>
                <c:ptCount val="5"/>
                <c:pt idx="0">
                  <c:v>264</c:v>
                </c:pt>
                <c:pt idx="1">
                  <c:v>264</c:v>
                </c:pt>
                <c:pt idx="2">
                  <c:v>279</c:v>
                </c:pt>
                <c:pt idx="3">
                  <c:v>279</c:v>
                </c:pt>
                <c:pt idx="4">
                  <c:v>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EBB6-4CA7-B0F9-8F7638E40661}"/>
            </c:ext>
          </c:extLst>
        </c:ser>
        <c:ser>
          <c:idx val="62"/>
          <c:order val="62"/>
          <c:marker>
            <c:symbol val="none"/>
          </c:marker>
          <c:xVal>
            <c:numRef>
              <c:f>Fachadas!$J$154:$N$154</c:f>
              <c:numCache>
                <c:formatCode>General</c:formatCode>
                <c:ptCount val="5"/>
                <c:pt idx="0">
                  <c:v>270</c:v>
                </c:pt>
                <c:pt idx="1">
                  <c:v>300</c:v>
                </c:pt>
                <c:pt idx="2">
                  <c:v>300</c:v>
                </c:pt>
                <c:pt idx="3">
                  <c:v>270</c:v>
                </c:pt>
                <c:pt idx="4">
                  <c:v>270</c:v>
                </c:pt>
              </c:numCache>
            </c:numRef>
          </c:xVal>
          <c:yVal>
            <c:numRef>
              <c:f>Fachadas!$J$155:$N$155</c:f>
              <c:numCache>
                <c:formatCode>General</c:formatCode>
                <c:ptCount val="5"/>
                <c:pt idx="0">
                  <c:v>264</c:v>
                </c:pt>
                <c:pt idx="1">
                  <c:v>264</c:v>
                </c:pt>
                <c:pt idx="2">
                  <c:v>279</c:v>
                </c:pt>
                <c:pt idx="3">
                  <c:v>279</c:v>
                </c:pt>
                <c:pt idx="4">
                  <c:v>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EBB6-4CA7-B0F9-8F7638E40661}"/>
            </c:ext>
          </c:extLst>
        </c:ser>
        <c:ser>
          <c:idx val="63"/>
          <c:order val="63"/>
          <c:marker>
            <c:symbol val="none"/>
          </c:marker>
          <c:xVal>
            <c:numRef>
              <c:f>Fachadas!$J$156:$N$156</c:f>
              <c:numCache>
                <c:formatCode>General</c:formatCode>
                <c:ptCount val="5"/>
                <c:pt idx="0">
                  <c:v>320</c:v>
                </c:pt>
                <c:pt idx="1">
                  <c:v>340</c:v>
                </c:pt>
                <c:pt idx="2">
                  <c:v>340</c:v>
                </c:pt>
                <c:pt idx="3">
                  <c:v>320</c:v>
                </c:pt>
                <c:pt idx="4">
                  <c:v>320</c:v>
                </c:pt>
              </c:numCache>
            </c:numRef>
          </c:xVal>
          <c:yVal>
            <c:numRef>
              <c:f>Fachadas!$J$157:$N$157</c:f>
              <c:numCache>
                <c:formatCode>General</c:formatCode>
                <c:ptCount val="5"/>
                <c:pt idx="0">
                  <c:v>264</c:v>
                </c:pt>
                <c:pt idx="1">
                  <c:v>264</c:v>
                </c:pt>
                <c:pt idx="2">
                  <c:v>279</c:v>
                </c:pt>
                <c:pt idx="3">
                  <c:v>279</c:v>
                </c:pt>
                <c:pt idx="4">
                  <c:v>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EBB6-4CA7-B0F9-8F7638E40661}"/>
            </c:ext>
          </c:extLst>
        </c:ser>
        <c:ser>
          <c:idx val="64"/>
          <c:order val="64"/>
          <c:marker>
            <c:symbol val="none"/>
          </c:marker>
          <c:xVal>
            <c:numRef>
              <c:f>Fachadas!$J$158:$N$158</c:f>
              <c:numCache>
                <c:formatCode>General</c:formatCode>
                <c:ptCount val="5"/>
                <c:pt idx="0">
                  <c:v>360</c:v>
                </c:pt>
                <c:pt idx="1">
                  <c:v>380</c:v>
                </c:pt>
                <c:pt idx="2">
                  <c:v>380</c:v>
                </c:pt>
                <c:pt idx="3">
                  <c:v>360</c:v>
                </c:pt>
                <c:pt idx="4">
                  <c:v>360</c:v>
                </c:pt>
              </c:numCache>
            </c:numRef>
          </c:xVal>
          <c:yVal>
            <c:numRef>
              <c:f>Fachadas!$J$159:$N$159</c:f>
              <c:numCache>
                <c:formatCode>General</c:formatCode>
                <c:ptCount val="5"/>
                <c:pt idx="0">
                  <c:v>264</c:v>
                </c:pt>
                <c:pt idx="1">
                  <c:v>264</c:v>
                </c:pt>
                <c:pt idx="2">
                  <c:v>279</c:v>
                </c:pt>
                <c:pt idx="3">
                  <c:v>279</c:v>
                </c:pt>
                <c:pt idx="4">
                  <c:v>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EBB6-4CA7-B0F9-8F7638E40661}"/>
            </c:ext>
          </c:extLst>
        </c:ser>
        <c:ser>
          <c:idx val="65"/>
          <c:order val="65"/>
          <c:marker>
            <c:symbol val="none"/>
          </c:marker>
          <c:xVal>
            <c:numRef>
              <c:f>Fachadas!$J$160:$N$160</c:f>
              <c:numCache>
                <c:formatCode>General</c:formatCode>
                <c:ptCount val="5"/>
                <c:pt idx="0">
                  <c:v>40</c:v>
                </c:pt>
                <c:pt idx="1">
                  <c:v>60</c:v>
                </c:pt>
                <c:pt idx="2">
                  <c:v>60</c:v>
                </c:pt>
                <c:pt idx="3">
                  <c:v>40</c:v>
                </c:pt>
                <c:pt idx="4">
                  <c:v>40</c:v>
                </c:pt>
              </c:numCache>
            </c:numRef>
          </c:xVal>
          <c:yVal>
            <c:numRef>
              <c:f>Fachadas!$J$161:$N$161</c:f>
              <c:numCache>
                <c:formatCode>General</c:formatCode>
                <c:ptCount val="5"/>
                <c:pt idx="0">
                  <c:v>296</c:v>
                </c:pt>
                <c:pt idx="1">
                  <c:v>296</c:v>
                </c:pt>
                <c:pt idx="2">
                  <c:v>311</c:v>
                </c:pt>
                <c:pt idx="3">
                  <c:v>311</c:v>
                </c:pt>
                <c:pt idx="4">
                  <c:v>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EBB6-4CA7-B0F9-8F7638E40661}"/>
            </c:ext>
          </c:extLst>
        </c:ser>
        <c:ser>
          <c:idx val="66"/>
          <c:order val="66"/>
          <c:marker>
            <c:symbol val="none"/>
          </c:marker>
          <c:xVal>
            <c:numRef>
              <c:f>Fachadas!$J$162:$N$162</c:f>
              <c:numCache>
                <c:formatCode>General</c:formatCode>
                <c:ptCount val="5"/>
                <c:pt idx="0">
                  <c:v>80</c:v>
                </c:pt>
                <c:pt idx="1">
                  <c:v>100</c:v>
                </c:pt>
                <c:pt idx="2">
                  <c:v>100</c:v>
                </c:pt>
                <c:pt idx="3">
                  <c:v>80</c:v>
                </c:pt>
                <c:pt idx="4">
                  <c:v>80</c:v>
                </c:pt>
              </c:numCache>
            </c:numRef>
          </c:xVal>
          <c:yVal>
            <c:numRef>
              <c:f>Fachadas!$J$163:$N$163</c:f>
              <c:numCache>
                <c:formatCode>General</c:formatCode>
                <c:ptCount val="5"/>
                <c:pt idx="0">
                  <c:v>296</c:v>
                </c:pt>
                <c:pt idx="1">
                  <c:v>296</c:v>
                </c:pt>
                <c:pt idx="2">
                  <c:v>311</c:v>
                </c:pt>
                <c:pt idx="3">
                  <c:v>311</c:v>
                </c:pt>
                <c:pt idx="4">
                  <c:v>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EBB6-4CA7-B0F9-8F7638E40661}"/>
            </c:ext>
          </c:extLst>
        </c:ser>
        <c:ser>
          <c:idx val="67"/>
          <c:order val="67"/>
          <c:marker>
            <c:symbol val="none"/>
          </c:marker>
          <c:xVal>
            <c:numRef>
              <c:f>Fachadas!$J$164:$N$164</c:f>
              <c:numCache>
                <c:formatCode>General</c:formatCode>
                <c:ptCount val="5"/>
                <c:pt idx="0">
                  <c:v>120</c:v>
                </c:pt>
                <c:pt idx="1">
                  <c:v>150</c:v>
                </c:pt>
                <c:pt idx="2">
                  <c:v>150</c:v>
                </c:pt>
                <c:pt idx="3">
                  <c:v>120</c:v>
                </c:pt>
                <c:pt idx="4">
                  <c:v>120</c:v>
                </c:pt>
              </c:numCache>
            </c:numRef>
          </c:xVal>
          <c:yVal>
            <c:numRef>
              <c:f>Fachadas!$J$165:$N$165</c:f>
              <c:numCache>
                <c:formatCode>General</c:formatCode>
                <c:ptCount val="5"/>
                <c:pt idx="0">
                  <c:v>296</c:v>
                </c:pt>
                <c:pt idx="1">
                  <c:v>296</c:v>
                </c:pt>
                <c:pt idx="2">
                  <c:v>311</c:v>
                </c:pt>
                <c:pt idx="3">
                  <c:v>311</c:v>
                </c:pt>
                <c:pt idx="4">
                  <c:v>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EBB6-4CA7-B0F9-8F7638E40661}"/>
            </c:ext>
          </c:extLst>
        </c:ser>
        <c:ser>
          <c:idx val="68"/>
          <c:order val="68"/>
          <c:marker>
            <c:symbol val="none"/>
          </c:marker>
          <c:xVal>
            <c:numRef>
              <c:f>Fachadas!$J$166:$N$166</c:f>
              <c:numCache>
                <c:formatCode>General</c:formatCode>
                <c:ptCount val="5"/>
                <c:pt idx="0">
                  <c:v>170</c:v>
                </c:pt>
                <c:pt idx="1">
                  <c:v>200</c:v>
                </c:pt>
                <c:pt idx="2">
                  <c:v>200</c:v>
                </c:pt>
                <c:pt idx="3">
                  <c:v>170</c:v>
                </c:pt>
                <c:pt idx="4">
                  <c:v>170</c:v>
                </c:pt>
              </c:numCache>
            </c:numRef>
          </c:xVal>
          <c:yVal>
            <c:numRef>
              <c:f>Fachadas!$J$167:$N$167</c:f>
              <c:numCache>
                <c:formatCode>General</c:formatCode>
                <c:ptCount val="5"/>
                <c:pt idx="0">
                  <c:v>296</c:v>
                </c:pt>
                <c:pt idx="1">
                  <c:v>296</c:v>
                </c:pt>
                <c:pt idx="2">
                  <c:v>311</c:v>
                </c:pt>
                <c:pt idx="3">
                  <c:v>311</c:v>
                </c:pt>
                <c:pt idx="4">
                  <c:v>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EBB6-4CA7-B0F9-8F7638E40661}"/>
            </c:ext>
          </c:extLst>
        </c:ser>
        <c:ser>
          <c:idx val="69"/>
          <c:order val="69"/>
          <c:marker>
            <c:symbol val="none"/>
          </c:marker>
          <c:xVal>
            <c:numRef>
              <c:f>Fachadas!$J$168:$N$168</c:f>
              <c:numCache>
                <c:formatCode>General</c:formatCode>
                <c:ptCount val="5"/>
                <c:pt idx="0">
                  <c:v>220</c:v>
                </c:pt>
                <c:pt idx="1">
                  <c:v>250</c:v>
                </c:pt>
                <c:pt idx="2">
                  <c:v>250</c:v>
                </c:pt>
                <c:pt idx="3">
                  <c:v>220</c:v>
                </c:pt>
                <c:pt idx="4">
                  <c:v>220</c:v>
                </c:pt>
              </c:numCache>
            </c:numRef>
          </c:xVal>
          <c:yVal>
            <c:numRef>
              <c:f>Fachadas!$J$169:$N$169</c:f>
              <c:numCache>
                <c:formatCode>General</c:formatCode>
                <c:ptCount val="5"/>
                <c:pt idx="0">
                  <c:v>296</c:v>
                </c:pt>
                <c:pt idx="1">
                  <c:v>296</c:v>
                </c:pt>
                <c:pt idx="2">
                  <c:v>311</c:v>
                </c:pt>
                <c:pt idx="3">
                  <c:v>311</c:v>
                </c:pt>
                <c:pt idx="4">
                  <c:v>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EBB6-4CA7-B0F9-8F7638E40661}"/>
            </c:ext>
          </c:extLst>
        </c:ser>
        <c:ser>
          <c:idx val="70"/>
          <c:order val="70"/>
          <c:marker>
            <c:symbol val="none"/>
          </c:marker>
          <c:xVal>
            <c:numRef>
              <c:f>Fachadas!$J$170:$N$170</c:f>
              <c:numCache>
                <c:formatCode>General</c:formatCode>
                <c:ptCount val="5"/>
                <c:pt idx="0">
                  <c:v>270</c:v>
                </c:pt>
                <c:pt idx="1">
                  <c:v>300</c:v>
                </c:pt>
                <c:pt idx="2">
                  <c:v>300</c:v>
                </c:pt>
                <c:pt idx="3">
                  <c:v>270</c:v>
                </c:pt>
                <c:pt idx="4">
                  <c:v>270</c:v>
                </c:pt>
              </c:numCache>
            </c:numRef>
          </c:xVal>
          <c:yVal>
            <c:numRef>
              <c:f>Fachadas!$J$171:$N$171</c:f>
              <c:numCache>
                <c:formatCode>General</c:formatCode>
                <c:ptCount val="5"/>
                <c:pt idx="0">
                  <c:v>296</c:v>
                </c:pt>
                <c:pt idx="1">
                  <c:v>296</c:v>
                </c:pt>
                <c:pt idx="2">
                  <c:v>311</c:v>
                </c:pt>
                <c:pt idx="3">
                  <c:v>311</c:v>
                </c:pt>
                <c:pt idx="4">
                  <c:v>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EBB6-4CA7-B0F9-8F7638E40661}"/>
            </c:ext>
          </c:extLst>
        </c:ser>
        <c:ser>
          <c:idx val="71"/>
          <c:order val="71"/>
          <c:marker>
            <c:symbol val="none"/>
          </c:marker>
          <c:xVal>
            <c:numRef>
              <c:f>Fachadas!$J$172:$N$172</c:f>
              <c:numCache>
                <c:formatCode>General</c:formatCode>
                <c:ptCount val="5"/>
                <c:pt idx="0">
                  <c:v>320</c:v>
                </c:pt>
                <c:pt idx="1">
                  <c:v>340</c:v>
                </c:pt>
                <c:pt idx="2">
                  <c:v>340</c:v>
                </c:pt>
                <c:pt idx="3">
                  <c:v>320</c:v>
                </c:pt>
                <c:pt idx="4">
                  <c:v>320</c:v>
                </c:pt>
              </c:numCache>
            </c:numRef>
          </c:xVal>
          <c:yVal>
            <c:numRef>
              <c:f>Fachadas!$J$173:$N$173</c:f>
              <c:numCache>
                <c:formatCode>General</c:formatCode>
                <c:ptCount val="5"/>
                <c:pt idx="0">
                  <c:v>296</c:v>
                </c:pt>
                <c:pt idx="1">
                  <c:v>296</c:v>
                </c:pt>
                <c:pt idx="2">
                  <c:v>311</c:v>
                </c:pt>
                <c:pt idx="3">
                  <c:v>311</c:v>
                </c:pt>
                <c:pt idx="4">
                  <c:v>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EBB6-4CA7-B0F9-8F7638E40661}"/>
            </c:ext>
          </c:extLst>
        </c:ser>
        <c:ser>
          <c:idx val="72"/>
          <c:order val="72"/>
          <c:marker>
            <c:symbol val="none"/>
          </c:marker>
          <c:xVal>
            <c:numRef>
              <c:f>Fachadas!$J$174:$N$174</c:f>
              <c:numCache>
                <c:formatCode>General</c:formatCode>
                <c:ptCount val="5"/>
                <c:pt idx="0">
                  <c:v>360</c:v>
                </c:pt>
                <c:pt idx="1">
                  <c:v>380</c:v>
                </c:pt>
                <c:pt idx="2">
                  <c:v>380</c:v>
                </c:pt>
                <c:pt idx="3">
                  <c:v>360</c:v>
                </c:pt>
                <c:pt idx="4">
                  <c:v>360</c:v>
                </c:pt>
              </c:numCache>
            </c:numRef>
          </c:xVal>
          <c:yVal>
            <c:numRef>
              <c:f>Fachadas!$J$175:$N$175</c:f>
              <c:numCache>
                <c:formatCode>General</c:formatCode>
                <c:ptCount val="5"/>
                <c:pt idx="0">
                  <c:v>296</c:v>
                </c:pt>
                <c:pt idx="1">
                  <c:v>296</c:v>
                </c:pt>
                <c:pt idx="2">
                  <c:v>311</c:v>
                </c:pt>
                <c:pt idx="3">
                  <c:v>311</c:v>
                </c:pt>
                <c:pt idx="4">
                  <c:v>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EBB6-4CA7-B0F9-8F7638E40661}"/>
            </c:ext>
          </c:extLst>
        </c:ser>
        <c:ser>
          <c:idx val="73"/>
          <c:order val="73"/>
          <c:marker>
            <c:symbol val="none"/>
          </c:marker>
          <c:xVal>
            <c:numRef>
              <c:f>Fachadas!$J$176:$N$176</c:f>
              <c:numCache>
                <c:formatCode>General</c:formatCode>
                <c:ptCount val="5"/>
                <c:pt idx="0">
                  <c:v>40</c:v>
                </c:pt>
                <c:pt idx="1">
                  <c:v>60</c:v>
                </c:pt>
                <c:pt idx="2">
                  <c:v>60</c:v>
                </c:pt>
                <c:pt idx="3">
                  <c:v>40</c:v>
                </c:pt>
                <c:pt idx="4">
                  <c:v>40</c:v>
                </c:pt>
              </c:numCache>
            </c:numRef>
          </c:xVal>
          <c:yVal>
            <c:numRef>
              <c:f>Fachadas!$J$177:$N$177</c:f>
              <c:numCache>
                <c:formatCode>General</c:formatCode>
                <c:ptCount val="5"/>
                <c:pt idx="0">
                  <c:v>328</c:v>
                </c:pt>
                <c:pt idx="1">
                  <c:v>328</c:v>
                </c:pt>
                <c:pt idx="2">
                  <c:v>343</c:v>
                </c:pt>
                <c:pt idx="3">
                  <c:v>343</c:v>
                </c:pt>
                <c:pt idx="4">
                  <c:v>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EBB6-4CA7-B0F9-8F7638E40661}"/>
            </c:ext>
          </c:extLst>
        </c:ser>
        <c:ser>
          <c:idx val="74"/>
          <c:order val="74"/>
          <c:marker>
            <c:symbol val="none"/>
          </c:marker>
          <c:xVal>
            <c:numRef>
              <c:f>Fachadas!$J$178:$N$178</c:f>
              <c:numCache>
                <c:formatCode>General</c:formatCode>
                <c:ptCount val="5"/>
                <c:pt idx="0">
                  <c:v>80</c:v>
                </c:pt>
                <c:pt idx="1">
                  <c:v>100</c:v>
                </c:pt>
                <c:pt idx="2">
                  <c:v>100</c:v>
                </c:pt>
                <c:pt idx="3">
                  <c:v>80</c:v>
                </c:pt>
                <c:pt idx="4">
                  <c:v>80</c:v>
                </c:pt>
              </c:numCache>
            </c:numRef>
          </c:xVal>
          <c:yVal>
            <c:numRef>
              <c:f>Fachadas!$J$179:$N$179</c:f>
              <c:numCache>
                <c:formatCode>General</c:formatCode>
                <c:ptCount val="5"/>
                <c:pt idx="0">
                  <c:v>328</c:v>
                </c:pt>
                <c:pt idx="1">
                  <c:v>328</c:v>
                </c:pt>
                <c:pt idx="2">
                  <c:v>343</c:v>
                </c:pt>
                <c:pt idx="3">
                  <c:v>343</c:v>
                </c:pt>
                <c:pt idx="4">
                  <c:v>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EBB6-4CA7-B0F9-8F7638E40661}"/>
            </c:ext>
          </c:extLst>
        </c:ser>
        <c:ser>
          <c:idx val="75"/>
          <c:order val="75"/>
          <c:marker>
            <c:symbol val="none"/>
          </c:marker>
          <c:xVal>
            <c:numRef>
              <c:f>Fachadas!$J$180:$N$180</c:f>
              <c:numCache>
                <c:formatCode>General</c:formatCode>
                <c:ptCount val="5"/>
                <c:pt idx="0">
                  <c:v>120</c:v>
                </c:pt>
                <c:pt idx="1">
                  <c:v>150</c:v>
                </c:pt>
                <c:pt idx="2">
                  <c:v>150</c:v>
                </c:pt>
                <c:pt idx="3">
                  <c:v>120</c:v>
                </c:pt>
                <c:pt idx="4">
                  <c:v>120</c:v>
                </c:pt>
              </c:numCache>
            </c:numRef>
          </c:xVal>
          <c:yVal>
            <c:numRef>
              <c:f>Fachadas!$J$181:$N$181</c:f>
              <c:numCache>
                <c:formatCode>General</c:formatCode>
                <c:ptCount val="5"/>
                <c:pt idx="0">
                  <c:v>328</c:v>
                </c:pt>
                <c:pt idx="1">
                  <c:v>328</c:v>
                </c:pt>
                <c:pt idx="2">
                  <c:v>343</c:v>
                </c:pt>
                <c:pt idx="3">
                  <c:v>343</c:v>
                </c:pt>
                <c:pt idx="4">
                  <c:v>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EBB6-4CA7-B0F9-8F7638E40661}"/>
            </c:ext>
          </c:extLst>
        </c:ser>
        <c:ser>
          <c:idx val="76"/>
          <c:order val="76"/>
          <c:marker>
            <c:symbol val="none"/>
          </c:marker>
          <c:xVal>
            <c:numRef>
              <c:f>Fachadas!$J$182:$N$182</c:f>
              <c:numCache>
                <c:formatCode>General</c:formatCode>
                <c:ptCount val="5"/>
                <c:pt idx="0">
                  <c:v>170</c:v>
                </c:pt>
                <c:pt idx="1">
                  <c:v>200</c:v>
                </c:pt>
                <c:pt idx="2">
                  <c:v>200</c:v>
                </c:pt>
                <c:pt idx="3">
                  <c:v>170</c:v>
                </c:pt>
                <c:pt idx="4">
                  <c:v>170</c:v>
                </c:pt>
              </c:numCache>
            </c:numRef>
          </c:xVal>
          <c:yVal>
            <c:numRef>
              <c:f>Fachadas!$J$183:$N$183</c:f>
              <c:numCache>
                <c:formatCode>General</c:formatCode>
                <c:ptCount val="5"/>
                <c:pt idx="0">
                  <c:v>328</c:v>
                </c:pt>
                <c:pt idx="1">
                  <c:v>328</c:v>
                </c:pt>
                <c:pt idx="2">
                  <c:v>343</c:v>
                </c:pt>
                <c:pt idx="3">
                  <c:v>343</c:v>
                </c:pt>
                <c:pt idx="4">
                  <c:v>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EBB6-4CA7-B0F9-8F7638E40661}"/>
            </c:ext>
          </c:extLst>
        </c:ser>
        <c:ser>
          <c:idx val="77"/>
          <c:order val="77"/>
          <c:marker>
            <c:symbol val="none"/>
          </c:marker>
          <c:xVal>
            <c:numRef>
              <c:f>Fachadas!$J$184:$N$184</c:f>
              <c:numCache>
                <c:formatCode>General</c:formatCode>
                <c:ptCount val="5"/>
                <c:pt idx="0">
                  <c:v>220</c:v>
                </c:pt>
                <c:pt idx="1">
                  <c:v>250</c:v>
                </c:pt>
                <c:pt idx="2">
                  <c:v>250</c:v>
                </c:pt>
                <c:pt idx="3">
                  <c:v>220</c:v>
                </c:pt>
                <c:pt idx="4">
                  <c:v>220</c:v>
                </c:pt>
              </c:numCache>
            </c:numRef>
          </c:xVal>
          <c:yVal>
            <c:numRef>
              <c:f>Fachadas!$J$185:$N$185</c:f>
              <c:numCache>
                <c:formatCode>General</c:formatCode>
                <c:ptCount val="5"/>
                <c:pt idx="0">
                  <c:v>328</c:v>
                </c:pt>
                <c:pt idx="1">
                  <c:v>328</c:v>
                </c:pt>
                <c:pt idx="2">
                  <c:v>343</c:v>
                </c:pt>
                <c:pt idx="3">
                  <c:v>343</c:v>
                </c:pt>
                <c:pt idx="4">
                  <c:v>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EBB6-4CA7-B0F9-8F7638E40661}"/>
            </c:ext>
          </c:extLst>
        </c:ser>
        <c:ser>
          <c:idx val="78"/>
          <c:order val="78"/>
          <c:marker>
            <c:symbol val="none"/>
          </c:marker>
          <c:xVal>
            <c:numRef>
              <c:f>Fachadas!$J$186:$N$186</c:f>
              <c:numCache>
                <c:formatCode>General</c:formatCode>
                <c:ptCount val="5"/>
                <c:pt idx="0">
                  <c:v>270</c:v>
                </c:pt>
                <c:pt idx="1">
                  <c:v>300</c:v>
                </c:pt>
                <c:pt idx="2">
                  <c:v>300</c:v>
                </c:pt>
                <c:pt idx="3">
                  <c:v>270</c:v>
                </c:pt>
                <c:pt idx="4">
                  <c:v>270</c:v>
                </c:pt>
              </c:numCache>
            </c:numRef>
          </c:xVal>
          <c:yVal>
            <c:numRef>
              <c:f>Fachadas!$J$187:$N$187</c:f>
              <c:numCache>
                <c:formatCode>General</c:formatCode>
                <c:ptCount val="5"/>
                <c:pt idx="0">
                  <c:v>328</c:v>
                </c:pt>
                <c:pt idx="1">
                  <c:v>328</c:v>
                </c:pt>
                <c:pt idx="2">
                  <c:v>343</c:v>
                </c:pt>
                <c:pt idx="3">
                  <c:v>343</c:v>
                </c:pt>
                <c:pt idx="4">
                  <c:v>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EBB6-4CA7-B0F9-8F7638E40661}"/>
            </c:ext>
          </c:extLst>
        </c:ser>
        <c:ser>
          <c:idx val="79"/>
          <c:order val="79"/>
          <c:marker>
            <c:symbol val="none"/>
          </c:marker>
          <c:xVal>
            <c:numRef>
              <c:f>Fachadas!$J$188:$N$188</c:f>
              <c:numCache>
                <c:formatCode>General</c:formatCode>
                <c:ptCount val="5"/>
                <c:pt idx="0">
                  <c:v>320</c:v>
                </c:pt>
                <c:pt idx="1">
                  <c:v>340</c:v>
                </c:pt>
                <c:pt idx="2">
                  <c:v>340</c:v>
                </c:pt>
                <c:pt idx="3">
                  <c:v>320</c:v>
                </c:pt>
                <c:pt idx="4">
                  <c:v>320</c:v>
                </c:pt>
              </c:numCache>
            </c:numRef>
          </c:xVal>
          <c:yVal>
            <c:numRef>
              <c:f>Fachadas!$J$189:$N$189</c:f>
              <c:numCache>
                <c:formatCode>General</c:formatCode>
                <c:ptCount val="5"/>
                <c:pt idx="0">
                  <c:v>328</c:v>
                </c:pt>
                <c:pt idx="1">
                  <c:v>328</c:v>
                </c:pt>
                <c:pt idx="2">
                  <c:v>343</c:v>
                </c:pt>
                <c:pt idx="3">
                  <c:v>343</c:v>
                </c:pt>
                <c:pt idx="4">
                  <c:v>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EBB6-4CA7-B0F9-8F7638E40661}"/>
            </c:ext>
          </c:extLst>
        </c:ser>
        <c:ser>
          <c:idx val="80"/>
          <c:order val="80"/>
          <c:marker>
            <c:symbol val="none"/>
          </c:marker>
          <c:xVal>
            <c:numRef>
              <c:f>Fachadas!$J$190:$N$190</c:f>
              <c:numCache>
                <c:formatCode>General</c:formatCode>
                <c:ptCount val="5"/>
                <c:pt idx="0">
                  <c:v>360</c:v>
                </c:pt>
                <c:pt idx="1">
                  <c:v>380</c:v>
                </c:pt>
                <c:pt idx="2">
                  <c:v>380</c:v>
                </c:pt>
                <c:pt idx="3">
                  <c:v>360</c:v>
                </c:pt>
                <c:pt idx="4">
                  <c:v>360</c:v>
                </c:pt>
              </c:numCache>
            </c:numRef>
          </c:xVal>
          <c:yVal>
            <c:numRef>
              <c:f>Fachadas!$J$191:$N$191</c:f>
              <c:numCache>
                <c:formatCode>General</c:formatCode>
                <c:ptCount val="5"/>
                <c:pt idx="0">
                  <c:v>328</c:v>
                </c:pt>
                <c:pt idx="1">
                  <c:v>328</c:v>
                </c:pt>
                <c:pt idx="2">
                  <c:v>343</c:v>
                </c:pt>
                <c:pt idx="3">
                  <c:v>343</c:v>
                </c:pt>
                <c:pt idx="4">
                  <c:v>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EBB6-4CA7-B0F9-8F7638E40661}"/>
            </c:ext>
          </c:extLst>
        </c:ser>
        <c:ser>
          <c:idx val="81"/>
          <c:order val="81"/>
          <c:marker>
            <c:symbol val="none"/>
          </c:marker>
          <c:xVal>
            <c:numRef>
              <c:f>Fachadas!$J$192:$N$192</c:f>
              <c:numCache>
                <c:formatCode>General</c:formatCode>
                <c:ptCount val="5"/>
                <c:pt idx="0">
                  <c:v>40</c:v>
                </c:pt>
                <c:pt idx="1">
                  <c:v>60</c:v>
                </c:pt>
                <c:pt idx="2">
                  <c:v>60</c:v>
                </c:pt>
                <c:pt idx="3">
                  <c:v>40</c:v>
                </c:pt>
                <c:pt idx="4">
                  <c:v>40</c:v>
                </c:pt>
              </c:numCache>
            </c:numRef>
          </c:xVal>
          <c:yVal>
            <c:numRef>
              <c:f>Fachadas!$J$193:$N$193</c:f>
              <c:numCache>
                <c:formatCode>General</c:formatCode>
                <c:ptCount val="5"/>
                <c:pt idx="0">
                  <c:v>360</c:v>
                </c:pt>
                <c:pt idx="1">
                  <c:v>360</c:v>
                </c:pt>
                <c:pt idx="2">
                  <c:v>375</c:v>
                </c:pt>
                <c:pt idx="3">
                  <c:v>375</c:v>
                </c:pt>
                <c:pt idx="4">
                  <c:v>360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EBB6-4CA7-B0F9-8F7638E40661}"/>
            </c:ext>
          </c:extLst>
        </c:ser>
        <c:ser>
          <c:idx val="82"/>
          <c:order val="82"/>
          <c:marker>
            <c:symbol val="none"/>
          </c:marker>
          <c:xVal>
            <c:numRef>
              <c:f>Fachadas!$J$194:$N$194</c:f>
              <c:numCache>
                <c:formatCode>General</c:formatCode>
                <c:ptCount val="5"/>
                <c:pt idx="0">
                  <c:v>80</c:v>
                </c:pt>
                <c:pt idx="1">
                  <c:v>100</c:v>
                </c:pt>
                <c:pt idx="2">
                  <c:v>100</c:v>
                </c:pt>
                <c:pt idx="3">
                  <c:v>80</c:v>
                </c:pt>
                <c:pt idx="4">
                  <c:v>80</c:v>
                </c:pt>
              </c:numCache>
            </c:numRef>
          </c:xVal>
          <c:yVal>
            <c:numRef>
              <c:f>Fachadas!$J$195:$N$195</c:f>
              <c:numCache>
                <c:formatCode>General</c:formatCode>
                <c:ptCount val="5"/>
                <c:pt idx="0">
                  <c:v>360</c:v>
                </c:pt>
                <c:pt idx="1">
                  <c:v>360</c:v>
                </c:pt>
                <c:pt idx="2">
                  <c:v>375</c:v>
                </c:pt>
                <c:pt idx="3">
                  <c:v>375</c:v>
                </c:pt>
                <c:pt idx="4">
                  <c:v>360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EBB6-4CA7-B0F9-8F7638E40661}"/>
            </c:ext>
          </c:extLst>
        </c:ser>
        <c:ser>
          <c:idx val="83"/>
          <c:order val="83"/>
          <c:marker>
            <c:symbol val="none"/>
          </c:marker>
          <c:xVal>
            <c:numRef>
              <c:f>Fachadas!$J$196:$N$196</c:f>
              <c:numCache>
                <c:formatCode>General</c:formatCode>
                <c:ptCount val="5"/>
                <c:pt idx="0">
                  <c:v>120</c:v>
                </c:pt>
                <c:pt idx="1">
                  <c:v>150</c:v>
                </c:pt>
                <c:pt idx="2">
                  <c:v>150</c:v>
                </c:pt>
                <c:pt idx="3">
                  <c:v>120</c:v>
                </c:pt>
                <c:pt idx="4">
                  <c:v>120</c:v>
                </c:pt>
              </c:numCache>
            </c:numRef>
          </c:xVal>
          <c:yVal>
            <c:numRef>
              <c:f>Fachadas!$J$197:$N$197</c:f>
              <c:numCache>
                <c:formatCode>General</c:formatCode>
                <c:ptCount val="5"/>
                <c:pt idx="0">
                  <c:v>360</c:v>
                </c:pt>
                <c:pt idx="1">
                  <c:v>360</c:v>
                </c:pt>
                <c:pt idx="2">
                  <c:v>375</c:v>
                </c:pt>
                <c:pt idx="3">
                  <c:v>375</c:v>
                </c:pt>
                <c:pt idx="4">
                  <c:v>360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EBB6-4CA7-B0F9-8F7638E40661}"/>
            </c:ext>
          </c:extLst>
        </c:ser>
        <c:ser>
          <c:idx val="84"/>
          <c:order val="84"/>
          <c:marker>
            <c:symbol val="none"/>
          </c:marker>
          <c:xVal>
            <c:numRef>
              <c:f>Fachadas!$J$198:$N$198</c:f>
              <c:numCache>
                <c:formatCode>General</c:formatCode>
                <c:ptCount val="5"/>
                <c:pt idx="0">
                  <c:v>170</c:v>
                </c:pt>
                <c:pt idx="1">
                  <c:v>200</c:v>
                </c:pt>
                <c:pt idx="2">
                  <c:v>200</c:v>
                </c:pt>
                <c:pt idx="3">
                  <c:v>170</c:v>
                </c:pt>
                <c:pt idx="4">
                  <c:v>170</c:v>
                </c:pt>
              </c:numCache>
            </c:numRef>
          </c:xVal>
          <c:yVal>
            <c:numRef>
              <c:f>Fachadas!$J$199:$N$199</c:f>
              <c:numCache>
                <c:formatCode>General</c:formatCode>
                <c:ptCount val="5"/>
                <c:pt idx="0">
                  <c:v>360</c:v>
                </c:pt>
                <c:pt idx="1">
                  <c:v>360</c:v>
                </c:pt>
                <c:pt idx="2">
                  <c:v>375</c:v>
                </c:pt>
                <c:pt idx="3">
                  <c:v>375</c:v>
                </c:pt>
                <c:pt idx="4">
                  <c:v>360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EBB6-4CA7-B0F9-8F7638E40661}"/>
            </c:ext>
          </c:extLst>
        </c:ser>
        <c:ser>
          <c:idx val="85"/>
          <c:order val="85"/>
          <c:marker>
            <c:symbol val="none"/>
          </c:marker>
          <c:xVal>
            <c:numRef>
              <c:f>Fachadas!$J$200:$N$200</c:f>
              <c:numCache>
                <c:formatCode>General</c:formatCode>
                <c:ptCount val="5"/>
                <c:pt idx="0">
                  <c:v>220</c:v>
                </c:pt>
                <c:pt idx="1">
                  <c:v>250</c:v>
                </c:pt>
                <c:pt idx="2">
                  <c:v>250</c:v>
                </c:pt>
                <c:pt idx="3">
                  <c:v>220</c:v>
                </c:pt>
                <c:pt idx="4">
                  <c:v>220</c:v>
                </c:pt>
              </c:numCache>
            </c:numRef>
          </c:xVal>
          <c:yVal>
            <c:numRef>
              <c:f>Fachadas!$J$201:$N$201</c:f>
              <c:numCache>
                <c:formatCode>General</c:formatCode>
                <c:ptCount val="5"/>
                <c:pt idx="0">
                  <c:v>360</c:v>
                </c:pt>
                <c:pt idx="1">
                  <c:v>360</c:v>
                </c:pt>
                <c:pt idx="2">
                  <c:v>375</c:v>
                </c:pt>
                <c:pt idx="3">
                  <c:v>375</c:v>
                </c:pt>
                <c:pt idx="4">
                  <c:v>360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EBB6-4CA7-B0F9-8F7638E40661}"/>
            </c:ext>
          </c:extLst>
        </c:ser>
        <c:ser>
          <c:idx val="86"/>
          <c:order val="86"/>
          <c:marker>
            <c:symbol val="none"/>
          </c:marker>
          <c:xVal>
            <c:numRef>
              <c:f>Fachadas!$J$202:$N$202</c:f>
              <c:numCache>
                <c:formatCode>General</c:formatCode>
                <c:ptCount val="5"/>
                <c:pt idx="0">
                  <c:v>270</c:v>
                </c:pt>
                <c:pt idx="1">
                  <c:v>300</c:v>
                </c:pt>
                <c:pt idx="2">
                  <c:v>300</c:v>
                </c:pt>
                <c:pt idx="3">
                  <c:v>270</c:v>
                </c:pt>
                <c:pt idx="4">
                  <c:v>270</c:v>
                </c:pt>
              </c:numCache>
            </c:numRef>
          </c:xVal>
          <c:yVal>
            <c:numRef>
              <c:f>Fachadas!$J$203:$N$203</c:f>
              <c:numCache>
                <c:formatCode>General</c:formatCode>
                <c:ptCount val="5"/>
                <c:pt idx="0">
                  <c:v>360</c:v>
                </c:pt>
                <c:pt idx="1">
                  <c:v>360</c:v>
                </c:pt>
                <c:pt idx="2">
                  <c:v>375</c:v>
                </c:pt>
                <c:pt idx="3">
                  <c:v>375</c:v>
                </c:pt>
                <c:pt idx="4">
                  <c:v>360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EBB6-4CA7-B0F9-8F7638E40661}"/>
            </c:ext>
          </c:extLst>
        </c:ser>
        <c:ser>
          <c:idx val="87"/>
          <c:order val="87"/>
          <c:marker>
            <c:symbol val="none"/>
          </c:marker>
          <c:xVal>
            <c:numRef>
              <c:f>Fachadas!$J$204:$N$204</c:f>
              <c:numCache>
                <c:formatCode>General</c:formatCode>
                <c:ptCount val="5"/>
                <c:pt idx="0">
                  <c:v>320</c:v>
                </c:pt>
                <c:pt idx="1">
                  <c:v>340</c:v>
                </c:pt>
                <c:pt idx="2">
                  <c:v>340</c:v>
                </c:pt>
                <c:pt idx="3">
                  <c:v>320</c:v>
                </c:pt>
                <c:pt idx="4">
                  <c:v>320</c:v>
                </c:pt>
              </c:numCache>
            </c:numRef>
          </c:xVal>
          <c:yVal>
            <c:numRef>
              <c:f>Fachadas!$J$205:$N$205</c:f>
              <c:numCache>
                <c:formatCode>General</c:formatCode>
                <c:ptCount val="5"/>
                <c:pt idx="0">
                  <c:v>360</c:v>
                </c:pt>
                <c:pt idx="1">
                  <c:v>360</c:v>
                </c:pt>
                <c:pt idx="2">
                  <c:v>375</c:v>
                </c:pt>
                <c:pt idx="3">
                  <c:v>375</c:v>
                </c:pt>
                <c:pt idx="4">
                  <c:v>360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EBB6-4CA7-B0F9-8F7638E40661}"/>
            </c:ext>
          </c:extLst>
        </c:ser>
        <c:ser>
          <c:idx val="88"/>
          <c:order val="88"/>
          <c:marker>
            <c:symbol val="none"/>
          </c:marker>
          <c:xVal>
            <c:numRef>
              <c:f>Fachadas!$J$206:$N$206</c:f>
              <c:numCache>
                <c:formatCode>General</c:formatCode>
                <c:ptCount val="5"/>
                <c:pt idx="0">
                  <c:v>360</c:v>
                </c:pt>
                <c:pt idx="1">
                  <c:v>380</c:v>
                </c:pt>
                <c:pt idx="2">
                  <c:v>380</c:v>
                </c:pt>
                <c:pt idx="3">
                  <c:v>360</c:v>
                </c:pt>
                <c:pt idx="4">
                  <c:v>360</c:v>
                </c:pt>
              </c:numCache>
            </c:numRef>
          </c:xVal>
          <c:yVal>
            <c:numRef>
              <c:f>Fachadas!$J$207:$N$207</c:f>
              <c:numCache>
                <c:formatCode>General</c:formatCode>
                <c:ptCount val="5"/>
                <c:pt idx="0">
                  <c:v>360</c:v>
                </c:pt>
                <c:pt idx="1">
                  <c:v>360</c:v>
                </c:pt>
                <c:pt idx="2">
                  <c:v>375</c:v>
                </c:pt>
                <c:pt idx="3">
                  <c:v>375</c:v>
                </c:pt>
                <c:pt idx="4">
                  <c:v>360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EBB6-4CA7-B0F9-8F7638E40661}"/>
            </c:ext>
          </c:extLst>
        </c:ser>
        <c:ser>
          <c:idx val="89"/>
          <c:order val="89"/>
          <c:marker>
            <c:symbol val="none"/>
          </c:marker>
          <c:xVal>
            <c:numRef>
              <c:f>Fachadas!$J$208:$N$208</c:f>
              <c:numCache>
                <c:formatCode>General</c:formatCode>
                <c:ptCount val="5"/>
                <c:pt idx="0">
                  <c:v>40</c:v>
                </c:pt>
                <c:pt idx="1">
                  <c:v>60</c:v>
                </c:pt>
                <c:pt idx="2">
                  <c:v>60</c:v>
                </c:pt>
                <c:pt idx="3">
                  <c:v>40</c:v>
                </c:pt>
                <c:pt idx="4">
                  <c:v>40</c:v>
                </c:pt>
              </c:numCache>
            </c:numRef>
          </c:xVal>
          <c:yVal>
            <c:numRef>
              <c:f>Fachadas!$J$209:$N$209</c:f>
              <c:numCache>
                <c:formatCode>General</c:formatCode>
                <c:ptCount val="5"/>
                <c:pt idx="0">
                  <c:v>392</c:v>
                </c:pt>
                <c:pt idx="1">
                  <c:v>392</c:v>
                </c:pt>
                <c:pt idx="2">
                  <c:v>407</c:v>
                </c:pt>
                <c:pt idx="3">
                  <c:v>407</c:v>
                </c:pt>
                <c:pt idx="4">
                  <c:v>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EBB6-4CA7-B0F9-8F7638E40661}"/>
            </c:ext>
          </c:extLst>
        </c:ser>
        <c:ser>
          <c:idx val="90"/>
          <c:order val="90"/>
          <c:marker>
            <c:symbol val="none"/>
          </c:marker>
          <c:xVal>
            <c:numRef>
              <c:f>Fachadas!$J$210:$N$210</c:f>
              <c:numCache>
                <c:formatCode>General</c:formatCode>
                <c:ptCount val="5"/>
                <c:pt idx="0">
                  <c:v>80</c:v>
                </c:pt>
                <c:pt idx="1">
                  <c:v>100</c:v>
                </c:pt>
                <c:pt idx="2">
                  <c:v>100</c:v>
                </c:pt>
                <c:pt idx="3">
                  <c:v>80</c:v>
                </c:pt>
                <c:pt idx="4">
                  <c:v>80</c:v>
                </c:pt>
              </c:numCache>
            </c:numRef>
          </c:xVal>
          <c:yVal>
            <c:numRef>
              <c:f>Fachadas!$J$211:$N$211</c:f>
              <c:numCache>
                <c:formatCode>General</c:formatCode>
                <c:ptCount val="5"/>
                <c:pt idx="0">
                  <c:v>392</c:v>
                </c:pt>
                <c:pt idx="1">
                  <c:v>392</c:v>
                </c:pt>
                <c:pt idx="2">
                  <c:v>407</c:v>
                </c:pt>
                <c:pt idx="3">
                  <c:v>407</c:v>
                </c:pt>
                <c:pt idx="4">
                  <c:v>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EBB6-4CA7-B0F9-8F7638E40661}"/>
            </c:ext>
          </c:extLst>
        </c:ser>
        <c:ser>
          <c:idx val="91"/>
          <c:order val="91"/>
          <c:marker>
            <c:symbol val="none"/>
          </c:marker>
          <c:xVal>
            <c:numRef>
              <c:f>Fachadas!$J$212:$N$212</c:f>
              <c:numCache>
                <c:formatCode>General</c:formatCode>
                <c:ptCount val="5"/>
                <c:pt idx="0">
                  <c:v>120</c:v>
                </c:pt>
                <c:pt idx="1">
                  <c:v>150</c:v>
                </c:pt>
                <c:pt idx="2">
                  <c:v>150</c:v>
                </c:pt>
                <c:pt idx="3">
                  <c:v>120</c:v>
                </c:pt>
                <c:pt idx="4">
                  <c:v>120</c:v>
                </c:pt>
              </c:numCache>
            </c:numRef>
          </c:xVal>
          <c:yVal>
            <c:numRef>
              <c:f>Fachadas!$J$213:$N$213</c:f>
              <c:numCache>
                <c:formatCode>General</c:formatCode>
                <c:ptCount val="5"/>
                <c:pt idx="0">
                  <c:v>392</c:v>
                </c:pt>
                <c:pt idx="1">
                  <c:v>392</c:v>
                </c:pt>
                <c:pt idx="2">
                  <c:v>407</c:v>
                </c:pt>
                <c:pt idx="3">
                  <c:v>407</c:v>
                </c:pt>
                <c:pt idx="4">
                  <c:v>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EBB6-4CA7-B0F9-8F7638E40661}"/>
            </c:ext>
          </c:extLst>
        </c:ser>
        <c:ser>
          <c:idx val="92"/>
          <c:order val="92"/>
          <c:marker>
            <c:symbol val="none"/>
          </c:marker>
          <c:xVal>
            <c:numRef>
              <c:f>Fachadas!$J$214:$N$214</c:f>
              <c:numCache>
                <c:formatCode>General</c:formatCode>
                <c:ptCount val="5"/>
                <c:pt idx="0">
                  <c:v>170</c:v>
                </c:pt>
                <c:pt idx="1">
                  <c:v>200</c:v>
                </c:pt>
                <c:pt idx="2">
                  <c:v>200</c:v>
                </c:pt>
                <c:pt idx="3">
                  <c:v>170</c:v>
                </c:pt>
                <c:pt idx="4">
                  <c:v>170</c:v>
                </c:pt>
              </c:numCache>
            </c:numRef>
          </c:xVal>
          <c:yVal>
            <c:numRef>
              <c:f>Fachadas!$J$215:$N$215</c:f>
              <c:numCache>
                <c:formatCode>General</c:formatCode>
                <c:ptCount val="5"/>
                <c:pt idx="0">
                  <c:v>392</c:v>
                </c:pt>
                <c:pt idx="1">
                  <c:v>392</c:v>
                </c:pt>
                <c:pt idx="2">
                  <c:v>407</c:v>
                </c:pt>
                <c:pt idx="3">
                  <c:v>407</c:v>
                </c:pt>
                <c:pt idx="4">
                  <c:v>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EBB6-4CA7-B0F9-8F7638E40661}"/>
            </c:ext>
          </c:extLst>
        </c:ser>
        <c:ser>
          <c:idx val="93"/>
          <c:order val="93"/>
          <c:marker>
            <c:symbol val="none"/>
          </c:marker>
          <c:xVal>
            <c:numRef>
              <c:f>Fachadas!$J$216:$N$216</c:f>
              <c:numCache>
                <c:formatCode>General</c:formatCode>
                <c:ptCount val="5"/>
                <c:pt idx="0">
                  <c:v>220</c:v>
                </c:pt>
                <c:pt idx="1">
                  <c:v>250</c:v>
                </c:pt>
                <c:pt idx="2">
                  <c:v>250</c:v>
                </c:pt>
                <c:pt idx="3">
                  <c:v>220</c:v>
                </c:pt>
                <c:pt idx="4">
                  <c:v>220</c:v>
                </c:pt>
              </c:numCache>
            </c:numRef>
          </c:xVal>
          <c:yVal>
            <c:numRef>
              <c:f>Fachadas!$J$217:$N$217</c:f>
              <c:numCache>
                <c:formatCode>General</c:formatCode>
                <c:ptCount val="5"/>
                <c:pt idx="0">
                  <c:v>392</c:v>
                </c:pt>
                <c:pt idx="1">
                  <c:v>392</c:v>
                </c:pt>
                <c:pt idx="2">
                  <c:v>407</c:v>
                </c:pt>
                <c:pt idx="3">
                  <c:v>407</c:v>
                </c:pt>
                <c:pt idx="4">
                  <c:v>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EBB6-4CA7-B0F9-8F7638E40661}"/>
            </c:ext>
          </c:extLst>
        </c:ser>
        <c:ser>
          <c:idx val="94"/>
          <c:order val="94"/>
          <c:marker>
            <c:symbol val="none"/>
          </c:marker>
          <c:xVal>
            <c:numRef>
              <c:f>Fachadas!$J$218:$N$218</c:f>
              <c:numCache>
                <c:formatCode>General</c:formatCode>
                <c:ptCount val="5"/>
                <c:pt idx="0">
                  <c:v>270</c:v>
                </c:pt>
                <c:pt idx="1">
                  <c:v>300</c:v>
                </c:pt>
                <c:pt idx="2">
                  <c:v>300</c:v>
                </c:pt>
                <c:pt idx="3">
                  <c:v>270</c:v>
                </c:pt>
                <c:pt idx="4">
                  <c:v>270</c:v>
                </c:pt>
              </c:numCache>
            </c:numRef>
          </c:xVal>
          <c:yVal>
            <c:numRef>
              <c:f>Fachadas!$J$219:$N$219</c:f>
              <c:numCache>
                <c:formatCode>General</c:formatCode>
                <c:ptCount val="5"/>
                <c:pt idx="0">
                  <c:v>392</c:v>
                </c:pt>
                <c:pt idx="1">
                  <c:v>392</c:v>
                </c:pt>
                <c:pt idx="2">
                  <c:v>407</c:v>
                </c:pt>
                <c:pt idx="3">
                  <c:v>407</c:v>
                </c:pt>
                <c:pt idx="4">
                  <c:v>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EBB6-4CA7-B0F9-8F7638E40661}"/>
            </c:ext>
          </c:extLst>
        </c:ser>
        <c:ser>
          <c:idx val="95"/>
          <c:order val="95"/>
          <c:marker>
            <c:symbol val="none"/>
          </c:marker>
          <c:xVal>
            <c:numRef>
              <c:f>Fachadas!$J$220:$N$220</c:f>
              <c:numCache>
                <c:formatCode>General</c:formatCode>
                <c:ptCount val="5"/>
                <c:pt idx="0">
                  <c:v>320</c:v>
                </c:pt>
                <c:pt idx="1">
                  <c:v>340</c:v>
                </c:pt>
                <c:pt idx="2">
                  <c:v>340</c:v>
                </c:pt>
                <c:pt idx="3">
                  <c:v>320</c:v>
                </c:pt>
                <c:pt idx="4">
                  <c:v>320</c:v>
                </c:pt>
              </c:numCache>
            </c:numRef>
          </c:xVal>
          <c:yVal>
            <c:numRef>
              <c:f>Fachadas!$J$221:$N$221</c:f>
              <c:numCache>
                <c:formatCode>General</c:formatCode>
                <c:ptCount val="5"/>
                <c:pt idx="0">
                  <c:v>392</c:v>
                </c:pt>
                <c:pt idx="1">
                  <c:v>392</c:v>
                </c:pt>
                <c:pt idx="2">
                  <c:v>407</c:v>
                </c:pt>
                <c:pt idx="3">
                  <c:v>407</c:v>
                </c:pt>
                <c:pt idx="4">
                  <c:v>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EBB6-4CA7-B0F9-8F7638E40661}"/>
            </c:ext>
          </c:extLst>
        </c:ser>
        <c:ser>
          <c:idx val="96"/>
          <c:order val="96"/>
          <c:marker>
            <c:symbol val="none"/>
          </c:marker>
          <c:xVal>
            <c:numRef>
              <c:f>Fachadas!$J$222:$N$222</c:f>
              <c:numCache>
                <c:formatCode>General</c:formatCode>
                <c:ptCount val="5"/>
                <c:pt idx="0">
                  <c:v>360</c:v>
                </c:pt>
                <c:pt idx="1">
                  <c:v>380</c:v>
                </c:pt>
                <c:pt idx="2">
                  <c:v>380</c:v>
                </c:pt>
                <c:pt idx="3">
                  <c:v>360</c:v>
                </c:pt>
                <c:pt idx="4">
                  <c:v>360</c:v>
                </c:pt>
              </c:numCache>
            </c:numRef>
          </c:xVal>
          <c:yVal>
            <c:numRef>
              <c:f>Fachadas!$J$223:$N$223</c:f>
              <c:numCache>
                <c:formatCode>General</c:formatCode>
                <c:ptCount val="5"/>
                <c:pt idx="0">
                  <c:v>392</c:v>
                </c:pt>
                <c:pt idx="1">
                  <c:v>392</c:v>
                </c:pt>
                <c:pt idx="2">
                  <c:v>407</c:v>
                </c:pt>
                <c:pt idx="3">
                  <c:v>407</c:v>
                </c:pt>
                <c:pt idx="4">
                  <c:v>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EBB6-4CA7-B0F9-8F7638E40661}"/>
            </c:ext>
          </c:extLst>
        </c:ser>
        <c:ser>
          <c:idx val="97"/>
          <c:order val="97"/>
          <c:marker>
            <c:symbol val="none"/>
          </c:marker>
          <c:xVal>
            <c:numRef>
              <c:f>Fachadas!$J$224:$N$224</c:f>
              <c:numCache>
                <c:formatCode>General</c:formatCode>
                <c:ptCount val="5"/>
                <c:pt idx="0">
                  <c:v>40</c:v>
                </c:pt>
                <c:pt idx="1">
                  <c:v>60</c:v>
                </c:pt>
                <c:pt idx="2">
                  <c:v>60</c:v>
                </c:pt>
                <c:pt idx="3">
                  <c:v>40</c:v>
                </c:pt>
                <c:pt idx="4">
                  <c:v>40</c:v>
                </c:pt>
              </c:numCache>
            </c:numRef>
          </c:xVal>
          <c:yVal>
            <c:numRef>
              <c:f>Fachadas!$J$225:$N$225</c:f>
              <c:numCache>
                <c:formatCode>General</c:formatCode>
                <c:ptCount val="5"/>
                <c:pt idx="0">
                  <c:v>424</c:v>
                </c:pt>
                <c:pt idx="1">
                  <c:v>424</c:v>
                </c:pt>
                <c:pt idx="2">
                  <c:v>439</c:v>
                </c:pt>
                <c:pt idx="3">
                  <c:v>439</c:v>
                </c:pt>
                <c:pt idx="4">
                  <c:v>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EBB6-4CA7-B0F9-8F7638E40661}"/>
            </c:ext>
          </c:extLst>
        </c:ser>
        <c:ser>
          <c:idx val="98"/>
          <c:order val="98"/>
          <c:marker>
            <c:symbol val="none"/>
          </c:marker>
          <c:xVal>
            <c:numRef>
              <c:f>Fachadas!$J$226:$N$226</c:f>
              <c:numCache>
                <c:formatCode>General</c:formatCode>
                <c:ptCount val="5"/>
                <c:pt idx="0">
                  <c:v>80</c:v>
                </c:pt>
                <c:pt idx="1">
                  <c:v>100</c:v>
                </c:pt>
                <c:pt idx="2">
                  <c:v>100</c:v>
                </c:pt>
                <c:pt idx="3">
                  <c:v>80</c:v>
                </c:pt>
                <c:pt idx="4">
                  <c:v>80</c:v>
                </c:pt>
              </c:numCache>
            </c:numRef>
          </c:xVal>
          <c:yVal>
            <c:numRef>
              <c:f>Fachadas!$J$227:$N$227</c:f>
              <c:numCache>
                <c:formatCode>General</c:formatCode>
                <c:ptCount val="5"/>
                <c:pt idx="0">
                  <c:v>424</c:v>
                </c:pt>
                <c:pt idx="1">
                  <c:v>424</c:v>
                </c:pt>
                <c:pt idx="2">
                  <c:v>439</c:v>
                </c:pt>
                <c:pt idx="3">
                  <c:v>439</c:v>
                </c:pt>
                <c:pt idx="4">
                  <c:v>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EBB6-4CA7-B0F9-8F7638E40661}"/>
            </c:ext>
          </c:extLst>
        </c:ser>
        <c:ser>
          <c:idx val="99"/>
          <c:order val="99"/>
          <c:marker>
            <c:symbol val="none"/>
          </c:marker>
          <c:xVal>
            <c:numRef>
              <c:f>Fachadas!$J$228:$N$228</c:f>
              <c:numCache>
                <c:formatCode>General</c:formatCode>
                <c:ptCount val="5"/>
                <c:pt idx="0">
                  <c:v>120</c:v>
                </c:pt>
                <c:pt idx="1">
                  <c:v>150</c:v>
                </c:pt>
                <c:pt idx="2">
                  <c:v>150</c:v>
                </c:pt>
                <c:pt idx="3">
                  <c:v>120</c:v>
                </c:pt>
                <c:pt idx="4">
                  <c:v>120</c:v>
                </c:pt>
              </c:numCache>
            </c:numRef>
          </c:xVal>
          <c:yVal>
            <c:numRef>
              <c:f>Fachadas!$J$229:$N$229</c:f>
              <c:numCache>
                <c:formatCode>General</c:formatCode>
                <c:ptCount val="5"/>
                <c:pt idx="0">
                  <c:v>424</c:v>
                </c:pt>
                <c:pt idx="1">
                  <c:v>424</c:v>
                </c:pt>
                <c:pt idx="2">
                  <c:v>439</c:v>
                </c:pt>
                <c:pt idx="3">
                  <c:v>439</c:v>
                </c:pt>
                <c:pt idx="4">
                  <c:v>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EBB6-4CA7-B0F9-8F7638E40661}"/>
            </c:ext>
          </c:extLst>
        </c:ser>
        <c:ser>
          <c:idx val="100"/>
          <c:order val="100"/>
          <c:marker>
            <c:symbol val="none"/>
          </c:marker>
          <c:xVal>
            <c:numRef>
              <c:f>Fachadas!$J$230:$N$230</c:f>
              <c:numCache>
                <c:formatCode>General</c:formatCode>
                <c:ptCount val="5"/>
                <c:pt idx="0">
                  <c:v>170</c:v>
                </c:pt>
                <c:pt idx="1">
                  <c:v>200</c:v>
                </c:pt>
                <c:pt idx="2">
                  <c:v>200</c:v>
                </c:pt>
                <c:pt idx="3">
                  <c:v>170</c:v>
                </c:pt>
                <c:pt idx="4">
                  <c:v>170</c:v>
                </c:pt>
              </c:numCache>
            </c:numRef>
          </c:xVal>
          <c:yVal>
            <c:numRef>
              <c:f>Fachadas!$J$231:$N$231</c:f>
              <c:numCache>
                <c:formatCode>General</c:formatCode>
                <c:ptCount val="5"/>
                <c:pt idx="0">
                  <c:v>424</c:v>
                </c:pt>
                <c:pt idx="1">
                  <c:v>424</c:v>
                </c:pt>
                <c:pt idx="2">
                  <c:v>439</c:v>
                </c:pt>
                <c:pt idx="3">
                  <c:v>439</c:v>
                </c:pt>
                <c:pt idx="4">
                  <c:v>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EBB6-4CA7-B0F9-8F7638E40661}"/>
            </c:ext>
          </c:extLst>
        </c:ser>
        <c:ser>
          <c:idx val="101"/>
          <c:order val="101"/>
          <c:marker>
            <c:symbol val="none"/>
          </c:marker>
          <c:xVal>
            <c:numRef>
              <c:f>Fachadas!$J$232:$N$232</c:f>
              <c:numCache>
                <c:formatCode>General</c:formatCode>
                <c:ptCount val="5"/>
                <c:pt idx="0">
                  <c:v>220</c:v>
                </c:pt>
                <c:pt idx="1">
                  <c:v>250</c:v>
                </c:pt>
                <c:pt idx="2">
                  <c:v>250</c:v>
                </c:pt>
                <c:pt idx="3">
                  <c:v>220</c:v>
                </c:pt>
                <c:pt idx="4">
                  <c:v>220</c:v>
                </c:pt>
              </c:numCache>
            </c:numRef>
          </c:xVal>
          <c:yVal>
            <c:numRef>
              <c:f>Fachadas!$J$233:$N$233</c:f>
              <c:numCache>
                <c:formatCode>General</c:formatCode>
                <c:ptCount val="5"/>
                <c:pt idx="0">
                  <c:v>424</c:v>
                </c:pt>
                <c:pt idx="1">
                  <c:v>424</c:v>
                </c:pt>
                <c:pt idx="2">
                  <c:v>439</c:v>
                </c:pt>
                <c:pt idx="3">
                  <c:v>439</c:v>
                </c:pt>
                <c:pt idx="4">
                  <c:v>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EBB6-4CA7-B0F9-8F7638E40661}"/>
            </c:ext>
          </c:extLst>
        </c:ser>
        <c:ser>
          <c:idx val="102"/>
          <c:order val="102"/>
          <c:marker>
            <c:symbol val="none"/>
          </c:marker>
          <c:xVal>
            <c:numRef>
              <c:f>Fachadas!$J$234:$N$234</c:f>
              <c:numCache>
                <c:formatCode>General</c:formatCode>
                <c:ptCount val="5"/>
                <c:pt idx="0">
                  <c:v>270</c:v>
                </c:pt>
                <c:pt idx="1">
                  <c:v>300</c:v>
                </c:pt>
                <c:pt idx="2">
                  <c:v>300</c:v>
                </c:pt>
                <c:pt idx="3">
                  <c:v>270</c:v>
                </c:pt>
                <c:pt idx="4">
                  <c:v>270</c:v>
                </c:pt>
              </c:numCache>
            </c:numRef>
          </c:xVal>
          <c:yVal>
            <c:numRef>
              <c:f>Fachadas!$J$235:$N$235</c:f>
              <c:numCache>
                <c:formatCode>General</c:formatCode>
                <c:ptCount val="5"/>
                <c:pt idx="0">
                  <c:v>424</c:v>
                </c:pt>
                <c:pt idx="1">
                  <c:v>424</c:v>
                </c:pt>
                <c:pt idx="2">
                  <c:v>439</c:v>
                </c:pt>
                <c:pt idx="3">
                  <c:v>439</c:v>
                </c:pt>
                <c:pt idx="4">
                  <c:v>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EBB6-4CA7-B0F9-8F7638E40661}"/>
            </c:ext>
          </c:extLst>
        </c:ser>
        <c:ser>
          <c:idx val="103"/>
          <c:order val="103"/>
          <c:marker>
            <c:symbol val="none"/>
          </c:marker>
          <c:xVal>
            <c:numRef>
              <c:f>Fachadas!$J$236:$N$236</c:f>
              <c:numCache>
                <c:formatCode>General</c:formatCode>
                <c:ptCount val="5"/>
                <c:pt idx="0">
                  <c:v>320</c:v>
                </c:pt>
                <c:pt idx="1">
                  <c:v>340</c:v>
                </c:pt>
                <c:pt idx="2">
                  <c:v>340</c:v>
                </c:pt>
                <c:pt idx="3">
                  <c:v>320</c:v>
                </c:pt>
                <c:pt idx="4">
                  <c:v>320</c:v>
                </c:pt>
              </c:numCache>
            </c:numRef>
          </c:xVal>
          <c:yVal>
            <c:numRef>
              <c:f>Fachadas!$J$237:$N$237</c:f>
              <c:numCache>
                <c:formatCode>General</c:formatCode>
                <c:ptCount val="5"/>
                <c:pt idx="0">
                  <c:v>424</c:v>
                </c:pt>
                <c:pt idx="1">
                  <c:v>424</c:v>
                </c:pt>
                <c:pt idx="2">
                  <c:v>439</c:v>
                </c:pt>
                <c:pt idx="3">
                  <c:v>439</c:v>
                </c:pt>
                <c:pt idx="4">
                  <c:v>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EBB6-4CA7-B0F9-8F7638E40661}"/>
            </c:ext>
          </c:extLst>
        </c:ser>
        <c:ser>
          <c:idx val="104"/>
          <c:order val="104"/>
          <c:marker>
            <c:symbol val="none"/>
          </c:marker>
          <c:xVal>
            <c:numRef>
              <c:f>Fachadas!$J$238:$N$238</c:f>
              <c:numCache>
                <c:formatCode>General</c:formatCode>
                <c:ptCount val="5"/>
                <c:pt idx="0">
                  <c:v>360</c:v>
                </c:pt>
                <c:pt idx="1">
                  <c:v>380</c:v>
                </c:pt>
                <c:pt idx="2">
                  <c:v>380</c:v>
                </c:pt>
                <c:pt idx="3">
                  <c:v>360</c:v>
                </c:pt>
                <c:pt idx="4">
                  <c:v>360</c:v>
                </c:pt>
              </c:numCache>
            </c:numRef>
          </c:xVal>
          <c:yVal>
            <c:numRef>
              <c:f>Fachadas!$J$239:$N$239</c:f>
              <c:numCache>
                <c:formatCode>General</c:formatCode>
                <c:ptCount val="5"/>
                <c:pt idx="0">
                  <c:v>424</c:v>
                </c:pt>
                <c:pt idx="1">
                  <c:v>424</c:v>
                </c:pt>
                <c:pt idx="2">
                  <c:v>439</c:v>
                </c:pt>
                <c:pt idx="3">
                  <c:v>439</c:v>
                </c:pt>
                <c:pt idx="4">
                  <c:v>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EBB6-4CA7-B0F9-8F7638E40661}"/>
            </c:ext>
          </c:extLst>
        </c:ser>
        <c:ser>
          <c:idx val="105"/>
          <c:order val="105"/>
          <c:marker>
            <c:symbol val="none"/>
          </c:marker>
          <c:xVal>
            <c:numRef>
              <c:f>Fachadas!$J$240:$N$240</c:f>
              <c:numCache>
                <c:formatCode>General</c:formatCode>
                <c:ptCount val="5"/>
                <c:pt idx="0">
                  <c:v>40</c:v>
                </c:pt>
                <c:pt idx="1">
                  <c:v>60</c:v>
                </c:pt>
                <c:pt idx="2">
                  <c:v>60</c:v>
                </c:pt>
                <c:pt idx="3">
                  <c:v>40</c:v>
                </c:pt>
                <c:pt idx="4">
                  <c:v>40</c:v>
                </c:pt>
              </c:numCache>
            </c:numRef>
          </c:xVal>
          <c:yVal>
            <c:numRef>
              <c:f>Fachadas!$J$241:$N$241</c:f>
              <c:numCache>
                <c:formatCode>General</c:formatCode>
                <c:ptCount val="5"/>
                <c:pt idx="0">
                  <c:v>456</c:v>
                </c:pt>
                <c:pt idx="1">
                  <c:v>456</c:v>
                </c:pt>
                <c:pt idx="2">
                  <c:v>471</c:v>
                </c:pt>
                <c:pt idx="3">
                  <c:v>471</c:v>
                </c:pt>
                <c:pt idx="4">
                  <c:v>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EBB6-4CA7-B0F9-8F7638E40661}"/>
            </c:ext>
          </c:extLst>
        </c:ser>
        <c:ser>
          <c:idx val="106"/>
          <c:order val="106"/>
          <c:marker>
            <c:symbol val="none"/>
          </c:marker>
          <c:xVal>
            <c:numRef>
              <c:f>Fachadas!$J$242:$N$242</c:f>
              <c:numCache>
                <c:formatCode>General</c:formatCode>
                <c:ptCount val="5"/>
                <c:pt idx="0">
                  <c:v>80</c:v>
                </c:pt>
                <c:pt idx="1">
                  <c:v>100</c:v>
                </c:pt>
                <c:pt idx="2">
                  <c:v>100</c:v>
                </c:pt>
                <c:pt idx="3">
                  <c:v>80</c:v>
                </c:pt>
                <c:pt idx="4">
                  <c:v>80</c:v>
                </c:pt>
              </c:numCache>
            </c:numRef>
          </c:xVal>
          <c:yVal>
            <c:numRef>
              <c:f>Fachadas!$J$243:$N$243</c:f>
              <c:numCache>
                <c:formatCode>General</c:formatCode>
                <c:ptCount val="5"/>
                <c:pt idx="0">
                  <c:v>456</c:v>
                </c:pt>
                <c:pt idx="1">
                  <c:v>456</c:v>
                </c:pt>
                <c:pt idx="2">
                  <c:v>471</c:v>
                </c:pt>
                <c:pt idx="3">
                  <c:v>471</c:v>
                </c:pt>
                <c:pt idx="4">
                  <c:v>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EBB6-4CA7-B0F9-8F7638E40661}"/>
            </c:ext>
          </c:extLst>
        </c:ser>
        <c:ser>
          <c:idx val="107"/>
          <c:order val="107"/>
          <c:marker>
            <c:symbol val="none"/>
          </c:marker>
          <c:xVal>
            <c:numRef>
              <c:f>Fachadas!$J$244:$N$244</c:f>
              <c:numCache>
                <c:formatCode>General</c:formatCode>
                <c:ptCount val="5"/>
                <c:pt idx="0">
                  <c:v>120</c:v>
                </c:pt>
                <c:pt idx="1">
                  <c:v>150</c:v>
                </c:pt>
                <c:pt idx="2">
                  <c:v>150</c:v>
                </c:pt>
                <c:pt idx="3">
                  <c:v>120</c:v>
                </c:pt>
                <c:pt idx="4">
                  <c:v>120</c:v>
                </c:pt>
              </c:numCache>
            </c:numRef>
          </c:xVal>
          <c:yVal>
            <c:numRef>
              <c:f>Fachadas!$J$245:$N$245</c:f>
              <c:numCache>
                <c:formatCode>General</c:formatCode>
                <c:ptCount val="5"/>
                <c:pt idx="0">
                  <c:v>456</c:v>
                </c:pt>
                <c:pt idx="1">
                  <c:v>456</c:v>
                </c:pt>
                <c:pt idx="2">
                  <c:v>471</c:v>
                </c:pt>
                <c:pt idx="3">
                  <c:v>471</c:v>
                </c:pt>
                <c:pt idx="4">
                  <c:v>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EBB6-4CA7-B0F9-8F7638E40661}"/>
            </c:ext>
          </c:extLst>
        </c:ser>
        <c:ser>
          <c:idx val="108"/>
          <c:order val="108"/>
          <c:marker>
            <c:symbol val="none"/>
          </c:marker>
          <c:xVal>
            <c:numRef>
              <c:f>Fachadas!$J$246:$N$246</c:f>
              <c:numCache>
                <c:formatCode>General</c:formatCode>
                <c:ptCount val="5"/>
                <c:pt idx="0">
                  <c:v>170</c:v>
                </c:pt>
                <c:pt idx="1">
                  <c:v>200</c:v>
                </c:pt>
                <c:pt idx="2">
                  <c:v>200</c:v>
                </c:pt>
                <c:pt idx="3">
                  <c:v>170</c:v>
                </c:pt>
                <c:pt idx="4">
                  <c:v>170</c:v>
                </c:pt>
              </c:numCache>
            </c:numRef>
          </c:xVal>
          <c:yVal>
            <c:numRef>
              <c:f>Fachadas!$J$247:$N$247</c:f>
              <c:numCache>
                <c:formatCode>General</c:formatCode>
                <c:ptCount val="5"/>
                <c:pt idx="0">
                  <c:v>456</c:v>
                </c:pt>
                <c:pt idx="1">
                  <c:v>456</c:v>
                </c:pt>
                <c:pt idx="2">
                  <c:v>471</c:v>
                </c:pt>
                <c:pt idx="3">
                  <c:v>471</c:v>
                </c:pt>
                <c:pt idx="4">
                  <c:v>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EBB6-4CA7-B0F9-8F7638E40661}"/>
            </c:ext>
          </c:extLst>
        </c:ser>
        <c:ser>
          <c:idx val="109"/>
          <c:order val="109"/>
          <c:marker>
            <c:symbol val="none"/>
          </c:marker>
          <c:xVal>
            <c:numRef>
              <c:f>Fachadas!$J$248:$N$248</c:f>
              <c:numCache>
                <c:formatCode>General</c:formatCode>
                <c:ptCount val="5"/>
                <c:pt idx="0">
                  <c:v>220</c:v>
                </c:pt>
                <c:pt idx="1">
                  <c:v>250</c:v>
                </c:pt>
                <c:pt idx="2">
                  <c:v>250</c:v>
                </c:pt>
                <c:pt idx="3">
                  <c:v>220</c:v>
                </c:pt>
                <c:pt idx="4">
                  <c:v>220</c:v>
                </c:pt>
              </c:numCache>
            </c:numRef>
          </c:xVal>
          <c:yVal>
            <c:numRef>
              <c:f>Fachadas!$J$249:$N$249</c:f>
              <c:numCache>
                <c:formatCode>General</c:formatCode>
                <c:ptCount val="5"/>
                <c:pt idx="0">
                  <c:v>456</c:v>
                </c:pt>
                <c:pt idx="1">
                  <c:v>456</c:v>
                </c:pt>
                <c:pt idx="2">
                  <c:v>471</c:v>
                </c:pt>
                <c:pt idx="3">
                  <c:v>471</c:v>
                </c:pt>
                <c:pt idx="4">
                  <c:v>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EBB6-4CA7-B0F9-8F7638E40661}"/>
            </c:ext>
          </c:extLst>
        </c:ser>
        <c:ser>
          <c:idx val="110"/>
          <c:order val="110"/>
          <c:marker>
            <c:symbol val="none"/>
          </c:marker>
          <c:xVal>
            <c:numRef>
              <c:f>Fachadas!$J$250:$N$250</c:f>
              <c:numCache>
                <c:formatCode>General</c:formatCode>
                <c:ptCount val="5"/>
                <c:pt idx="0">
                  <c:v>270</c:v>
                </c:pt>
                <c:pt idx="1">
                  <c:v>300</c:v>
                </c:pt>
                <c:pt idx="2">
                  <c:v>300</c:v>
                </c:pt>
                <c:pt idx="3">
                  <c:v>270</c:v>
                </c:pt>
                <c:pt idx="4">
                  <c:v>270</c:v>
                </c:pt>
              </c:numCache>
            </c:numRef>
          </c:xVal>
          <c:yVal>
            <c:numRef>
              <c:f>Fachadas!$J$251:$N$251</c:f>
              <c:numCache>
                <c:formatCode>General</c:formatCode>
                <c:ptCount val="5"/>
                <c:pt idx="0">
                  <c:v>456</c:v>
                </c:pt>
                <c:pt idx="1">
                  <c:v>456</c:v>
                </c:pt>
                <c:pt idx="2">
                  <c:v>471</c:v>
                </c:pt>
                <c:pt idx="3">
                  <c:v>471</c:v>
                </c:pt>
                <c:pt idx="4">
                  <c:v>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EBB6-4CA7-B0F9-8F7638E40661}"/>
            </c:ext>
          </c:extLst>
        </c:ser>
        <c:ser>
          <c:idx val="111"/>
          <c:order val="111"/>
          <c:marker>
            <c:symbol val="none"/>
          </c:marker>
          <c:xVal>
            <c:numRef>
              <c:f>Fachadas!$J$252:$N$252</c:f>
              <c:numCache>
                <c:formatCode>General</c:formatCode>
                <c:ptCount val="5"/>
                <c:pt idx="0">
                  <c:v>320</c:v>
                </c:pt>
                <c:pt idx="1">
                  <c:v>340</c:v>
                </c:pt>
                <c:pt idx="2">
                  <c:v>340</c:v>
                </c:pt>
                <c:pt idx="3">
                  <c:v>320</c:v>
                </c:pt>
                <c:pt idx="4">
                  <c:v>320</c:v>
                </c:pt>
              </c:numCache>
            </c:numRef>
          </c:xVal>
          <c:yVal>
            <c:numRef>
              <c:f>Fachadas!$J$253:$N$253</c:f>
              <c:numCache>
                <c:formatCode>General</c:formatCode>
                <c:ptCount val="5"/>
                <c:pt idx="0">
                  <c:v>456</c:v>
                </c:pt>
                <c:pt idx="1">
                  <c:v>456</c:v>
                </c:pt>
                <c:pt idx="2">
                  <c:v>471</c:v>
                </c:pt>
                <c:pt idx="3">
                  <c:v>471</c:v>
                </c:pt>
                <c:pt idx="4">
                  <c:v>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EBB6-4CA7-B0F9-8F7638E40661}"/>
            </c:ext>
          </c:extLst>
        </c:ser>
        <c:ser>
          <c:idx val="112"/>
          <c:order val="112"/>
          <c:marker>
            <c:symbol val="none"/>
          </c:marker>
          <c:xVal>
            <c:numRef>
              <c:f>Fachadas!$J$254:$N$254</c:f>
              <c:numCache>
                <c:formatCode>General</c:formatCode>
                <c:ptCount val="5"/>
                <c:pt idx="0">
                  <c:v>360</c:v>
                </c:pt>
                <c:pt idx="1">
                  <c:v>380</c:v>
                </c:pt>
                <c:pt idx="2">
                  <c:v>380</c:v>
                </c:pt>
                <c:pt idx="3">
                  <c:v>360</c:v>
                </c:pt>
                <c:pt idx="4">
                  <c:v>360</c:v>
                </c:pt>
              </c:numCache>
            </c:numRef>
          </c:xVal>
          <c:yVal>
            <c:numRef>
              <c:f>Fachadas!$J$255:$N$255</c:f>
              <c:numCache>
                <c:formatCode>General</c:formatCode>
                <c:ptCount val="5"/>
                <c:pt idx="0">
                  <c:v>456</c:v>
                </c:pt>
                <c:pt idx="1">
                  <c:v>456</c:v>
                </c:pt>
                <c:pt idx="2">
                  <c:v>471</c:v>
                </c:pt>
                <c:pt idx="3">
                  <c:v>471</c:v>
                </c:pt>
                <c:pt idx="4">
                  <c:v>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EBB6-4CA7-B0F9-8F7638E40661}"/>
            </c:ext>
          </c:extLst>
        </c:ser>
        <c:ser>
          <c:idx val="113"/>
          <c:order val="113"/>
          <c:marker>
            <c:symbol val="none"/>
          </c:marker>
          <c:xVal>
            <c:numRef>
              <c:f>Fachadas!$J$256:$N$256</c:f>
              <c:numCache>
                <c:formatCode>General</c:formatCode>
                <c:ptCount val="5"/>
                <c:pt idx="0">
                  <c:v>40</c:v>
                </c:pt>
                <c:pt idx="1">
                  <c:v>60</c:v>
                </c:pt>
                <c:pt idx="2">
                  <c:v>60</c:v>
                </c:pt>
                <c:pt idx="3">
                  <c:v>40</c:v>
                </c:pt>
                <c:pt idx="4">
                  <c:v>40</c:v>
                </c:pt>
              </c:numCache>
            </c:numRef>
          </c:xVal>
          <c:yVal>
            <c:numRef>
              <c:f>Fachadas!$J$257:$N$257</c:f>
              <c:numCache>
                <c:formatCode>General</c:formatCode>
                <c:ptCount val="5"/>
                <c:pt idx="0">
                  <c:v>488</c:v>
                </c:pt>
                <c:pt idx="1">
                  <c:v>488</c:v>
                </c:pt>
                <c:pt idx="2">
                  <c:v>503</c:v>
                </c:pt>
                <c:pt idx="3">
                  <c:v>503</c:v>
                </c:pt>
                <c:pt idx="4">
                  <c:v>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EBB6-4CA7-B0F9-8F7638E40661}"/>
            </c:ext>
          </c:extLst>
        </c:ser>
        <c:ser>
          <c:idx val="114"/>
          <c:order val="114"/>
          <c:marker>
            <c:symbol val="none"/>
          </c:marker>
          <c:xVal>
            <c:numRef>
              <c:f>Fachadas!$J$258:$N$258</c:f>
              <c:numCache>
                <c:formatCode>General</c:formatCode>
                <c:ptCount val="5"/>
                <c:pt idx="0">
                  <c:v>80</c:v>
                </c:pt>
                <c:pt idx="1">
                  <c:v>100</c:v>
                </c:pt>
                <c:pt idx="2">
                  <c:v>100</c:v>
                </c:pt>
                <c:pt idx="3">
                  <c:v>80</c:v>
                </c:pt>
                <c:pt idx="4">
                  <c:v>80</c:v>
                </c:pt>
              </c:numCache>
            </c:numRef>
          </c:xVal>
          <c:yVal>
            <c:numRef>
              <c:f>Fachadas!$J$259:$N$259</c:f>
              <c:numCache>
                <c:formatCode>General</c:formatCode>
                <c:ptCount val="5"/>
                <c:pt idx="0">
                  <c:v>488</c:v>
                </c:pt>
                <c:pt idx="1">
                  <c:v>488</c:v>
                </c:pt>
                <c:pt idx="2">
                  <c:v>503</c:v>
                </c:pt>
                <c:pt idx="3">
                  <c:v>503</c:v>
                </c:pt>
                <c:pt idx="4">
                  <c:v>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EBB6-4CA7-B0F9-8F7638E40661}"/>
            </c:ext>
          </c:extLst>
        </c:ser>
        <c:ser>
          <c:idx val="115"/>
          <c:order val="115"/>
          <c:marker>
            <c:symbol val="none"/>
          </c:marker>
          <c:xVal>
            <c:numRef>
              <c:f>Fachadas!$J$260:$N$260</c:f>
              <c:numCache>
                <c:formatCode>General</c:formatCode>
                <c:ptCount val="5"/>
                <c:pt idx="0">
                  <c:v>120</c:v>
                </c:pt>
                <c:pt idx="1">
                  <c:v>150</c:v>
                </c:pt>
                <c:pt idx="2">
                  <c:v>150</c:v>
                </c:pt>
                <c:pt idx="3">
                  <c:v>120</c:v>
                </c:pt>
                <c:pt idx="4">
                  <c:v>120</c:v>
                </c:pt>
              </c:numCache>
            </c:numRef>
          </c:xVal>
          <c:yVal>
            <c:numRef>
              <c:f>Fachadas!$J$261:$N$261</c:f>
              <c:numCache>
                <c:formatCode>General</c:formatCode>
                <c:ptCount val="5"/>
                <c:pt idx="0">
                  <c:v>488</c:v>
                </c:pt>
                <c:pt idx="1">
                  <c:v>488</c:v>
                </c:pt>
                <c:pt idx="2">
                  <c:v>503</c:v>
                </c:pt>
                <c:pt idx="3">
                  <c:v>503</c:v>
                </c:pt>
                <c:pt idx="4">
                  <c:v>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EBB6-4CA7-B0F9-8F7638E40661}"/>
            </c:ext>
          </c:extLst>
        </c:ser>
        <c:ser>
          <c:idx val="116"/>
          <c:order val="116"/>
          <c:marker>
            <c:symbol val="none"/>
          </c:marker>
          <c:xVal>
            <c:numRef>
              <c:f>Fachadas!$J$262:$N$262</c:f>
              <c:numCache>
                <c:formatCode>General</c:formatCode>
                <c:ptCount val="5"/>
                <c:pt idx="0">
                  <c:v>170</c:v>
                </c:pt>
                <c:pt idx="1">
                  <c:v>200</c:v>
                </c:pt>
                <c:pt idx="2">
                  <c:v>200</c:v>
                </c:pt>
                <c:pt idx="3">
                  <c:v>170</c:v>
                </c:pt>
                <c:pt idx="4">
                  <c:v>170</c:v>
                </c:pt>
              </c:numCache>
            </c:numRef>
          </c:xVal>
          <c:yVal>
            <c:numRef>
              <c:f>Fachadas!$J$263:$N$263</c:f>
              <c:numCache>
                <c:formatCode>General</c:formatCode>
                <c:ptCount val="5"/>
                <c:pt idx="0">
                  <c:v>488</c:v>
                </c:pt>
                <c:pt idx="1">
                  <c:v>488</c:v>
                </c:pt>
                <c:pt idx="2">
                  <c:v>503</c:v>
                </c:pt>
                <c:pt idx="3">
                  <c:v>503</c:v>
                </c:pt>
                <c:pt idx="4">
                  <c:v>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EBB6-4CA7-B0F9-8F7638E40661}"/>
            </c:ext>
          </c:extLst>
        </c:ser>
        <c:ser>
          <c:idx val="117"/>
          <c:order val="117"/>
          <c:marker>
            <c:symbol val="none"/>
          </c:marker>
          <c:xVal>
            <c:numRef>
              <c:f>Fachadas!$J$264:$N$264</c:f>
              <c:numCache>
                <c:formatCode>General</c:formatCode>
                <c:ptCount val="5"/>
                <c:pt idx="0">
                  <c:v>220</c:v>
                </c:pt>
                <c:pt idx="1">
                  <c:v>250</c:v>
                </c:pt>
                <c:pt idx="2">
                  <c:v>250</c:v>
                </c:pt>
                <c:pt idx="3">
                  <c:v>220</c:v>
                </c:pt>
                <c:pt idx="4">
                  <c:v>220</c:v>
                </c:pt>
              </c:numCache>
            </c:numRef>
          </c:xVal>
          <c:yVal>
            <c:numRef>
              <c:f>Fachadas!$J$265:$N$265</c:f>
              <c:numCache>
                <c:formatCode>General</c:formatCode>
                <c:ptCount val="5"/>
                <c:pt idx="0">
                  <c:v>488</c:v>
                </c:pt>
                <c:pt idx="1">
                  <c:v>488</c:v>
                </c:pt>
                <c:pt idx="2">
                  <c:v>503</c:v>
                </c:pt>
                <c:pt idx="3">
                  <c:v>503</c:v>
                </c:pt>
                <c:pt idx="4">
                  <c:v>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EBB6-4CA7-B0F9-8F7638E40661}"/>
            </c:ext>
          </c:extLst>
        </c:ser>
        <c:ser>
          <c:idx val="118"/>
          <c:order val="118"/>
          <c:marker>
            <c:symbol val="none"/>
          </c:marker>
          <c:xVal>
            <c:numRef>
              <c:f>Fachadas!$J$266:$N$266</c:f>
              <c:numCache>
                <c:formatCode>General</c:formatCode>
                <c:ptCount val="5"/>
                <c:pt idx="0">
                  <c:v>270</c:v>
                </c:pt>
                <c:pt idx="1">
                  <c:v>300</c:v>
                </c:pt>
                <c:pt idx="2">
                  <c:v>300</c:v>
                </c:pt>
                <c:pt idx="3">
                  <c:v>270</c:v>
                </c:pt>
                <c:pt idx="4">
                  <c:v>270</c:v>
                </c:pt>
              </c:numCache>
            </c:numRef>
          </c:xVal>
          <c:yVal>
            <c:numRef>
              <c:f>Fachadas!$J$267:$N$267</c:f>
              <c:numCache>
                <c:formatCode>General</c:formatCode>
                <c:ptCount val="5"/>
                <c:pt idx="0">
                  <c:v>488</c:v>
                </c:pt>
                <c:pt idx="1">
                  <c:v>488</c:v>
                </c:pt>
                <c:pt idx="2">
                  <c:v>503</c:v>
                </c:pt>
                <c:pt idx="3">
                  <c:v>503</c:v>
                </c:pt>
                <c:pt idx="4">
                  <c:v>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EBB6-4CA7-B0F9-8F7638E40661}"/>
            </c:ext>
          </c:extLst>
        </c:ser>
        <c:ser>
          <c:idx val="119"/>
          <c:order val="119"/>
          <c:marker>
            <c:symbol val="none"/>
          </c:marker>
          <c:xVal>
            <c:numRef>
              <c:f>Fachadas!$J$268:$N$268</c:f>
              <c:numCache>
                <c:formatCode>General</c:formatCode>
                <c:ptCount val="5"/>
                <c:pt idx="0">
                  <c:v>320</c:v>
                </c:pt>
                <c:pt idx="1">
                  <c:v>340</c:v>
                </c:pt>
                <c:pt idx="2">
                  <c:v>340</c:v>
                </c:pt>
                <c:pt idx="3">
                  <c:v>320</c:v>
                </c:pt>
                <c:pt idx="4">
                  <c:v>320</c:v>
                </c:pt>
              </c:numCache>
            </c:numRef>
          </c:xVal>
          <c:yVal>
            <c:numRef>
              <c:f>Fachadas!$J$269:$N$269</c:f>
              <c:numCache>
                <c:formatCode>General</c:formatCode>
                <c:ptCount val="5"/>
                <c:pt idx="0">
                  <c:v>488</c:v>
                </c:pt>
                <c:pt idx="1">
                  <c:v>488</c:v>
                </c:pt>
                <c:pt idx="2">
                  <c:v>503</c:v>
                </c:pt>
                <c:pt idx="3">
                  <c:v>503</c:v>
                </c:pt>
                <c:pt idx="4">
                  <c:v>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7-EBB6-4CA7-B0F9-8F7638E40661}"/>
            </c:ext>
          </c:extLst>
        </c:ser>
        <c:ser>
          <c:idx val="120"/>
          <c:order val="120"/>
          <c:marker>
            <c:symbol val="none"/>
          </c:marker>
          <c:xVal>
            <c:numRef>
              <c:f>Fachadas!$J$270:$N$270</c:f>
              <c:numCache>
                <c:formatCode>General</c:formatCode>
                <c:ptCount val="5"/>
                <c:pt idx="0">
                  <c:v>360</c:v>
                </c:pt>
                <c:pt idx="1">
                  <c:v>380</c:v>
                </c:pt>
                <c:pt idx="2">
                  <c:v>380</c:v>
                </c:pt>
                <c:pt idx="3">
                  <c:v>360</c:v>
                </c:pt>
                <c:pt idx="4">
                  <c:v>360</c:v>
                </c:pt>
              </c:numCache>
            </c:numRef>
          </c:xVal>
          <c:yVal>
            <c:numRef>
              <c:f>Fachadas!$J$271:$N$271</c:f>
              <c:numCache>
                <c:formatCode>General</c:formatCode>
                <c:ptCount val="5"/>
                <c:pt idx="0">
                  <c:v>488</c:v>
                </c:pt>
                <c:pt idx="1">
                  <c:v>488</c:v>
                </c:pt>
                <c:pt idx="2">
                  <c:v>503</c:v>
                </c:pt>
                <c:pt idx="3">
                  <c:v>503</c:v>
                </c:pt>
                <c:pt idx="4">
                  <c:v>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EBB6-4CA7-B0F9-8F7638E40661}"/>
            </c:ext>
          </c:extLst>
        </c:ser>
        <c:ser>
          <c:idx val="121"/>
          <c:order val="121"/>
          <c:marker>
            <c:symbol val="none"/>
          </c:marker>
          <c:xVal>
            <c:numRef>
              <c:f>Fachadas!$J$272:$N$272</c:f>
              <c:numCache>
                <c:formatCode>General</c:formatCode>
                <c:ptCount val="5"/>
                <c:pt idx="0">
                  <c:v>40</c:v>
                </c:pt>
                <c:pt idx="1">
                  <c:v>60</c:v>
                </c:pt>
                <c:pt idx="2">
                  <c:v>60</c:v>
                </c:pt>
                <c:pt idx="3">
                  <c:v>40</c:v>
                </c:pt>
                <c:pt idx="4">
                  <c:v>40</c:v>
                </c:pt>
              </c:numCache>
            </c:numRef>
          </c:xVal>
          <c:yVal>
            <c:numRef>
              <c:f>Fachadas!$J$273:$N$273</c:f>
              <c:numCache>
                <c:formatCode>General</c:formatCode>
                <c:ptCount val="5"/>
                <c:pt idx="0">
                  <c:v>520</c:v>
                </c:pt>
                <c:pt idx="1">
                  <c:v>520</c:v>
                </c:pt>
                <c:pt idx="2">
                  <c:v>535</c:v>
                </c:pt>
                <c:pt idx="3">
                  <c:v>535</c:v>
                </c:pt>
                <c:pt idx="4">
                  <c:v>520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EBB6-4CA7-B0F9-8F7638E40661}"/>
            </c:ext>
          </c:extLst>
        </c:ser>
        <c:ser>
          <c:idx val="122"/>
          <c:order val="122"/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Fachadas!$J$274:$N$274</c:f>
              <c:numCache>
                <c:formatCode>General</c:formatCode>
                <c:ptCount val="5"/>
                <c:pt idx="0">
                  <c:v>80</c:v>
                </c:pt>
                <c:pt idx="1">
                  <c:v>100</c:v>
                </c:pt>
                <c:pt idx="2">
                  <c:v>100</c:v>
                </c:pt>
                <c:pt idx="3">
                  <c:v>80</c:v>
                </c:pt>
                <c:pt idx="4">
                  <c:v>80</c:v>
                </c:pt>
              </c:numCache>
            </c:numRef>
          </c:xVal>
          <c:yVal>
            <c:numRef>
              <c:f>Fachadas!$J$275:$N$275</c:f>
              <c:numCache>
                <c:formatCode>General</c:formatCode>
                <c:ptCount val="5"/>
                <c:pt idx="0">
                  <c:v>520</c:v>
                </c:pt>
                <c:pt idx="1">
                  <c:v>520</c:v>
                </c:pt>
                <c:pt idx="2">
                  <c:v>535</c:v>
                </c:pt>
                <c:pt idx="3">
                  <c:v>535</c:v>
                </c:pt>
                <c:pt idx="4">
                  <c:v>520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EBB6-4CA7-B0F9-8F7638E40661}"/>
            </c:ext>
          </c:extLst>
        </c:ser>
        <c:ser>
          <c:idx val="123"/>
          <c:order val="123"/>
          <c:marker>
            <c:symbol val="none"/>
          </c:marker>
          <c:xVal>
            <c:numRef>
              <c:f>Fachadas!$J$276:$N$276</c:f>
              <c:numCache>
                <c:formatCode>General</c:formatCode>
                <c:ptCount val="5"/>
                <c:pt idx="0">
                  <c:v>120</c:v>
                </c:pt>
                <c:pt idx="1">
                  <c:v>150</c:v>
                </c:pt>
                <c:pt idx="2">
                  <c:v>150</c:v>
                </c:pt>
                <c:pt idx="3">
                  <c:v>120</c:v>
                </c:pt>
                <c:pt idx="4">
                  <c:v>120</c:v>
                </c:pt>
              </c:numCache>
            </c:numRef>
          </c:xVal>
          <c:yVal>
            <c:numRef>
              <c:f>Fachadas!$J$277:$N$277</c:f>
              <c:numCache>
                <c:formatCode>General</c:formatCode>
                <c:ptCount val="5"/>
                <c:pt idx="0">
                  <c:v>520</c:v>
                </c:pt>
                <c:pt idx="1">
                  <c:v>520</c:v>
                </c:pt>
                <c:pt idx="2">
                  <c:v>535</c:v>
                </c:pt>
                <c:pt idx="3">
                  <c:v>535</c:v>
                </c:pt>
                <c:pt idx="4">
                  <c:v>520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EBB6-4CA7-B0F9-8F7638E40661}"/>
            </c:ext>
          </c:extLst>
        </c:ser>
        <c:ser>
          <c:idx val="124"/>
          <c:order val="124"/>
          <c:marker>
            <c:symbol val="none"/>
          </c:marker>
          <c:xVal>
            <c:numRef>
              <c:f>Fachadas!$J$278:$N$278</c:f>
              <c:numCache>
                <c:formatCode>General</c:formatCode>
                <c:ptCount val="5"/>
                <c:pt idx="0">
                  <c:v>170</c:v>
                </c:pt>
                <c:pt idx="1">
                  <c:v>200</c:v>
                </c:pt>
                <c:pt idx="2">
                  <c:v>200</c:v>
                </c:pt>
                <c:pt idx="3">
                  <c:v>170</c:v>
                </c:pt>
                <c:pt idx="4">
                  <c:v>170</c:v>
                </c:pt>
              </c:numCache>
            </c:numRef>
          </c:xVal>
          <c:yVal>
            <c:numRef>
              <c:f>Fachadas!$J$279:$N$279</c:f>
              <c:numCache>
                <c:formatCode>General</c:formatCode>
                <c:ptCount val="5"/>
                <c:pt idx="0">
                  <c:v>520</c:v>
                </c:pt>
                <c:pt idx="1">
                  <c:v>520</c:v>
                </c:pt>
                <c:pt idx="2">
                  <c:v>535</c:v>
                </c:pt>
                <c:pt idx="3">
                  <c:v>535</c:v>
                </c:pt>
                <c:pt idx="4">
                  <c:v>520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EBB6-4CA7-B0F9-8F7638E40661}"/>
            </c:ext>
          </c:extLst>
        </c:ser>
        <c:ser>
          <c:idx val="125"/>
          <c:order val="125"/>
          <c:marker>
            <c:symbol val="none"/>
          </c:marker>
          <c:xVal>
            <c:numRef>
              <c:f>Fachadas!$J$280:$N$280</c:f>
              <c:numCache>
                <c:formatCode>General</c:formatCode>
                <c:ptCount val="5"/>
                <c:pt idx="0">
                  <c:v>220</c:v>
                </c:pt>
                <c:pt idx="1">
                  <c:v>250</c:v>
                </c:pt>
                <c:pt idx="2">
                  <c:v>250</c:v>
                </c:pt>
                <c:pt idx="3">
                  <c:v>220</c:v>
                </c:pt>
                <c:pt idx="4">
                  <c:v>220</c:v>
                </c:pt>
              </c:numCache>
            </c:numRef>
          </c:xVal>
          <c:yVal>
            <c:numRef>
              <c:f>Fachadas!$J$281:$N$281</c:f>
              <c:numCache>
                <c:formatCode>General</c:formatCode>
                <c:ptCount val="5"/>
                <c:pt idx="0">
                  <c:v>520</c:v>
                </c:pt>
                <c:pt idx="1">
                  <c:v>520</c:v>
                </c:pt>
                <c:pt idx="2">
                  <c:v>535</c:v>
                </c:pt>
                <c:pt idx="3">
                  <c:v>535</c:v>
                </c:pt>
                <c:pt idx="4">
                  <c:v>520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EBB6-4CA7-B0F9-8F7638E40661}"/>
            </c:ext>
          </c:extLst>
        </c:ser>
        <c:ser>
          <c:idx val="126"/>
          <c:order val="126"/>
          <c:marker>
            <c:symbol val="none"/>
          </c:marker>
          <c:xVal>
            <c:numRef>
              <c:f>Fachadas!$J$282:$N$282</c:f>
              <c:numCache>
                <c:formatCode>General</c:formatCode>
                <c:ptCount val="5"/>
                <c:pt idx="0">
                  <c:v>270</c:v>
                </c:pt>
                <c:pt idx="1">
                  <c:v>300</c:v>
                </c:pt>
                <c:pt idx="2">
                  <c:v>300</c:v>
                </c:pt>
                <c:pt idx="3">
                  <c:v>270</c:v>
                </c:pt>
                <c:pt idx="4">
                  <c:v>270</c:v>
                </c:pt>
              </c:numCache>
            </c:numRef>
          </c:xVal>
          <c:yVal>
            <c:numRef>
              <c:f>Fachadas!$J$283:$N$283</c:f>
              <c:numCache>
                <c:formatCode>General</c:formatCode>
                <c:ptCount val="5"/>
                <c:pt idx="0">
                  <c:v>520</c:v>
                </c:pt>
                <c:pt idx="1">
                  <c:v>520</c:v>
                </c:pt>
                <c:pt idx="2">
                  <c:v>535</c:v>
                </c:pt>
                <c:pt idx="3">
                  <c:v>535</c:v>
                </c:pt>
                <c:pt idx="4">
                  <c:v>520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EBB6-4CA7-B0F9-8F7638E40661}"/>
            </c:ext>
          </c:extLst>
        </c:ser>
        <c:ser>
          <c:idx val="127"/>
          <c:order val="127"/>
          <c:marker>
            <c:symbol val="none"/>
          </c:marker>
          <c:xVal>
            <c:numRef>
              <c:f>Fachadas!$J$284:$N$284</c:f>
              <c:numCache>
                <c:formatCode>General</c:formatCode>
                <c:ptCount val="5"/>
                <c:pt idx="0">
                  <c:v>320</c:v>
                </c:pt>
                <c:pt idx="1">
                  <c:v>340</c:v>
                </c:pt>
                <c:pt idx="2">
                  <c:v>340</c:v>
                </c:pt>
                <c:pt idx="3">
                  <c:v>320</c:v>
                </c:pt>
                <c:pt idx="4">
                  <c:v>320</c:v>
                </c:pt>
              </c:numCache>
            </c:numRef>
          </c:xVal>
          <c:yVal>
            <c:numRef>
              <c:f>Fachadas!$J$285:$N$285</c:f>
              <c:numCache>
                <c:formatCode>General</c:formatCode>
                <c:ptCount val="5"/>
                <c:pt idx="0">
                  <c:v>520</c:v>
                </c:pt>
                <c:pt idx="1">
                  <c:v>520</c:v>
                </c:pt>
                <c:pt idx="2">
                  <c:v>535</c:v>
                </c:pt>
                <c:pt idx="3">
                  <c:v>535</c:v>
                </c:pt>
                <c:pt idx="4">
                  <c:v>520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EBB6-4CA7-B0F9-8F7638E40661}"/>
            </c:ext>
          </c:extLst>
        </c:ser>
        <c:ser>
          <c:idx val="128"/>
          <c:order val="128"/>
          <c:marker>
            <c:symbol val="none"/>
          </c:marker>
          <c:xVal>
            <c:numRef>
              <c:f>Fachadas!$J$286:$N$286</c:f>
              <c:numCache>
                <c:formatCode>General</c:formatCode>
                <c:ptCount val="5"/>
                <c:pt idx="0">
                  <c:v>360</c:v>
                </c:pt>
                <c:pt idx="1">
                  <c:v>380</c:v>
                </c:pt>
                <c:pt idx="2">
                  <c:v>380</c:v>
                </c:pt>
                <c:pt idx="3">
                  <c:v>360</c:v>
                </c:pt>
                <c:pt idx="4">
                  <c:v>360</c:v>
                </c:pt>
              </c:numCache>
            </c:numRef>
          </c:xVal>
          <c:yVal>
            <c:numRef>
              <c:f>Fachadas!$J$287:$N$287</c:f>
              <c:numCache>
                <c:formatCode>General</c:formatCode>
                <c:ptCount val="5"/>
                <c:pt idx="0">
                  <c:v>520</c:v>
                </c:pt>
                <c:pt idx="1">
                  <c:v>520</c:v>
                </c:pt>
                <c:pt idx="2">
                  <c:v>535</c:v>
                </c:pt>
                <c:pt idx="3">
                  <c:v>535</c:v>
                </c:pt>
                <c:pt idx="4">
                  <c:v>520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EBB6-4CA7-B0F9-8F7638E40661}"/>
            </c:ext>
          </c:extLst>
        </c:ser>
        <c:ser>
          <c:idx val="129"/>
          <c:order val="129"/>
          <c:marker>
            <c:symbol val="none"/>
          </c:marker>
          <c:xVal>
            <c:numRef>
              <c:f>Fachadas!$J$288:$N$288</c:f>
              <c:numCache>
                <c:formatCode>General</c:formatCode>
                <c:ptCount val="5"/>
                <c:pt idx="0">
                  <c:v>40</c:v>
                </c:pt>
                <c:pt idx="1">
                  <c:v>60</c:v>
                </c:pt>
                <c:pt idx="2">
                  <c:v>60</c:v>
                </c:pt>
                <c:pt idx="3">
                  <c:v>40</c:v>
                </c:pt>
                <c:pt idx="4">
                  <c:v>40</c:v>
                </c:pt>
              </c:numCache>
            </c:numRef>
          </c:xVal>
          <c:yVal>
            <c:numRef>
              <c:f>Fachadas!$J$289:$N$289</c:f>
              <c:numCache>
                <c:formatCode>General</c:formatCode>
                <c:ptCount val="5"/>
                <c:pt idx="0">
                  <c:v>552</c:v>
                </c:pt>
                <c:pt idx="1">
                  <c:v>552</c:v>
                </c:pt>
                <c:pt idx="2">
                  <c:v>567</c:v>
                </c:pt>
                <c:pt idx="3">
                  <c:v>567</c:v>
                </c:pt>
                <c:pt idx="4">
                  <c:v>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EBB6-4CA7-B0F9-8F7638E40661}"/>
            </c:ext>
          </c:extLst>
        </c:ser>
        <c:ser>
          <c:idx val="130"/>
          <c:order val="130"/>
          <c:marker>
            <c:symbol val="none"/>
          </c:marker>
          <c:xVal>
            <c:numRef>
              <c:f>Fachadas!$J$290:$N$290</c:f>
              <c:numCache>
                <c:formatCode>General</c:formatCode>
                <c:ptCount val="5"/>
                <c:pt idx="0">
                  <c:v>80</c:v>
                </c:pt>
                <c:pt idx="1">
                  <c:v>100</c:v>
                </c:pt>
                <c:pt idx="2">
                  <c:v>100</c:v>
                </c:pt>
                <c:pt idx="3">
                  <c:v>80</c:v>
                </c:pt>
                <c:pt idx="4">
                  <c:v>80</c:v>
                </c:pt>
              </c:numCache>
            </c:numRef>
          </c:xVal>
          <c:yVal>
            <c:numRef>
              <c:f>Fachadas!$J$291:$N$291</c:f>
              <c:numCache>
                <c:formatCode>General</c:formatCode>
                <c:ptCount val="5"/>
                <c:pt idx="0">
                  <c:v>552</c:v>
                </c:pt>
                <c:pt idx="1">
                  <c:v>552</c:v>
                </c:pt>
                <c:pt idx="2">
                  <c:v>567</c:v>
                </c:pt>
                <c:pt idx="3">
                  <c:v>567</c:v>
                </c:pt>
                <c:pt idx="4">
                  <c:v>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EBB6-4CA7-B0F9-8F7638E40661}"/>
            </c:ext>
          </c:extLst>
        </c:ser>
        <c:ser>
          <c:idx val="131"/>
          <c:order val="131"/>
          <c:marker>
            <c:symbol val="none"/>
          </c:marker>
          <c:xVal>
            <c:numRef>
              <c:f>Fachadas!$J$292:$N$292</c:f>
              <c:numCache>
                <c:formatCode>General</c:formatCode>
                <c:ptCount val="5"/>
                <c:pt idx="0">
                  <c:v>120</c:v>
                </c:pt>
                <c:pt idx="1">
                  <c:v>150</c:v>
                </c:pt>
                <c:pt idx="2">
                  <c:v>150</c:v>
                </c:pt>
                <c:pt idx="3">
                  <c:v>120</c:v>
                </c:pt>
                <c:pt idx="4">
                  <c:v>120</c:v>
                </c:pt>
              </c:numCache>
            </c:numRef>
          </c:xVal>
          <c:yVal>
            <c:numRef>
              <c:f>Fachadas!$J$293:$N$293</c:f>
              <c:numCache>
                <c:formatCode>General</c:formatCode>
                <c:ptCount val="5"/>
                <c:pt idx="0">
                  <c:v>552</c:v>
                </c:pt>
                <c:pt idx="1">
                  <c:v>552</c:v>
                </c:pt>
                <c:pt idx="2">
                  <c:v>567</c:v>
                </c:pt>
                <c:pt idx="3">
                  <c:v>567</c:v>
                </c:pt>
                <c:pt idx="4">
                  <c:v>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EBB6-4CA7-B0F9-8F7638E40661}"/>
            </c:ext>
          </c:extLst>
        </c:ser>
        <c:ser>
          <c:idx val="132"/>
          <c:order val="132"/>
          <c:marker>
            <c:symbol val="none"/>
          </c:marker>
          <c:xVal>
            <c:numRef>
              <c:f>Fachadas!$J$294:$N$294</c:f>
              <c:numCache>
                <c:formatCode>General</c:formatCode>
                <c:ptCount val="5"/>
                <c:pt idx="0">
                  <c:v>170</c:v>
                </c:pt>
                <c:pt idx="1">
                  <c:v>200</c:v>
                </c:pt>
                <c:pt idx="2">
                  <c:v>200</c:v>
                </c:pt>
                <c:pt idx="3">
                  <c:v>170</c:v>
                </c:pt>
                <c:pt idx="4">
                  <c:v>170</c:v>
                </c:pt>
              </c:numCache>
            </c:numRef>
          </c:xVal>
          <c:yVal>
            <c:numRef>
              <c:f>Fachadas!$J$295:$N$295</c:f>
              <c:numCache>
                <c:formatCode>General</c:formatCode>
                <c:ptCount val="5"/>
                <c:pt idx="0">
                  <c:v>552</c:v>
                </c:pt>
                <c:pt idx="1">
                  <c:v>552</c:v>
                </c:pt>
                <c:pt idx="2">
                  <c:v>567</c:v>
                </c:pt>
                <c:pt idx="3">
                  <c:v>567</c:v>
                </c:pt>
                <c:pt idx="4">
                  <c:v>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EBB6-4CA7-B0F9-8F7638E40661}"/>
            </c:ext>
          </c:extLst>
        </c:ser>
        <c:ser>
          <c:idx val="133"/>
          <c:order val="133"/>
          <c:marker>
            <c:symbol val="none"/>
          </c:marker>
          <c:xVal>
            <c:numRef>
              <c:f>Fachadas!$J$296:$N$296</c:f>
              <c:numCache>
                <c:formatCode>General</c:formatCode>
                <c:ptCount val="5"/>
                <c:pt idx="0">
                  <c:v>220</c:v>
                </c:pt>
                <c:pt idx="1">
                  <c:v>250</c:v>
                </c:pt>
                <c:pt idx="2">
                  <c:v>250</c:v>
                </c:pt>
                <c:pt idx="3">
                  <c:v>220</c:v>
                </c:pt>
                <c:pt idx="4">
                  <c:v>220</c:v>
                </c:pt>
              </c:numCache>
            </c:numRef>
          </c:xVal>
          <c:yVal>
            <c:numRef>
              <c:f>Fachadas!$J$297:$N$297</c:f>
              <c:numCache>
                <c:formatCode>General</c:formatCode>
                <c:ptCount val="5"/>
                <c:pt idx="0">
                  <c:v>552</c:v>
                </c:pt>
                <c:pt idx="1">
                  <c:v>552</c:v>
                </c:pt>
                <c:pt idx="2">
                  <c:v>567</c:v>
                </c:pt>
                <c:pt idx="3">
                  <c:v>567</c:v>
                </c:pt>
                <c:pt idx="4">
                  <c:v>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EBB6-4CA7-B0F9-8F7638E40661}"/>
            </c:ext>
          </c:extLst>
        </c:ser>
        <c:ser>
          <c:idx val="134"/>
          <c:order val="134"/>
          <c:marker>
            <c:symbol val="none"/>
          </c:marker>
          <c:xVal>
            <c:numRef>
              <c:f>Fachadas!$J$298:$N$298</c:f>
              <c:numCache>
                <c:formatCode>General</c:formatCode>
                <c:ptCount val="5"/>
                <c:pt idx="0">
                  <c:v>270</c:v>
                </c:pt>
                <c:pt idx="1">
                  <c:v>300</c:v>
                </c:pt>
                <c:pt idx="2">
                  <c:v>300</c:v>
                </c:pt>
                <c:pt idx="3">
                  <c:v>270</c:v>
                </c:pt>
                <c:pt idx="4">
                  <c:v>270</c:v>
                </c:pt>
              </c:numCache>
            </c:numRef>
          </c:xVal>
          <c:yVal>
            <c:numRef>
              <c:f>Fachadas!$J$299:$N$299</c:f>
              <c:numCache>
                <c:formatCode>General</c:formatCode>
                <c:ptCount val="5"/>
                <c:pt idx="0">
                  <c:v>552</c:v>
                </c:pt>
                <c:pt idx="1">
                  <c:v>552</c:v>
                </c:pt>
                <c:pt idx="2">
                  <c:v>567</c:v>
                </c:pt>
                <c:pt idx="3">
                  <c:v>567</c:v>
                </c:pt>
                <c:pt idx="4">
                  <c:v>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EBB6-4CA7-B0F9-8F7638E40661}"/>
            </c:ext>
          </c:extLst>
        </c:ser>
        <c:ser>
          <c:idx val="135"/>
          <c:order val="135"/>
          <c:marker>
            <c:symbol val="none"/>
          </c:marker>
          <c:xVal>
            <c:numRef>
              <c:f>Fachadas!$J$300:$N$300</c:f>
              <c:numCache>
                <c:formatCode>General</c:formatCode>
                <c:ptCount val="5"/>
                <c:pt idx="0">
                  <c:v>320</c:v>
                </c:pt>
                <c:pt idx="1">
                  <c:v>340</c:v>
                </c:pt>
                <c:pt idx="2">
                  <c:v>340</c:v>
                </c:pt>
                <c:pt idx="3">
                  <c:v>320</c:v>
                </c:pt>
                <c:pt idx="4">
                  <c:v>320</c:v>
                </c:pt>
              </c:numCache>
            </c:numRef>
          </c:xVal>
          <c:yVal>
            <c:numRef>
              <c:f>Fachadas!$J$301:$N$301</c:f>
              <c:numCache>
                <c:formatCode>General</c:formatCode>
                <c:ptCount val="5"/>
                <c:pt idx="0">
                  <c:v>552</c:v>
                </c:pt>
                <c:pt idx="1">
                  <c:v>552</c:v>
                </c:pt>
                <c:pt idx="2">
                  <c:v>567</c:v>
                </c:pt>
                <c:pt idx="3">
                  <c:v>567</c:v>
                </c:pt>
                <c:pt idx="4">
                  <c:v>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EBB6-4CA7-B0F9-8F7638E40661}"/>
            </c:ext>
          </c:extLst>
        </c:ser>
        <c:ser>
          <c:idx val="136"/>
          <c:order val="136"/>
          <c:marker>
            <c:symbol val="none"/>
          </c:marker>
          <c:xVal>
            <c:numRef>
              <c:f>Fachadas!$J$302:$N$302</c:f>
              <c:numCache>
                <c:formatCode>General</c:formatCode>
                <c:ptCount val="5"/>
                <c:pt idx="0">
                  <c:v>360</c:v>
                </c:pt>
                <c:pt idx="1">
                  <c:v>380</c:v>
                </c:pt>
                <c:pt idx="2">
                  <c:v>380</c:v>
                </c:pt>
                <c:pt idx="3">
                  <c:v>360</c:v>
                </c:pt>
                <c:pt idx="4">
                  <c:v>360</c:v>
                </c:pt>
              </c:numCache>
            </c:numRef>
          </c:xVal>
          <c:yVal>
            <c:numRef>
              <c:f>Fachadas!$J$303:$N$303</c:f>
              <c:numCache>
                <c:formatCode>General</c:formatCode>
                <c:ptCount val="5"/>
                <c:pt idx="0">
                  <c:v>552</c:v>
                </c:pt>
                <c:pt idx="1">
                  <c:v>552</c:v>
                </c:pt>
                <c:pt idx="2">
                  <c:v>567</c:v>
                </c:pt>
                <c:pt idx="3">
                  <c:v>567</c:v>
                </c:pt>
                <c:pt idx="4">
                  <c:v>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8-EBB6-4CA7-B0F9-8F7638E40661}"/>
            </c:ext>
          </c:extLst>
        </c:ser>
        <c:ser>
          <c:idx val="137"/>
          <c:order val="137"/>
          <c:marker>
            <c:symbol val="none"/>
          </c:marker>
          <c:xVal>
            <c:numRef>
              <c:f>Fachadas!$J$304:$N$304</c:f>
              <c:numCache>
                <c:formatCode>General</c:formatCode>
                <c:ptCount val="5"/>
                <c:pt idx="0">
                  <c:v>40</c:v>
                </c:pt>
                <c:pt idx="1">
                  <c:v>60</c:v>
                </c:pt>
                <c:pt idx="2">
                  <c:v>60</c:v>
                </c:pt>
                <c:pt idx="3">
                  <c:v>40</c:v>
                </c:pt>
                <c:pt idx="4">
                  <c:v>40</c:v>
                </c:pt>
              </c:numCache>
            </c:numRef>
          </c:xVal>
          <c:yVal>
            <c:numRef>
              <c:f>Fachadas!$J$305:$N$305</c:f>
              <c:numCache>
                <c:formatCode>General</c:formatCode>
                <c:ptCount val="5"/>
                <c:pt idx="0">
                  <c:v>584</c:v>
                </c:pt>
                <c:pt idx="1">
                  <c:v>584</c:v>
                </c:pt>
                <c:pt idx="2">
                  <c:v>599</c:v>
                </c:pt>
                <c:pt idx="3">
                  <c:v>599</c:v>
                </c:pt>
                <c:pt idx="4">
                  <c:v>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9-EBB6-4CA7-B0F9-8F7638E40661}"/>
            </c:ext>
          </c:extLst>
        </c:ser>
        <c:ser>
          <c:idx val="138"/>
          <c:order val="138"/>
          <c:marker>
            <c:symbol val="none"/>
          </c:marker>
          <c:xVal>
            <c:numRef>
              <c:f>Fachadas!$J$306:$N$306</c:f>
              <c:numCache>
                <c:formatCode>General</c:formatCode>
                <c:ptCount val="5"/>
                <c:pt idx="0">
                  <c:v>80</c:v>
                </c:pt>
                <c:pt idx="1">
                  <c:v>100</c:v>
                </c:pt>
                <c:pt idx="2">
                  <c:v>100</c:v>
                </c:pt>
                <c:pt idx="3">
                  <c:v>80</c:v>
                </c:pt>
                <c:pt idx="4">
                  <c:v>80</c:v>
                </c:pt>
              </c:numCache>
            </c:numRef>
          </c:xVal>
          <c:yVal>
            <c:numRef>
              <c:f>Fachadas!$J$307:$N$307</c:f>
              <c:numCache>
                <c:formatCode>General</c:formatCode>
                <c:ptCount val="5"/>
                <c:pt idx="0">
                  <c:v>584</c:v>
                </c:pt>
                <c:pt idx="1">
                  <c:v>584</c:v>
                </c:pt>
                <c:pt idx="2">
                  <c:v>599</c:v>
                </c:pt>
                <c:pt idx="3">
                  <c:v>599</c:v>
                </c:pt>
                <c:pt idx="4">
                  <c:v>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A-EBB6-4CA7-B0F9-8F7638E40661}"/>
            </c:ext>
          </c:extLst>
        </c:ser>
        <c:ser>
          <c:idx val="139"/>
          <c:order val="139"/>
          <c:marker>
            <c:symbol val="none"/>
          </c:marker>
          <c:xVal>
            <c:numRef>
              <c:f>Fachadas!$J$308:$N$308</c:f>
              <c:numCache>
                <c:formatCode>General</c:formatCode>
                <c:ptCount val="5"/>
                <c:pt idx="0">
                  <c:v>120</c:v>
                </c:pt>
                <c:pt idx="1">
                  <c:v>150</c:v>
                </c:pt>
                <c:pt idx="2">
                  <c:v>150</c:v>
                </c:pt>
                <c:pt idx="3">
                  <c:v>120</c:v>
                </c:pt>
                <c:pt idx="4">
                  <c:v>120</c:v>
                </c:pt>
              </c:numCache>
            </c:numRef>
          </c:xVal>
          <c:yVal>
            <c:numRef>
              <c:f>Fachadas!$J$309:$N$309</c:f>
              <c:numCache>
                <c:formatCode>General</c:formatCode>
                <c:ptCount val="5"/>
                <c:pt idx="0">
                  <c:v>584</c:v>
                </c:pt>
                <c:pt idx="1">
                  <c:v>584</c:v>
                </c:pt>
                <c:pt idx="2">
                  <c:v>599</c:v>
                </c:pt>
                <c:pt idx="3">
                  <c:v>599</c:v>
                </c:pt>
                <c:pt idx="4">
                  <c:v>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B-EBB6-4CA7-B0F9-8F7638E40661}"/>
            </c:ext>
          </c:extLst>
        </c:ser>
        <c:ser>
          <c:idx val="140"/>
          <c:order val="140"/>
          <c:marker>
            <c:symbol val="none"/>
          </c:marker>
          <c:xVal>
            <c:numRef>
              <c:f>Fachadas!$J$310:$N$310</c:f>
              <c:numCache>
                <c:formatCode>General</c:formatCode>
                <c:ptCount val="5"/>
                <c:pt idx="0">
                  <c:v>170</c:v>
                </c:pt>
                <c:pt idx="1">
                  <c:v>200</c:v>
                </c:pt>
                <c:pt idx="2">
                  <c:v>200</c:v>
                </c:pt>
                <c:pt idx="3">
                  <c:v>170</c:v>
                </c:pt>
                <c:pt idx="4">
                  <c:v>170</c:v>
                </c:pt>
              </c:numCache>
            </c:numRef>
          </c:xVal>
          <c:yVal>
            <c:numRef>
              <c:f>Fachadas!$J$311:$N$311</c:f>
              <c:numCache>
                <c:formatCode>General</c:formatCode>
                <c:ptCount val="5"/>
                <c:pt idx="0">
                  <c:v>584</c:v>
                </c:pt>
                <c:pt idx="1">
                  <c:v>584</c:v>
                </c:pt>
                <c:pt idx="2">
                  <c:v>599</c:v>
                </c:pt>
                <c:pt idx="3">
                  <c:v>599</c:v>
                </c:pt>
                <c:pt idx="4">
                  <c:v>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C-EBB6-4CA7-B0F9-8F7638E40661}"/>
            </c:ext>
          </c:extLst>
        </c:ser>
        <c:ser>
          <c:idx val="141"/>
          <c:order val="141"/>
          <c:marker>
            <c:symbol val="none"/>
          </c:marker>
          <c:xVal>
            <c:numRef>
              <c:f>Fachadas!$J$312:$N$312</c:f>
              <c:numCache>
                <c:formatCode>General</c:formatCode>
                <c:ptCount val="5"/>
                <c:pt idx="0">
                  <c:v>220</c:v>
                </c:pt>
                <c:pt idx="1">
                  <c:v>250</c:v>
                </c:pt>
                <c:pt idx="2">
                  <c:v>250</c:v>
                </c:pt>
                <c:pt idx="3">
                  <c:v>220</c:v>
                </c:pt>
                <c:pt idx="4">
                  <c:v>220</c:v>
                </c:pt>
              </c:numCache>
            </c:numRef>
          </c:xVal>
          <c:yVal>
            <c:numRef>
              <c:f>Fachadas!$J$313:$N$313</c:f>
              <c:numCache>
                <c:formatCode>General</c:formatCode>
                <c:ptCount val="5"/>
                <c:pt idx="0">
                  <c:v>584</c:v>
                </c:pt>
                <c:pt idx="1">
                  <c:v>584</c:v>
                </c:pt>
                <c:pt idx="2">
                  <c:v>599</c:v>
                </c:pt>
                <c:pt idx="3">
                  <c:v>599</c:v>
                </c:pt>
                <c:pt idx="4">
                  <c:v>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D-EBB6-4CA7-B0F9-8F7638E40661}"/>
            </c:ext>
          </c:extLst>
        </c:ser>
        <c:ser>
          <c:idx val="142"/>
          <c:order val="142"/>
          <c:marker>
            <c:symbol val="none"/>
          </c:marker>
          <c:xVal>
            <c:numRef>
              <c:f>Fachadas!$J$314:$N$314</c:f>
              <c:numCache>
                <c:formatCode>General</c:formatCode>
                <c:ptCount val="5"/>
                <c:pt idx="0">
                  <c:v>270</c:v>
                </c:pt>
                <c:pt idx="1">
                  <c:v>300</c:v>
                </c:pt>
                <c:pt idx="2">
                  <c:v>300</c:v>
                </c:pt>
                <c:pt idx="3">
                  <c:v>270</c:v>
                </c:pt>
                <c:pt idx="4">
                  <c:v>270</c:v>
                </c:pt>
              </c:numCache>
            </c:numRef>
          </c:xVal>
          <c:yVal>
            <c:numRef>
              <c:f>Fachadas!$J$315:$N$315</c:f>
              <c:numCache>
                <c:formatCode>General</c:formatCode>
                <c:ptCount val="5"/>
                <c:pt idx="0">
                  <c:v>584</c:v>
                </c:pt>
                <c:pt idx="1">
                  <c:v>584</c:v>
                </c:pt>
                <c:pt idx="2">
                  <c:v>599</c:v>
                </c:pt>
                <c:pt idx="3">
                  <c:v>599</c:v>
                </c:pt>
                <c:pt idx="4">
                  <c:v>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E-EBB6-4CA7-B0F9-8F7638E40661}"/>
            </c:ext>
          </c:extLst>
        </c:ser>
        <c:ser>
          <c:idx val="143"/>
          <c:order val="143"/>
          <c:marker>
            <c:symbol val="none"/>
          </c:marker>
          <c:xVal>
            <c:numRef>
              <c:f>Fachadas!$J$316:$N$316</c:f>
              <c:numCache>
                <c:formatCode>General</c:formatCode>
                <c:ptCount val="5"/>
                <c:pt idx="0">
                  <c:v>320</c:v>
                </c:pt>
                <c:pt idx="1">
                  <c:v>340</c:v>
                </c:pt>
                <c:pt idx="2">
                  <c:v>340</c:v>
                </c:pt>
                <c:pt idx="3">
                  <c:v>320</c:v>
                </c:pt>
                <c:pt idx="4">
                  <c:v>320</c:v>
                </c:pt>
              </c:numCache>
            </c:numRef>
          </c:xVal>
          <c:yVal>
            <c:numRef>
              <c:f>Fachadas!$J$317:$N$317</c:f>
              <c:numCache>
                <c:formatCode>General</c:formatCode>
                <c:ptCount val="5"/>
                <c:pt idx="0">
                  <c:v>584</c:v>
                </c:pt>
                <c:pt idx="1">
                  <c:v>584</c:v>
                </c:pt>
                <c:pt idx="2">
                  <c:v>599</c:v>
                </c:pt>
                <c:pt idx="3">
                  <c:v>599</c:v>
                </c:pt>
                <c:pt idx="4">
                  <c:v>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F-EBB6-4CA7-B0F9-8F7638E40661}"/>
            </c:ext>
          </c:extLst>
        </c:ser>
        <c:ser>
          <c:idx val="144"/>
          <c:order val="144"/>
          <c:marker>
            <c:symbol val="none"/>
          </c:marker>
          <c:xVal>
            <c:numRef>
              <c:f>Fachadas!$J$318:$N$318</c:f>
              <c:numCache>
                <c:formatCode>General</c:formatCode>
                <c:ptCount val="5"/>
                <c:pt idx="0">
                  <c:v>360</c:v>
                </c:pt>
                <c:pt idx="1">
                  <c:v>380</c:v>
                </c:pt>
                <c:pt idx="2">
                  <c:v>380</c:v>
                </c:pt>
                <c:pt idx="3">
                  <c:v>360</c:v>
                </c:pt>
                <c:pt idx="4">
                  <c:v>360</c:v>
                </c:pt>
              </c:numCache>
            </c:numRef>
          </c:xVal>
          <c:yVal>
            <c:numRef>
              <c:f>Fachadas!$J$319:$N$319</c:f>
              <c:numCache>
                <c:formatCode>General</c:formatCode>
                <c:ptCount val="5"/>
                <c:pt idx="0">
                  <c:v>584</c:v>
                </c:pt>
                <c:pt idx="1">
                  <c:v>584</c:v>
                </c:pt>
                <c:pt idx="2">
                  <c:v>599</c:v>
                </c:pt>
                <c:pt idx="3">
                  <c:v>599</c:v>
                </c:pt>
                <c:pt idx="4">
                  <c:v>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0-EBB6-4CA7-B0F9-8F7638E40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Fachadas!$H$3:$H$7</c:f>
              <c:numCache>
                <c:formatCode>0.0</c:formatCode>
                <c:ptCount val="5"/>
                <c:pt idx="0">
                  <c:v>400</c:v>
                </c:pt>
                <c:pt idx="1">
                  <c:v>900</c:v>
                </c:pt>
                <c:pt idx="2">
                  <c:v>900</c:v>
                </c:pt>
                <c:pt idx="3">
                  <c:v>400</c:v>
                </c:pt>
                <c:pt idx="4">
                  <c:v>400</c:v>
                </c:pt>
              </c:numCache>
            </c:numRef>
          </c:xVal>
          <c:yVal>
            <c:numRef>
              <c:f>Fachadas!$I$3:$I$7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625</c:v>
                </c:pt>
                <c:pt idx="3">
                  <c:v>625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9F-4E2B-BB45-8B2F18BBDA4C}"/>
            </c:ext>
          </c:extLst>
        </c:ser>
        <c:ser>
          <c:idx val="1"/>
          <c:order val="1"/>
          <c:marker>
            <c:symbol val="none"/>
          </c:marker>
          <c:xVal>
            <c:numRef>
              <c:f>Fachadas!$T$32:$X$32</c:f>
              <c:numCache>
                <c:formatCode>General</c:formatCode>
                <c:ptCount val="5"/>
              </c:numCache>
            </c:numRef>
          </c:xVal>
          <c:yVal>
            <c:numRef>
              <c:f>Fachadas!$T$33:$Y$33</c:f>
              <c:numCache>
                <c:formatCode>General</c:formatCode>
                <c:ptCount val="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9F-4E2B-BB45-8B2F18BBDA4C}"/>
            </c:ext>
          </c:extLst>
        </c:ser>
        <c:ser>
          <c:idx val="2"/>
          <c:order val="2"/>
          <c:marker>
            <c:symbol val="none"/>
          </c:marker>
          <c:xVal>
            <c:numRef>
              <c:f>Fachadas!$T$34:$X$34</c:f>
              <c:numCache>
                <c:formatCode>General</c:formatCode>
                <c:ptCount val="5"/>
              </c:numCache>
            </c:numRef>
          </c:xVal>
          <c:yVal>
            <c:numRef>
              <c:f>Fachadas!$T$35:$X$35</c:f>
              <c:numCache>
                <c:formatCode>General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29F-4E2B-BB45-8B2F18BBDA4C}"/>
            </c:ext>
          </c:extLst>
        </c:ser>
        <c:ser>
          <c:idx val="3"/>
          <c:order val="3"/>
          <c:marker>
            <c:symbol val="none"/>
          </c:marker>
          <c:xVal>
            <c:numRef>
              <c:f>Fachadas!$T$36:$X$36</c:f>
              <c:numCache>
                <c:formatCode>General</c:formatCode>
                <c:ptCount val="5"/>
              </c:numCache>
            </c:numRef>
          </c:xVal>
          <c:yVal>
            <c:numRef>
              <c:f>Fachadas!$T$37:$X$37</c:f>
              <c:numCache>
                <c:formatCode>General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29F-4E2B-BB45-8B2F18BBD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  <c:min val="2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Planta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(Fachadas!$B$15,Fachadas!$B$17)</c:f>
              <c:numCache>
                <c:formatCode>General</c:formatCode>
                <c:ptCount val="2"/>
                <c:pt idx="0">
                  <c:v>0</c:v>
                </c:pt>
                <c:pt idx="1">
                  <c:v>400</c:v>
                </c:pt>
              </c:numCache>
            </c:numRef>
          </c:xVal>
          <c:yVal>
            <c:numRef>
              <c:f>(Fachadas!$B$16,Fachadas!$B$18)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EE-44AB-B8F8-A2CF19D14230}"/>
            </c:ext>
          </c:extLst>
        </c:ser>
        <c:ser>
          <c:idx val="1"/>
          <c:order val="1"/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(Fachadas!$C$15,Fachadas!$C$17)</c:f>
              <c:numCache>
                <c:formatCode>General</c:formatCode>
                <c:ptCount val="2"/>
                <c:pt idx="0">
                  <c:v>400</c:v>
                </c:pt>
                <c:pt idx="1">
                  <c:v>400</c:v>
                </c:pt>
              </c:numCache>
            </c:numRef>
          </c:xVal>
          <c:yVal>
            <c:numRef>
              <c:f>(Fachadas!$C$16,Fachadas!$C$18)</c:f>
              <c:numCache>
                <c:formatCode>General</c:formatCode>
                <c:ptCount val="2"/>
                <c:pt idx="0">
                  <c:v>5</c:v>
                </c:pt>
                <c:pt idx="1">
                  <c:v>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EE-44AB-B8F8-A2CF19D14230}"/>
            </c:ext>
          </c:extLst>
        </c:ser>
        <c:ser>
          <c:idx val="2"/>
          <c:order val="2"/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(Fachadas!$D$15,Fachadas!$D$17)</c:f>
              <c:numCache>
                <c:formatCode>General</c:formatCode>
                <c:ptCount val="2"/>
                <c:pt idx="0">
                  <c:v>400</c:v>
                </c:pt>
                <c:pt idx="1">
                  <c:v>0</c:v>
                </c:pt>
              </c:numCache>
            </c:numRef>
          </c:xVal>
          <c:yVal>
            <c:numRef>
              <c:f>(Fachadas!$D$16,Fachadas!$D$18)</c:f>
              <c:numCache>
                <c:formatCode>General</c:formatCode>
                <c:ptCount val="2"/>
                <c:pt idx="0">
                  <c:v>505</c:v>
                </c:pt>
                <c:pt idx="1">
                  <c:v>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EE-44AB-B8F8-A2CF19D14230}"/>
            </c:ext>
          </c:extLst>
        </c:ser>
        <c:ser>
          <c:idx val="3"/>
          <c:order val="3"/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(Fachadas!$I$15,Fachadas!$I$17)</c:f>
              <c:numCache>
                <c:formatCode>General</c:formatCode>
                <c:ptCount val="2"/>
                <c:pt idx="0">
                  <c:v>0</c:v>
                </c:pt>
                <c:pt idx="1">
                  <c:v>400</c:v>
                </c:pt>
              </c:numCache>
            </c:numRef>
          </c:xVal>
          <c:yVal>
            <c:numRef>
              <c:f>(Fachadas!$I$16,Fachadas!$I$18)</c:f>
              <c:numCache>
                <c:formatCode>General</c:formatCode>
                <c:ptCount val="2"/>
                <c:pt idx="0">
                  <c:v>7</c:v>
                </c:pt>
                <c:pt idx="1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EE-44AB-B8F8-A2CF19D14230}"/>
            </c:ext>
          </c:extLst>
        </c:ser>
        <c:ser>
          <c:idx val="4"/>
          <c:order val="4"/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(Fachadas!$J$15,Fachadas!$J$17)</c:f>
              <c:numCache>
                <c:formatCode>General</c:formatCode>
                <c:ptCount val="2"/>
                <c:pt idx="0">
                  <c:v>398</c:v>
                </c:pt>
                <c:pt idx="1">
                  <c:v>398</c:v>
                </c:pt>
              </c:numCache>
            </c:numRef>
          </c:xVal>
          <c:yVal>
            <c:numRef>
              <c:f>(Fachadas!$J$16,Fachadas!$J$18)</c:f>
              <c:numCache>
                <c:formatCode>General</c:formatCode>
                <c:ptCount val="2"/>
                <c:pt idx="0">
                  <c:v>5</c:v>
                </c:pt>
                <c:pt idx="1">
                  <c:v>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EE-44AB-B8F8-A2CF19D14230}"/>
            </c:ext>
          </c:extLst>
        </c:ser>
        <c:ser>
          <c:idx val="5"/>
          <c:order val="5"/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(Fachadas!$K$15,Fachadas!$K$17)</c:f>
              <c:numCache>
                <c:formatCode>General</c:formatCode>
                <c:ptCount val="2"/>
                <c:pt idx="0">
                  <c:v>400</c:v>
                </c:pt>
                <c:pt idx="1">
                  <c:v>0</c:v>
                </c:pt>
              </c:numCache>
            </c:numRef>
          </c:xVal>
          <c:yVal>
            <c:numRef>
              <c:f>(Fachadas!$K$16,Fachadas!$K$18)</c:f>
              <c:numCache>
                <c:formatCode>General</c:formatCode>
                <c:ptCount val="2"/>
                <c:pt idx="0">
                  <c:v>503</c:v>
                </c:pt>
                <c:pt idx="1">
                  <c:v>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EE-44AB-B8F8-A2CF19D14230}"/>
            </c:ext>
          </c:extLst>
        </c:ser>
        <c:ser>
          <c:idx val="6"/>
          <c:order val="6"/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(Fachadas!$E$15,Fachadas!$E$17)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(Fachadas!$E$16,Fachadas!$E$18)</c:f>
              <c:numCache>
                <c:formatCode>General</c:formatCode>
                <c:ptCount val="2"/>
                <c:pt idx="0">
                  <c:v>505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EE-44AB-B8F8-A2CF19D14230}"/>
            </c:ext>
          </c:extLst>
        </c:ser>
        <c:ser>
          <c:idx val="7"/>
          <c:order val="7"/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(Fachadas!$L$15,Fachadas!$L$17)</c:f>
              <c:numCache>
                <c:formatCode>General</c:formatCode>
                <c:ptCount val="2"/>
                <c:pt idx="0">
                  <c:v>2</c:v>
                </c:pt>
                <c:pt idx="1">
                  <c:v>2</c:v>
                </c:pt>
              </c:numCache>
            </c:numRef>
          </c:xVal>
          <c:yVal>
            <c:numRef>
              <c:f>(Fachadas!$L$16,Fachadas!$L$18)</c:f>
              <c:numCache>
                <c:formatCode>General</c:formatCode>
                <c:ptCount val="2"/>
                <c:pt idx="0">
                  <c:v>505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EE-44AB-B8F8-A2CF19D14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614064"/>
        <c:axId val="761613080"/>
      </c:scatterChart>
      <c:valAx>
        <c:axId val="761614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61613080"/>
        <c:crosses val="autoZero"/>
        <c:crossBetween val="midCat"/>
      </c:valAx>
      <c:valAx>
        <c:axId val="761613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61614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Fachadas!$L$3:$L$7</c:f>
              <c:numCache>
                <c:formatCode>0.0</c:formatCode>
                <c:ptCount val="5"/>
                <c:pt idx="0">
                  <c:v>0</c:v>
                </c:pt>
                <c:pt idx="1">
                  <c:v>500</c:v>
                </c:pt>
                <c:pt idx="2">
                  <c:v>500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Fachadas!$M$3:$M$7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625</c:v>
                </c:pt>
                <c:pt idx="3">
                  <c:v>625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74-4383-8F83-F079874C8C6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Fachadas!$T$623:$X$623</c:f>
              <c:numCache>
                <c:formatCode>General</c:formatCode>
                <c:ptCount val="5"/>
              </c:numCache>
            </c:numRef>
          </c:xVal>
          <c:yVal>
            <c:numRef>
              <c:f>Fachadas!$T$624:$X$624</c:f>
              <c:numCache>
                <c:formatCode>General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74-4383-8F83-F079874C8C62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Fachadas!$T$625:$X$625</c:f>
              <c:numCache>
                <c:formatCode>General</c:formatCode>
                <c:ptCount val="5"/>
              </c:numCache>
            </c:numRef>
          </c:xVal>
          <c:yVal>
            <c:numRef>
              <c:f>Fachadas!$T$626:$X$626</c:f>
              <c:numCache>
                <c:formatCode>General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74-4383-8F83-F079874C8C62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Fachadas!$T$627:$X$627</c:f>
              <c:numCache>
                <c:formatCode>General</c:formatCode>
                <c:ptCount val="5"/>
              </c:numCache>
            </c:numRef>
          </c:xVal>
          <c:yVal>
            <c:numRef>
              <c:f>Fachadas!$T$628:$X$628</c:f>
              <c:numCache>
                <c:formatCode>General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774-4383-8F83-F079874C8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278584"/>
        <c:axId val="642279240"/>
      </c:scatterChart>
      <c:valAx>
        <c:axId val="642278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2279240"/>
        <c:crosses val="autoZero"/>
        <c:crossBetween val="midCat"/>
      </c:valAx>
      <c:valAx>
        <c:axId val="64227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2278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</a:t>
            </a:r>
          </a:p>
        </c:rich>
      </c:tx>
      <c:layout>
        <c:manualLayout>
          <c:xMode val="edge"/>
          <c:yMode val="edge"/>
          <c:x val="0.45625220063355099"/>
          <c:y val="3.32378617193723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Fachadas!$J$3:$J$7</c:f>
              <c:numCache>
                <c:formatCode>0.0</c:formatCode>
                <c:ptCount val="5"/>
                <c:pt idx="0">
                  <c:v>400</c:v>
                </c:pt>
                <c:pt idx="1">
                  <c:v>800</c:v>
                </c:pt>
                <c:pt idx="2">
                  <c:v>800</c:v>
                </c:pt>
                <c:pt idx="3">
                  <c:v>400</c:v>
                </c:pt>
                <c:pt idx="4">
                  <c:v>400</c:v>
                </c:pt>
              </c:numCache>
            </c:numRef>
          </c:xVal>
          <c:yVal>
            <c:numRef>
              <c:f>Fachadas!$K$3:$K$7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625</c:v>
                </c:pt>
                <c:pt idx="3">
                  <c:v>625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38-4E3D-8AFE-15CEFF1810B5}"/>
            </c:ext>
          </c:extLst>
        </c:ser>
        <c:ser>
          <c:idx val="1"/>
          <c:order val="1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Fachadas!$J$332:$N$332</c:f>
              <c:numCache>
                <c:formatCode>General</c:formatCode>
                <c:ptCount val="5"/>
                <c:pt idx="0">
                  <c:v>450</c:v>
                </c:pt>
                <c:pt idx="1">
                  <c:v>470</c:v>
                </c:pt>
                <c:pt idx="2">
                  <c:v>470</c:v>
                </c:pt>
                <c:pt idx="3">
                  <c:v>450</c:v>
                </c:pt>
                <c:pt idx="4">
                  <c:v>450</c:v>
                </c:pt>
              </c:numCache>
            </c:numRef>
          </c:xVal>
          <c:yVal>
            <c:numRef>
              <c:f>Fachadas!$J$333:$N$333</c:f>
              <c:numCache>
                <c:formatCode>General</c:formatCode>
                <c:ptCount val="5"/>
                <c:pt idx="0">
                  <c:v>40</c:v>
                </c:pt>
                <c:pt idx="1">
                  <c:v>40</c:v>
                </c:pt>
                <c:pt idx="2">
                  <c:v>55</c:v>
                </c:pt>
                <c:pt idx="3">
                  <c:v>55</c:v>
                </c:pt>
                <c:pt idx="4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38-4E3D-8AFE-15CEFF1810B5}"/>
            </c:ext>
          </c:extLst>
        </c:ser>
        <c:ser>
          <c:idx val="3"/>
          <c:order val="2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Fachadas!$J$334:$N$334</c:f>
              <c:numCache>
                <c:formatCode>General</c:formatCode>
                <c:ptCount val="5"/>
                <c:pt idx="0">
                  <c:v>490</c:v>
                </c:pt>
                <c:pt idx="1">
                  <c:v>510</c:v>
                </c:pt>
                <c:pt idx="2">
                  <c:v>510</c:v>
                </c:pt>
                <c:pt idx="3">
                  <c:v>490</c:v>
                </c:pt>
                <c:pt idx="4">
                  <c:v>490</c:v>
                </c:pt>
              </c:numCache>
            </c:numRef>
          </c:xVal>
          <c:yVal>
            <c:numRef>
              <c:f>Fachadas!$J$335:$N$335</c:f>
              <c:numCache>
                <c:formatCode>General</c:formatCode>
                <c:ptCount val="5"/>
                <c:pt idx="0">
                  <c:v>40</c:v>
                </c:pt>
                <c:pt idx="1">
                  <c:v>40</c:v>
                </c:pt>
                <c:pt idx="2">
                  <c:v>55</c:v>
                </c:pt>
                <c:pt idx="3">
                  <c:v>55</c:v>
                </c:pt>
                <c:pt idx="4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38-4E3D-8AFE-15CEFF1810B5}"/>
            </c:ext>
          </c:extLst>
        </c:ser>
        <c:ser>
          <c:idx val="2"/>
          <c:order val="3"/>
          <c:marker>
            <c:symbol val="none"/>
          </c:marker>
          <c:xVal>
            <c:numRef>
              <c:f>Fachadas!$J$336:$N$336</c:f>
              <c:numCache>
                <c:formatCode>General</c:formatCode>
                <c:ptCount val="5"/>
                <c:pt idx="0">
                  <c:v>530</c:v>
                </c:pt>
                <c:pt idx="1">
                  <c:v>560</c:v>
                </c:pt>
                <c:pt idx="2">
                  <c:v>560</c:v>
                </c:pt>
                <c:pt idx="3">
                  <c:v>530</c:v>
                </c:pt>
                <c:pt idx="4">
                  <c:v>530</c:v>
                </c:pt>
              </c:numCache>
            </c:numRef>
          </c:xVal>
          <c:yVal>
            <c:numRef>
              <c:f>Fachadas!$J$337:$N$337</c:f>
              <c:numCache>
                <c:formatCode>General</c:formatCode>
                <c:ptCount val="5"/>
                <c:pt idx="0">
                  <c:v>40</c:v>
                </c:pt>
                <c:pt idx="1">
                  <c:v>40</c:v>
                </c:pt>
                <c:pt idx="2">
                  <c:v>55</c:v>
                </c:pt>
                <c:pt idx="3">
                  <c:v>55</c:v>
                </c:pt>
                <c:pt idx="4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38-4E3D-8AFE-15CEFF1810B5}"/>
            </c:ext>
          </c:extLst>
        </c:ser>
        <c:ser>
          <c:idx val="4"/>
          <c:order val="4"/>
          <c:marker>
            <c:symbol val="none"/>
          </c:marker>
          <c:xVal>
            <c:numRef>
              <c:f>Fachadas!$J$338:$N$338</c:f>
              <c:numCache>
                <c:formatCode>General</c:formatCode>
                <c:ptCount val="5"/>
                <c:pt idx="0">
                  <c:v>580</c:v>
                </c:pt>
                <c:pt idx="1">
                  <c:v>610</c:v>
                </c:pt>
                <c:pt idx="2">
                  <c:v>610</c:v>
                </c:pt>
                <c:pt idx="3">
                  <c:v>580</c:v>
                </c:pt>
                <c:pt idx="4">
                  <c:v>580</c:v>
                </c:pt>
              </c:numCache>
            </c:numRef>
          </c:xVal>
          <c:yVal>
            <c:numRef>
              <c:f>Fachadas!$J$339:$N$339</c:f>
              <c:numCache>
                <c:formatCode>General</c:formatCode>
                <c:ptCount val="5"/>
                <c:pt idx="0">
                  <c:v>40</c:v>
                </c:pt>
                <c:pt idx="1">
                  <c:v>40</c:v>
                </c:pt>
                <c:pt idx="2">
                  <c:v>55</c:v>
                </c:pt>
                <c:pt idx="3">
                  <c:v>55</c:v>
                </c:pt>
                <c:pt idx="4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438-4E3D-8AFE-15CEFF1810B5}"/>
            </c:ext>
          </c:extLst>
        </c:ser>
        <c:ser>
          <c:idx val="5"/>
          <c:order val="5"/>
          <c:marker>
            <c:symbol val="none"/>
          </c:marker>
          <c:xVal>
            <c:numRef>
              <c:f>Fachadas!$J$340:$N$340</c:f>
              <c:numCache>
                <c:formatCode>General</c:formatCode>
                <c:ptCount val="5"/>
                <c:pt idx="0">
                  <c:v>630</c:v>
                </c:pt>
                <c:pt idx="1">
                  <c:v>660</c:v>
                </c:pt>
                <c:pt idx="2">
                  <c:v>660</c:v>
                </c:pt>
                <c:pt idx="3">
                  <c:v>630</c:v>
                </c:pt>
                <c:pt idx="4">
                  <c:v>630</c:v>
                </c:pt>
              </c:numCache>
            </c:numRef>
          </c:xVal>
          <c:yVal>
            <c:numRef>
              <c:f>Fachadas!$J$341:$N$341</c:f>
              <c:numCache>
                <c:formatCode>General</c:formatCode>
                <c:ptCount val="5"/>
                <c:pt idx="0">
                  <c:v>40</c:v>
                </c:pt>
                <c:pt idx="1">
                  <c:v>40</c:v>
                </c:pt>
                <c:pt idx="2">
                  <c:v>55</c:v>
                </c:pt>
                <c:pt idx="3">
                  <c:v>55</c:v>
                </c:pt>
                <c:pt idx="4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438-4E3D-8AFE-15CEFF1810B5}"/>
            </c:ext>
          </c:extLst>
        </c:ser>
        <c:ser>
          <c:idx val="6"/>
          <c:order val="6"/>
          <c:marker>
            <c:symbol val="none"/>
          </c:marker>
          <c:xVal>
            <c:numRef>
              <c:f>Fachadas!$J$342:$N$342</c:f>
              <c:numCache>
                <c:formatCode>General</c:formatCode>
                <c:ptCount val="5"/>
                <c:pt idx="0">
                  <c:v>680</c:v>
                </c:pt>
                <c:pt idx="1">
                  <c:v>710</c:v>
                </c:pt>
                <c:pt idx="2">
                  <c:v>710</c:v>
                </c:pt>
                <c:pt idx="3">
                  <c:v>680</c:v>
                </c:pt>
                <c:pt idx="4">
                  <c:v>680</c:v>
                </c:pt>
              </c:numCache>
            </c:numRef>
          </c:xVal>
          <c:yVal>
            <c:numRef>
              <c:f>Fachadas!$J$343:$N$343</c:f>
              <c:numCache>
                <c:formatCode>General</c:formatCode>
                <c:ptCount val="5"/>
                <c:pt idx="0">
                  <c:v>40</c:v>
                </c:pt>
                <c:pt idx="1">
                  <c:v>40</c:v>
                </c:pt>
                <c:pt idx="2">
                  <c:v>55</c:v>
                </c:pt>
                <c:pt idx="3">
                  <c:v>55</c:v>
                </c:pt>
                <c:pt idx="4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38-4E3D-8AFE-15CEFF1810B5}"/>
            </c:ext>
          </c:extLst>
        </c:ser>
        <c:ser>
          <c:idx val="7"/>
          <c:order val="7"/>
          <c:marker>
            <c:symbol val="none"/>
          </c:marker>
          <c:xVal>
            <c:numRef>
              <c:f>Fachadas!$J$344:$N$344</c:f>
              <c:numCache>
                <c:formatCode>General</c:formatCode>
                <c:ptCount val="5"/>
                <c:pt idx="0">
                  <c:v>730</c:v>
                </c:pt>
                <c:pt idx="1">
                  <c:v>750</c:v>
                </c:pt>
                <c:pt idx="2">
                  <c:v>750</c:v>
                </c:pt>
                <c:pt idx="3">
                  <c:v>730</c:v>
                </c:pt>
                <c:pt idx="4">
                  <c:v>730</c:v>
                </c:pt>
              </c:numCache>
            </c:numRef>
          </c:xVal>
          <c:yVal>
            <c:numRef>
              <c:f>Fachadas!$J$345:$N$345</c:f>
              <c:numCache>
                <c:formatCode>General</c:formatCode>
                <c:ptCount val="5"/>
                <c:pt idx="0">
                  <c:v>40</c:v>
                </c:pt>
                <c:pt idx="1">
                  <c:v>40</c:v>
                </c:pt>
                <c:pt idx="2">
                  <c:v>55</c:v>
                </c:pt>
                <c:pt idx="3">
                  <c:v>55</c:v>
                </c:pt>
                <c:pt idx="4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38-4E3D-8AFE-15CEFF1810B5}"/>
            </c:ext>
          </c:extLst>
        </c:ser>
        <c:ser>
          <c:idx val="8"/>
          <c:order val="8"/>
          <c:marker>
            <c:symbol val="none"/>
          </c:marker>
          <c:xVal>
            <c:numRef>
              <c:f>Fachadas!$J$346:$N$346</c:f>
              <c:numCache>
                <c:formatCode>General</c:formatCode>
                <c:ptCount val="5"/>
                <c:pt idx="0">
                  <c:v>770</c:v>
                </c:pt>
                <c:pt idx="1">
                  <c:v>790</c:v>
                </c:pt>
                <c:pt idx="2">
                  <c:v>790</c:v>
                </c:pt>
                <c:pt idx="3">
                  <c:v>770</c:v>
                </c:pt>
                <c:pt idx="4">
                  <c:v>770</c:v>
                </c:pt>
              </c:numCache>
            </c:numRef>
          </c:xVal>
          <c:yVal>
            <c:numRef>
              <c:f>Fachadas!$J$347:$N$347</c:f>
              <c:numCache>
                <c:formatCode>General</c:formatCode>
                <c:ptCount val="5"/>
                <c:pt idx="0">
                  <c:v>40</c:v>
                </c:pt>
                <c:pt idx="1">
                  <c:v>40</c:v>
                </c:pt>
                <c:pt idx="2">
                  <c:v>55</c:v>
                </c:pt>
                <c:pt idx="3">
                  <c:v>55</c:v>
                </c:pt>
                <c:pt idx="4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38-4E3D-8AFE-15CEFF1810B5}"/>
            </c:ext>
          </c:extLst>
        </c:ser>
        <c:ser>
          <c:idx val="9"/>
          <c:order val="9"/>
          <c:marker>
            <c:symbol val="none"/>
          </c:marker>
          <c:xVal>
            <c:numRef>
              <c:f>Fachadas!$J$348:$N$348</c:f>
              <c:numCache>
                <c:formatCode>General</c:formatCode>
                <c:ptCount val="5"/>
                <c:pt idx="0">
                  <c:v>450</c:v>
                </c:pt>
                <c:pt idx="1">
                  <c:v>470</c:v>
                </c:pt>
                <c:pt idx="2">
                  <c:v>470</c:v>
                </c:pt>
                <c:pt idx="3">
                  <c:v>450</c:v>
                </c:pt>
                <c:pt idx="4">
                  <c:v>450</c:v>
                </c:pt>
              </c:numCache>
            </c:numRef>
          </c:xVal>
          <c:yVal>
            <c:numRef>
              <c:f>Fachadas!$J$349:$N$349</c:f>
              <c:numCache>
                <c:formatCode>General</c:formatCode>
                <c:ptCount val="5"/>
                <c:pt idx="0">
                  <c:v>72</c:v>
                </c:pt>
                <c:pt idx="1">
                  <c:v>72</c:v>
                </c:pt>
                <c:pt idx="2">
                  <c:v>87</c:v>
                </c:pt>
                <c:pt idx="3">
                  <c:v>87</c:v>
                </c:pt>
                <c:pt idx="4">
                  <c:v>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38-4E3D-8AFE-15CEFF1810B5}"/>
            </c:ext>
          </c:extLst>
        </c:ser>
        <c:ser>
          <c:idx val="10"/>
          <c:order val="10"/>
          <c:marker>
            <c:symbol val="none"/>
          </c:marker>
          <c:xVal>
            <c:numRef>
              <c:f>Fachadas!$J$350:$N$350</c:f>
              <c:numCache>
                <c:formatCode>General</c:formatCode>
                <c:ptCount val="5"/>
                <c:pt idx="0">
                  <c:v>490</c:v>
                </c:pt>
                <c:pt idx="1">
                  <c:v>510</c:v>
                </c:pt>
                <c:pt idx="2">
                  <c:v>510</c:v>
                </c:pt>
                <c:pt idx="3">
                  <c:v>490</c:v>
                </c:pt>
                <c:pt idx="4">
                  <c:v>490</c:v>
                </c:pt>
              </c:numCache>
            </c:numRef>
          </c:xVal>
          <c:yVal>
            <c:numRef>
              <c:f>Fachadas!$J$351:$N$351</c:f>
              <c:numCache>
                <c:formatCode>General</c:formatCode>
                <c:ptCount val="5"/>
                <c:pt idx="0">
                  <c:v>72</c:v>
                </c:pt>
                <c:pt idx="1">
                  <c:v>72</c:v>
                </c:pt>
                <c:pt idx="2">
                  <c:v>87</c:v>
                </c:pt>
                <c:pt idx="3">
                  <c:v>87</c:v>
                </c:pt>
                <c:pt idx="4">
                  <c:v>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38-4E3D-8AFE-15CEFF1810B5}"/>
            </c:ext>
          </c:extLst>
        </c:ser>
        <c:ser>
          <c:idx val="11"/>
          <c:order val="11"/>
          <c:marker>
            <c:symbol val="none"/>
          </c:marker>
          <c:xVal>
            <c:numRef>
              <c:f>Fachadas!$J$352:$N$352</c:f>
              <c:numCache>
                <c:formatCode>General</c:formatCode>
                <c:ptCount val="5"/>
                <c:pt idx="0">
                  <c:v>530</c:v>
                </c:pt>
                <c:pt idx="1">
                  <c:v>560</c:v>
                </c:pt>
                <c:pt idx="2">
                  <c:v>560</c:v>
                </c:pt>
                <c:pt idx="3">
                  <c:v>530</c:v>
                </c:pt>
                <c:pt idx="4">
                  <c:v>530</c:v>
                </c:pt>
              </c:numCache>
            </c:numRef>
          </c:xVal>
          <c:yVal>
            <c:numRef>
              <c:f>Fachadas!$J$353:$N$353</c:f>
              <c:numCache>
                <c:formatCode>General</c:formatCode>
                <c:ptCount val="5"/>
                <c:pt idx="0">
                  <c:v>72</c:v>
                </c:pt>
                <c:pt idx="1">
                  <c:v>72</c:v>
                </c:pt>
                <c:pt idx="2">
                  <c:v>87</c:v>
                </c:pt>
                <c:pt idx="3">
                  <c:v>87</c:v>
                </c:pt>
                <c:pt idx="4">
                  <c:v>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438-4E3D-8AFE-15CEFF1810B5}"/>
            </c:ext>
          </c:extLst>
        </c:ser>
        <c:ser>
          <c:idx val="12"/>
          <c:order val="12"/>
          <c:marker>
            <c:symbol val="none"/>
          </c:marker>
          <c:xVal>
            <c:numRef>
              <c:f>Fachadas!$J$354:$N$354</c:f>
              <c:numCache>
                <c:formatCode>General</c:formatCode>
                <c:ptCount val="5"/>
                <c:pt idx="0">
                  <c:v>580</c:v>
                </c:pt>
                <c:pt idx="1">
                  <c:v>610</c:v>
                </c:pt>
                <c:pt idx="2">
                  <c:v>610</c:v>
                </c:pt>
                <c:pt idx="3">
                  <c:v>580</c:v>
                </c:pt>
                <c:pt idx="4">
                  <c:v>580</c:v>
                </c:pt>
              </c:numCache>
            </c:numRef>
          </c:xVal>
          <c:yVal>
            <c:numRef>
              <c:f>Fachadas!$J$355:$N$355</c:f>
              <c:numCache>
                <c:formatCode>General</c:formatCode>
                <c:ptCount val="5"/>
                <c:pt idx="0">
                  <c:v>72</c:v>
                </c:pt>
                <c:pt idx="1">
                  <c:v>72</c:v>
                </c:pt>
                <c:pt idx="2">
                  <c:v>87</c:v>
                </c:pt>
                <c:pt idx="3">
                  <c:v>87</c:v>
                </c:pt>
                <c:pt idx="4">
                  <c:v>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7438-4E3D-8AFE-15CEFF1810B5}"/>
            </c:ext>
          </c:extLst>
        </c:ser>
        <c:ser>
          <c:idx val="13"/>
          <c:order val="13"/>
          <c:marker>
            <c:symbol val="none"/>
          </c:marker>
          <c:xVal>
            <c:numRef>
              <c:f>Fachadas!$J$356:$N$356</c:f>
              <c:numCache>
                <c:formatCode>General</c:formatCode>
                <c:ptCount val="5"/>
                <c:pt idx="0">
                  <c:v>630</c:v>
                </c:pt>
                <c:pt idx="1">
                  <c:v>660</c:v>
                </c:pt>
                <c:pt idx="2">
                  <c:v>660</c:v>
                </c:pt>
                <c:pt idx="3">
                  <c:v>630</c:v>
                </c:pt>
                <c:pt idx="4">
                  <c:v>630</c:v>
                </c:pt>
              </c:numCache>
            </c:numRef>
          </c:xVal>
          <c:yVal>
            <c:numRef>
              <c:f>Fachadas!$J$357:$N$357</c:f>
              <c:numCache>
                <c:formatCode>General</c:formatCode>
                <c:ptCount val="5"/>
                <c:pt idx="0">
                  <c:v>72</c:v>
                </c:pt>
                <c:pt idx="1">
                  <c:v>72</c:v>
                </c:pt>
                <c:pt idx="2">
                  <c:v>87</c:v>
                </c:pt>
                <c:pt idx="3">
                  <c:v>87</c:v>
                </c:pt>
                <c:pt idx="4">
                  <c:v>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438-4E3D-8AFE-15CEFF1810B5}"/>
            </c:ext>
          </c:extLst>
        </c:ser>
        <c:ser>
          <c:idx val="14"/>
          <c:order val="14"/>
          <c:marker>
            <c:symbol val="none"/>
          </c:marker>
          <c:xVal>
            <c:numRef>
              <c:f>Fachadas!$J$358:$N$358</c:f>
              <c:numCache>
                <c:formatCode>General</c:formatCode>
                <c:ptCount val="5"/>
                <c:pt idx="0">
                  <c:v>680</c:v>
                </c:pt>
                <c:pt idx="1">
                  <c:v>710</c:v>
                </c:pt>
                <c:pt idx="2">
                  <c:v>710</c:v>
                </c:pt>
                <c:pt idx="3">
                  <c:v>680</c:v>
                </c:pt>
                <c:pt idx="4">
                  <c:v>680</c:v>
                </c:pt>
              </c:numCache>
            </c:numRef>
          </c:xVal>
          <c:yVal>
            <c:numRef>
              <c:f>Fachadas!$J$359:$N$359</c:f>
              <c:numCache>
                <c:formatCode>General</c:formatCode>
                <c:ptCount val="5"/>
                <c:pt idx="0">
                  <c:v>72</c:v>
                </c:pt>
                <c:pt idx="1">
                  <c:v>72</c:v>
                </c:pt>
                <c:pt idx="2">
                  <c:v>87</c:v>
                </c:pt>
                <c:pt idx="3">
                  <c:v>87</c:v>
                </c:pt>
                <c:pt idx="4">
                  <c:v>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438-4E3D-8AFE-15CEFF1810B5}"/>
            </c:ext>
          </c:extLst>
        </c:ser>
        <c:ser>
          <c:idx val="15"/>
          <c:order val="15"/>
          <c:marker>
            <c:symbol val="none"/>
          </c:marker>
          <c:xVal>
            <c:numRef>
              <c:f>Fachadas!$J$360:$N$360</c:f>
              <c:numCache>
                <c:formatCode>General</c:formatCode>
                <c:ptCount val="5"/>
                <c:pt idx="0">
                  <c:v>730</c:v>
                </c:pt>
                <c:pt idx="1">
                  <c:v>750</c:v>
                </c:pt>
                <c:pt idx="2">
                  <c:v>750</c:v>
                </c:pt>
                <c:pt idx="3">
                  <c:v>730</c:v>
                </c:pt>
                <c:pt idx="4">
                  <c:v>730</c:v>
                </c:pt>
              </c:numCache>
            </c:numRef>
          </c:xVal>
          <c:yVal>
            <c:numRef>
              <c:f>Fachadas!$J$361:$N$361</c:f>
              <c:numCache>
                <c:formatCode>General</c:formatCode>
                <c:ptCount val="5"/>
                <c:pt idx="0">
                  <c:v>72</c:v>
                </c:pt>
                <c:pt idx="1">
                  <c:v>72</c:v>
                </c:pt>
                <c:pt idx="2">
                  <c:v>87</c:v>
                </c:pt>
                <c:pt idx="3">
                  <c:v>87</c:v>
                </c:pt>
                <c:pt idx="4">
                  <c:v>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438-4E3D-8AFE-15CEFF1810B5}"/>
            </c:ext>
          </c:extLst>
        </c:ser>
        <c:ser>
          <c:idx val="16"/>
          <c:order val="16"/>
          <c:marker>
            <c:symbol val="none"/>
          </c:marker>
          <c:xVal>
            <c:numRef>
              <c:f>Fachadas!$J$362:$N$362</c:f>
              <c:numCache>
                <c:formatCode>General</c:formatCode>
                <c:ptCount val="5"/>
                <c:pt idx="0">
                  <c:v>770</c:v>
                </c:pt>
                <c:pt idx="1">
                  <c:v>790</c:v>
                </c:pt>
                <c:pt idx="2">
                  <c:v>790</c:v>
                </c:pt>
                <c:pt idx="3">
                  <c:v>770</c:v>
                </c:pt>
                <c:pt idx="4">
                  <c:v>770</c:v>
                </c:pt>
              </c:numCache>
            </c:numRef>
          </c:xVal>
          <c:yVal>
            <c:numRef>
              <c:f>Fachadas!$J$363:$N$363</c:f>
              <c:numCache>
                <c:formatCode>General</c:formatCode>
                <c:ptCount val="5"/>
                <c:pt idx="0">
                  <c:v>72</c:v>
                </c:pt>
                <c:pt idx="1">
                  <c:v>72</c:v>
                </c:pt>
                <c:pt idx="2">
                  <c:v>87</c:v>
                </c:pt>
                <c:pt idx="3">
                  <c:v>87</c:v>
                </c:pt>
                <c:pt idx="4">
                  <c:v>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7438-4E3D-8AFE-15CEFF1810B5}"/>
            </c:ext>
          </c:extLst>
        </c:ser>
        <c:ser>
          <c:idx val="17"/>
          <c:order val="17"/>
          <c:marker>
            <c:symbol val="none"/>
          </c:marker>
          <c:xVal>
            <c:numRef>
              <c:f>Fachadas!$J$364:$N$364</c:f>
              <c:numCache>
                <c:formatCode>General</c:formatCode>
                <c:ptCount val="5"/>
                <c:pt idx="0">
                  <c:v>450</c:v>
                </c:pt>
                <c:pt idx="1">
                  <c:v>470</c:v>
                </c:pt>
                <c:pt idx="2">
                  <c:v>470</c:v>
                </c:pt>
                <c:pt idx="3">
                  <c:v>450</c:v>
                </c:pt>
                <c:pt idx="4">
                  <c:v>450</c:v>
                </c:pt>
              </c:numCache>
            </c:numRef>
          </c:xVal>
          <c:yVal>
            <c:numRef>
              <c:f>Fachadas!$J$365:$N$365</c:f>
              <c:numCache>
                <c:formatCode>General</c:formatCode>
                <c:ptCount val="5"/>
                <c:pt idx="0">
                  <c:v>104</c:v>
                </c:pt>
                <c:pt idx="1">
                  <c:v>104</c:v>
                </c:pt>
                <c:pt idx="2">
                  <c:v>119</c:v>
                </c:pt>
                <c:pt idx="3">
                  <c:v>119</c:v>
                </c:pt>
                <c:pt idx="4">
                  <c:v>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438-4E3D-8AFE-15CEFF1810B5}"/>
            </c:ext>
          </c:extLst>
        </c:ser>
        <c:ser>
          <c:idx val="18"/>
          <c:order val="18"/>
          <c:marker>
            <c:symbol val="none"/>
          </c:marker>
          <c:xVal>
            <c:numRef>
              <c:f>Fachadas!$J$366:$N$366</c:f>
              <c:numCache>
                <c:formatCode>General</c:formatCode>
                <c:ptCount val="5"/>
                <c:pt idx="0">
                  <c:v>490</c:v>
                </c:pt>
                <c:pt idx="1">
                  <c:v>510</c:v>
                </c:pt>
                <c:pt idx="2">
                  <c:v>510</c:v>
                </c:pt>
                <c:pt idx="3">
                  <c:v>490</c:v>
                </c:pt>
                <c:pt idx="4">
                  <c:v>490</c:v>
                </c:pt>
              </c:numCache>
            </c:numRef>
          </c:xVal>
          <c:yVal>
            <c:numRef>
              <c:f>Fachadas!$J$367:$N$367</c:f>
              <c:numCache>
                <c:formatCode>General</c:formatCode>
                <c:ptCount val="5"/>
                <c:pt idx="0">
                  <c:v>104</c:v>
                </c:pt>
                <c:pt idx="1">
                  <c:v>104</c:v>
                </c:pt>
                <c:pt idx="2">
                  <c:v>119</c:v>
                </c:pt>
                <c:pt idx="3">
                  <c:v>119</c:v>
                </c:pt>
                <c:pt idx="4">
                  <c:v>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7438-4E3D-8AFE-15CEFF1810B5}"/>
            </c:ext>
          </c:extLst>
        </c:ser>
        <c:ser>
          <c:idx val="19"/>
          <c:order val="19"/>
          <c:marker>
            <c:symbol val="none"/>
          </c:marker>
          <c:xVal>
            <c:numRef>
              <c:f>Fachadas!$J$368:$N$368</c:f>
              <c:numCache>
                <c:formatCode>General</c:formatCode>
                <c:ptCount val="5"/>
                <c:pt idx="0">
                  <c:v>530</c:v>
                </c:pt>
                <c:pt idx="1">
                  <c:v>560</c:v>
                </c:pt>
                <c:pt idx="2">
                  <c:v>560</c:v>
                </c:pt>
                <c:pt idx="3">
                  <c:v>530</c:v>
                </c:pt>
                <c:pt idx="4">
                  <c:v>530</c:v>
                </c:pt>
              </c:numCache>
            </c:numRef>
          </c:xVal>
          <c:yVal>
            <c:numRef>
              <c:f>Fachadas!$J$369:$N$369</c:f>
              <c:numCache>
                <c:formatCode>General</c:formatCode>
                <c:ptCount val="5"/>
                <c:pt idx="0">
                  <c:v>104</c:v>
                </c:pt>
                <c:pt idx="1">
                  <c:v>104</c:v>
                </c:pt>
                <c:pt idx="2">
                  <c:v>119</c:v>
                </c:pt>
                <c:pt idx="3">
                  <c:v>119</c:v>
                </c:pt>
                <c:pt idx="4">
                  <c:v>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438-4E3D-8AFE-15CEFF1810B5}"/>
            </c:ext>
          </c:extLst>
        </c:ser>
        <c:ser>
          <c:idx val="20"/>
          <c:order val="20"/>
          <c:marker>
            <c:symbol val="none"/>
          </c:marker>
          <c:xVal>
            <c:numRef>
              <c:f>Fachadas!$J$370:$N$370</c:f>
              <c:numCache>
                <c:formatCode>General</c:formatCode>
                <c:ptCount val="5"/>
                <c:pt idx="0">
                  <c:v>580</c:v>
                </c:pt>
                <c:pt idx="1">
                  <c:v>610</c:v>
                </c:pt>
                <c:pt idx="2">
                  <c:v>610</c:v>
                </c:pt>
                <c:pt idx="3">
                  <c:v>580</c:v>
                </c:pt>
                <c:pt idx="4">
                  <c:v>580</c:v>
                </c:pt>
              </c:numCache>
            </c:numRef>
          </c:xVal>
          <c:yVal>
            <c:numRef>
              <c:f>Fachadas!$J$371:$N$371</c:f>
              <c:numCache>
                <c:formatCode>General</c:formatCode>
                <c:ptCount val="5"/>
                <c:pt idx="0">
                  <c:v>104</c:v>
                </c:pt>
                <c:pt idx="1">
                  <c:v>104</c:v>
                </c:pt>
                <c:pt idx="2">
                  <c:v>119</c:v>
                </c:pt>
                <c:pt idx="3">
                  <c:v>119</c:v>
                </c:pt>
                <c:pt idx="4">
                  <c:v>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7438-4E3D-8AFE-15CEFF1810B5}"/>
            </c:ext>
          </c:extLst>
        </c:ser>
        <c:ser>
          <c:idx val="21"/>
          <c:order val="21"/>
          <c:marker>
            <c:symbol val="none"/>
          </c:marker>
          <c:xVal>
            <c:numRef>
              <c:f>Fachadas!$J$372:$N$372</c:f>
              <c:numCache>
                <c:formatCode>General</c:formatCode>
                <c:ptCount val="5"/>
                <c:pt idx="0">
                  <c:v>630</c:v>
                </c:pt>
                <c:pt idx="1">
                  <c:v>660</c:v>
                </c:pt>
                <c:pt idx="2">
                  <c:v>660</c:v>
                </c:pt>
                <c:pt idx="3">
                  <c:v>630</c:v>
                </c:pt>
                <c:pt idx="4">
                  <c:v>630</c:v>
                </c:pt>
              </c:numCache>
            </c:numRef>
          </c:xVal>
          <c:yVal>
            <c:numRef>
              <c:f>Fachadas!$J$373:$N$373</c:f>
              <c:numCache>
                <c:formatCode>General</c:formatCode>
                <c:ptCount val="5"/>
                <c:pt idx="0">
                  <c:v>104</c:v>
                </c:pt>
                <c:pt idx="1">
                  <c:v>104</c:v>
                </c:pt>
                <c:pt idx="2">
                  <c:v>119</c:v>
                </c:pt>
                <c:pt idx="3">
                  <c:v>119</c:v>
                </c:pt>
                <c:pt idx="4">
                  <c:v>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438-4E3D-8AFE-15CEFF1810B5}"/>
            </c:ext>
          </c:extLst>
        </c:ser>
        <c:ser>
          <c:idx val="22"/>
          <c:order val="22"/>
          <c:marker>
            <c:symbol val="none"/>
          </c:marker>
          <c:xVal>
            <c:numRef>
              <c:f>Fachadas!$J$374:$N$374</c:f>
              <c:numCache>
                <c:formatCode>General</c:formatCode>
                <c:ptCount val="5"/>
                <c:pt idx="0">
                  <c:v>680</c:v>
                </c:pt>
                <c:pt idx="1">
                  <c:v>710</c:v>
                </c:pt>
                <c:pt idx="2">
                  <c:v>710</c:v>
                </c:pt>
                <c:pt idx="3">
                  <c:v>680</c:v>
                </c:pt>
                <c:pt idx="4">
                  <c:v>680</c:v>
                </c:pt>
              </c:numCache>
            </c:numRef>
          </c:xVal>
          <c:yVal>
            <c:numRef>
              <c:f>Fachadas!$J$375:$N$375</c:f>
              <c:numCache>
                <c:formatCode>General</c:formatCode>
                <c:ptCount val="5"/>
                <c:pt idx="0">
                  <c:v>104</c:v>
                </c:pt>
                <c:pt idx="1">
                  <c:v>104</c:v>
                </c:pt>
                <c:pt idx="2">
                  <c:v>119</c:v>
                </c:pt>
                <c:pt idx="3">
                  <c:v>119</c:v>
                </c:pt>
                <c:pt idx="4">
                  <c:v>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7438-4E3D-8AFE-15CEFF1810B5}"/>
            </c:ext>
          </c:extLst>
        </c:ser>
        <c:ser>
          <c:idx val="23"/>
          <c:order val="23"/>
          <c:marker>
            <c:symbol val="none"/>
          </c:marker>
          <c:xVal>
            <c:numRef>
              <c:f>Fachadas!$J$376:$N$376</c:f>
              <c:numCache>
                <c:formatCode>General</c:formatCode>
                <c:ptCount val="5"/>
                <c:pt idx="0">
                  <c:v>730</c:v>
                </c:pt>
                <c:pt idx="1">
                  <c:v>750</c:v>
                </c:pt>
                <c:pt idx="2">
                  <c:v>750</c:v>
                </c:pt>
                <c:pt idx="3">
                  <c:v>730</c:v>
                </c:pt>
                <c:pt idx="4">
                  <c:v>730</c:v>
                </c:pt>
              </c:numCache>
            </c:numRef>
          </c:xVal>
          <c:yVal>
            <c:numRef>
              <c:f>Fachadas!$J$377:$N$377</c:f>
              <c:numCache>
                <c:formatCode>General</c:formatCode>
                <c:ptCount val="5"/>
                <c:pt idx="0">
                  <c:v>104</c:v>
                </c:pt>
                <c:pt idx="1">
                  <c:v>104</c:v>
                </c:pt>
                <c:pt idx="2">
                  <c:v>119</c:v>
                </c:pt>
                <c:pt idx="3">
                  <c:v>119</c:v>
                </c:pt>
                <c:pt idx="4">
                  <c:v>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438-4E3D-8AFE-15CEFF1810B5}"/>
            </c:ext>
          </c:extLst>
        </c:ser>
        <c:ser>
          <c:idx val="24"/>
          <c:order val="24"/>
          <c:marker>
            <c:symbol val="none"/>
          </c:marker>
          <c:xVal>
            <c:numRef>
              <c:f>Fachadas!$J$378:$N$378</c:f>
              <c:numCache>
                <c:formatCode>General</c:formatCode>
                <c:ptCount val="5"/>
                <c:pt idx="0">
                  <c:v>770</c:v>
                </c:pt>
                <c:pt idx="1">
                  <c:v>790</c:v>
                </c:pt>
                <c:pt idx="2">
                  <c:v>790</c:v>
                </c:pt>
                <c:pt idx="3">
                  <c:v>770</c:v>
                </c:pt>
                <c:pt idx="4">
                  <c:v>770</c:v>
                </c:pt>
              </c:numCache>
            </c:numRef>
          </c:xVal>
          <c:yVal>
            <c:numRef>
              <c:f>Fachadas!$J$379:$N$379</c:f>
              <c:numCache>
                <c:formatCode>General</c:formatCode>
                <c:ptCount val="5"/>
                <c:pt idx="0">
                  <c:v>104</c:v>
                </c:pt>
                <c:pt idx="1">
                  <c:v>104</c:v>
                </c:pt>
                <c:pt idx="2">
                  <c:v>119</c:v>
                </c:pt>
                <c:pt idx="3">
                  <c:v>119</c:v>
                </c:pt>
                <c:pt idx="4">
                  <c:v>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7438-4E3D-8AFE-15CEFF1810B5}"/>
            </c:ext>
          </c:extLst>
        </c:ser>
        <c:ser>
          <c:idx val="25"/>
          <c:order val="25"/>
          <c:marker>
            <c:symbol val="none"/>
          </c:marker>
          <c:xVal>
            <c:numRef>
              <c:f>Fachadas!$J$380:$N$380</c:f>
              <c:numCache>
                <c:formatCode>General</c:formatCode>
                <c:ptCount val="5"/>
                <c:pt idx="0">
                  <c:v>450</c:v>
                </c:pt>
                <c:pt idx="1">
                  <c:v>470</c:v>
                </c:pt>
                <c:pt idx="2">
                  <c:v>470</c:v>
                </c:pt>
                <c:pt idx="3">
                  <c:v>450</c:v>
                </c:pt>
                <c:pt idx="4">
                  <c:v>450</c:v>
                </c:pt>
              </c:numCache>
            </c:numRef>
          </c:xVal>
          <c:yVal>
            <c:numRef>
              <c:f>Fachadas!$J$381:$N$381</c:f>
              <c:numCache>
                <c:formatCode>General</c:formatCode>
                <c:ptCount val="5"/>
                <c:pt idx="0">
                  <c:v>136</c:v>
                </c:pt>
                <c:pt idx="1">
                  <c:v>136</c:v>
                </c:pt>
                <c:pt idx="2">
                  <c:v>151</c:v>
                </c:pt>
                <c:pt idx="3">
                  <c:v>151</c:v>
                </c:pt>
                <c:pt idx="4">
                  <c:v>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438-4E3D-8AFE-15CEFF1810B5}"/>
            </c:ext>
          </c:extLst>
        </c:ser>
        <c:ser>
          <c:idx val="26"/>
          <c:order val="26"/>
          <c:marker>
            <c:symbol val="none"/>
          </c:marker>
          <c:xVal>
            <c:numRef>
              <c:f>Fachadas!$J$382:$N$382</c:f>
              <c:numCache>
                <c:formatCode>General</c:formatCode>
                <c:ptCount val="5"/>
                <c:pt idx="0">
                  <c:v>490</c:v>
                </c:pt>
                <c:pt idx="1">
                  <c:v>510</c:v>
                </c:pt>
                <c:pt idx="2">
                  <c:v>510</c:v>
                </c:pt>
                <c:pt idx="3">
                  <c:v>490</c:v>
                </c:pt>
                <c:pt idx="4">
                  <c:v>490</c:v>
                </c:pt>
              </c:numCache>
            </c:numRef>
          </c:xVal>
          <c:yVal>
            <c:numRef>
              <c:f>Fachadas!$J$383:$N$383</c:f>
              <c:numCache>
                <c:formatCode>General</c:formatCode>
                <c:ptCount val="5"/>
                <c:pt idx="0">
                  <c:v>136</c:v>
                </c:pt>
                <c:pt idx="1">
                  <c:v>136</c:v>
                </c:pt>
                <c:pt idx="2">
                  <c:v>151</c:v>
                </c:pt>
                <c:pt idx="3">
                  <c:v>151</c:v>
                </c:pt>
                <c:pt idx="4">
                  <c:v>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438-4E3D-8AFE-15CEFF1810B5}"/>
            </c:ext>
          </c:extLst>
        </c:ser>
        <c:ser>
          <c:idx val="27"/>
          <c:order val="27"/>
          <c:marker>
            <c:symbol val="none"/>
          </c:marker>
          <c:xVal>
            <c:numRef>
              <c:f>Fachadas!$J$384:$N$384</c:f>
              <c:numCache>
                <c:formatCode>General</c:formatCode>
                <c:ptCount val="5"/>
                <c:pt idx="0">
                  <c:v>530</c:v>
                </c:pt>
                <c:pt idx="1">
                  <c:v>560</c:v>
                </c:pt>
                <c:pt idx="2">
                  <c:v>560</c:v>
                </c:pt>
                <c:pt idx="3">
                  <c:v>530</c:v>
                </c:pt>
                <c:pt idx="4">
                  <c:v>530</c:v>
                </c:pt>
              </c:numCache>
            </c:numRef>
          </c:xVal>
          <c:yVal>
            <c:numRef>
              <c:f>Fachadas!$J$385:$N$385</c:f>
              <c:numCache>
                <c:formatCode>General</c:formatCode>
                <c:ptCount val="5"/>
                <c:pt idx="0">
                  <c:v>136</c:v>
                </c:pt>
                <c:pt idx="1">
                  <c:v>136</c:v>
                </c:pt>
                <c:pt idx="2">
                  <c:v>151</c:v>
                </c:pt>
                <c:pt idx="3">
                  <c:v>151</c:v>
                </c:pt>
                <c:pt idx="4">
                  <c:v>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438-4E3D-8AFE-15CEFF1810B5}"/>
            </c:ext>
          </c:extLst>
        </c:ser>
        <c:ser>
          <c:idx val="28"/>
          <c:order val="28"/>
          <c:marker>
            <c:symbol val="none"/>
          </c:marker>
          <c:xVal>
            <c:numRef>
              <c:f>Fachadas!$J$386:$N$386</c:f>
              <c:numCache>
                <c:formatCode>General</c:formatCode>
                <c:ptCount val="5"/>
                <c:pt idx="0">
                  <c:v>580</c:v>
                </c:pt>
                <c:pt idx="1">
                  <c:v>610</c:v>
                </c:pt>
                <c:pt idx="2">
                  <c:v>610</c:v>
                </c:pt>
                <c:pt idx="3">
                  <c:v>580</c:v>
                </c:pt>
                <c:pt idx="4">
                  <c:v>580</c:v>
                </c:pt>
              </c:numCache>
            </c:numRef>
          </c:xVal>
          <c:yVal>
            <c:numRef>
              <c:f>Fachadas!$J$387:$N$387</c:f>
              <c:numCache>
                <c:formatCode>General</c:formatCode>
                <c:ptCount val="5"/>
                <c:pt idx="0">
                  <c:v>136</c:v>
                </c:pt>
                <c:pt idx="1">
                  <c:v>136</c:v>
                </c:pt>
                <c:pt idx="2">
                  <c:v>151</c:v>
                </c:pt>
                <c:pt idx="3">
                  <c:v>151</c:v>
                </c:pt>
                <c:pt idx="4">
                  <c:v>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7438-4E3D-8AFE-15CEFF1810B5}"/>
            </c:ext>
          </c:extLst>
        </c:ser>
        <c:ser>
          <c:idx val="29"/>
          <c:order val="29"/>
          <c:marker>
            <c:symbol val="none"/>
          </c:marker>
          <c:xVal>
            <c:numRef>
              <c:f>Fachadas!$J$388:$O$388</c:f>
              <c:numCache>
                <c:formatCode>General</c:formatCode>
                <c:ptCount val="6"/>
                <c:pt idx="0">
                  <c:v>630</c:v>
                </c:pt>
                <c:pt idx="1">
                  <c:v>660</c:v>
                </c:pt>
                <c:pt idx="2">
                  <c:v>660</c:v>
                </c:pt>
                <c:pt idx="3">
                  <c:v>630</c:v>
                </c:pt>
                <c:pt idx="4">
                  <c:v>630</c:v>
                </c:pt>
              </c:numCache>
            </c:numRef>
          </c:xVal>
          <c:yVal>
            <c:numRef>
              <c:f>Fachadas!$J$389:$N$389</c:f>
              <c:numCache>
                <c:formatCode>General</c:formatCode>
                <c:ptCount val="5"/>
                <c:pt idx="0">
                  <c:v>136</c:v>
                </c:pt>
                <c:pt idx="1">
                  <c:v>136</c:v>
                </c:pt>
                <c:pt idx="2">
                  <c:v>151</c:v>
                </c:pt>
                <c:pt idx="3">
                  <c:v>151</c:v>
                </c:pt>
                <c:pt idx="4">
                  <c:v>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438-4E3D-8AFE-15CEFF1810B5}"/>
            </c:ext>
          </c:extLst>
        </c:ser>
        <c:ser>
          <c:idx val="30"/>
          <c:order val="30"/>
          <c:marker>
            <c:symbol val="none"/>
          </c:marker>
          <c:xVal>
            <c:numRef>
              <c:f>Fachadas!$J$390:$N$390</c:f>
              <c:numCache>
                <c:formatCode>General</c:formatCode>
                <c:ptCount val="5"/>
                <c:pt idx="0">
                  <c:v>680</c:v>
                </c:pt>
                <c:pt idx="1">
                  <c:v>710</c:v>
                </c:pt>
                <c:pt idx="2">
                  <c:v>710</c:v>
                </c:pt>
                <c:pt idx="3">
                  <c:v>680</c:v>
                </c:pt>
                <c:pt idx="4">
                  <c:v>680</c:v>
                </c:pt>
              </c:numCache>
            </c:numRef>
          </c:xVal>
          <c:yVal>
            <c:numRef>
              <c:f>Fachadas!$J$391:$N$391</c:f>
              <c:numCache>
                <c:formatCode>General</c:formatCode>
                <c:ptCount val="5"/>
                <c:pt idx="0">
                  <c:v>136</c:v>
                </c:pt>
                <c:pt idx="1">
                  <c:v>136</c:v>
                </c:pt>
                <c:pt idx="2">
                  <c:v>151</c:v>
                </c:pt>
                <c:pt idx="3">
                  <c:v>151</c:v>
                </c:pt>
                <c:pt idx="4">
                  <c:v>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438-4E3D-8AFE-15CEFF1810B5}"/>
            </c:ext>
          </c:extLst>
        </c:ser>
        <c:ser>
          <c:idx val="31"/>
          <c:order val="31"/>
          <c:marker>
            <c:symbol val="none"/>
          </c:marker>
          <c:xVal>
            <c:numRef>
              <c:f>Fachadas!$J$392:$N$392</c:f>
              <c:numCache>
                <c:formatCode>General</c:formatCode>
                <c:ptCount val="5"/>
                <c:pt idx="0">
                  <c:v>730</c:v>
                </c:pt>
                <c:pt idx="1">
                  <c:v>750</c:v>
                </c:pt>
                <c:pt idx="2">
                  <c:v>750</c:v>
                </c:pt>
                <c:pt idx="3">
                  <c:v>730</c:v>
                </c:pt>
                <c:pt idx="4">
                  <c:v>730</c:v>
                </c:pt>
              </c:numCache>
            </c:numRef>
          </c:xVal>
          <c:yVal>
            <c:numRef>
              <c:f>Fachadas!$J$393:$N$393</c:f>
              <c:numCache>
                <c:formatCode>General</c:formatCode>
                <c:ptCount val="5"/>
                <c:pt idx="0">
                  <c:v>136</c:v>
                </c:pt>
                <c:pt idx="1">
                  <c:v>136</c:v>
                </c:pt>
                <c:pt idx="2">
                  <c:v>151</c:v>
                </c:pt>
                <c:pt idx="3">
                  <c:v>151</c:v>
                </c:pt>
                <c:pt idx="4">
                  <c:v>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7438-4E3D-8AFE-15CEFF1810B5}"/>
            </c:ext>
          </c:extLst>
        </c:ser>
        <c:ser>
          <c:idx val="32"/>
          <c:order val="32"/>
          <c:marker>
            <c:symbol val="none"/>
          </c:marker>
          <c:xVal>
            <c:numRef>
              <c:f>Fachadas!$J$394:$N$394</c:f>
              <c:numCache>
                <c:formatCode>General</c:formatCode>
                <c:ptCount val="5"/>
                <c:pt idx="0">
                  <c:v>770</c:v>
                </c:pt>
                <c:pt idx="1">
                  <c:v>790</c:v>
                </c:pt>
                <c:pt idx="2">
                  <c:v>790</c:v>
                </c:pt>
                <c:pt idx="3">
                  <c:v>770</c:v>
                </c:pt>
                <c:pt idx="4">
                  <c:v>770</c:v>
                </c:pt>
              </c:numCache>
            </c:numRef>
          </c:xVal>
          <c:yVal>
            <c:numRef>
              <c:f>Fachadas!$J$395:$N$395</c:f>
              <c:numCache>
                <c:formatCode>General</c:formatCode>
                <c:ptCount val="5"/>
                <c:pt idx="0">
                  <c:v>136</c:v>
                </c:pt>
                <c:pt idx="1">
                  <c:v>136</c:v>
                </c:pt>
                <c:pt idx="2">
                  <c:v>151</c:v>
                </c:pt>
                <c:pt idx="3">
                  <c:v>151</c:v>
                </c:pt>
                <c:pt idx="4">
                  <c:v>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7438-4E3D-8AFE-15CEFF1810B5}"/>
            </c:ext>
          </c:extLst>
        </c:ser>
        <c:ser>
          <c:idx val="33"/>
          <c:order val="33"/>
          <c:marker>
            <c:symbol val="none"/>
          </c:marker>
          <c:xVal>
            <c:numRef>
              <c:f>Fachadas!$J$396:$N$396</c:f>
              <c:numCache>
                <c:formatCode>General</c:formatCode>
                <c:ptCount val="5"/>
                <c:pt idx="0">
                  <c:v>450</c:v>
                </c:pt>
                <c:pt idx="1">
                  <c:v>470</c:v>
                </c:pt>
                <c:pt idx="2">
                  <c:v>470</c:v>
                </c:pt>
                <c:pt idx="3">
                  <c:v>450</c:v>
                </c:pt>
                <c:pt idx="4">
                  <c:v>450</c:v>
                </c:pt>
              </c:numCache>
            </c:numRef>
          </c:xVal>
          <c:yVal>
            <c:numRef>
              <c:f>Fachadas!$J$397:$N$397</c:f>
              <c:numCache>
                <c:formatCode>General</c:formatCode>
                <c:ptCount val="5"/>
                <c:pt idx="0">
                  <c:v>168</c:v>
                </c:pt>
                <c:pt idx="1">
                  <c:v>168</c:v>
                </c:pt>
                <c:pt idx="2">
                  <c:v>183</c:v>
                </c:pt>
                <c:pt idx="3">
                  <c:v>183</c:v>
                </c:pt>
                <c:pt idx="4">
                  <c:v>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7438-4E3D-8AFE-15CEFF1810B5}"/>
            </c:ext>
          </c:extLst>
        </c:ser>
        <c:ser>
          <c:idx val="34"/>
          <c:order val="34"/>
          <c:marker>
            <c:symbol val="none"/>
          </c:marker>
          <c:xVal>
            <c:numRef>
              <c:f>Fachadas!$J$398:$N$398</c:f>
              <c:numCache>
                <c:formatCode>General</c:formatCode>
                <c:ptCount val="5"/>
                <c:pt idx="0">
                  <c:v>490</c:v>
                </c:pt>
                <c:pt idx="1">
                  <c:v>510</c:v>
                </c:pt>
                <c:pt idx="2">
                  <c:v>510</c:v>
                </c:pt>
                <c:pt idx="3">
                  <c:v>490</c:v>
                </c:pt>
                <c:pt idx="4">
                  <c:v>490</c:v>
                </c:pt>
              </c:numCache>
            </c:numRef>
          </c:xVal>
          <c:yVal>
            <c:numRef>
              <c:f>Fachadas!$J$399:$N$399</c:f>
              <c:numCache>
                <c:formatCode>General</c:formatCode>
                <c:ptCount val="5"/>
                <c:pt idx="0">
                  <c:v>168</c:v>
                </c:pt>
                <c:pt idx="1">
                  <c:v>168</c:v>
                </c:pt>
                <c:pt idx="2">
                  <c:v>183</c:v>
                </c:pt>
                <c:pt idx="3">
                  <c:v>183</c:v>
                </c:pt>
                <c:pt idx="4">
                  <c:v>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7438-4E3D-8AFE-15CEFF1810B5}"/>
            </c:ext>
          </c:extLst>
        </c:ser>
        <c:ser>
          <c:idx val="35"/>
          <c:order val="35"/>
          <c:marker>
            <c:symbol val="none"/>
          </c:marker>
          <c:xVal>
            <c:numRef>
              <c:f>Fachadas!$J$400:$N$400</c:f>
              <c:numCache>
                <c:formatCode>General</c:formatCode>
                <c:ptCount val="5"/>
                <c:pt idx="0">
                  <c:v>530</c:v>
                </c:pt>
                <c:pt idx="1">
                  <c:v>560</c:v>
                </c:pt>
                <c:pt idx="2">
                  <c:v>560</c:v>
                </c:pt>
                <c:pt idx="3">
                  <c:v>530</c:v>
                </c:pt>
                <c:pt idx="4">
                  <c:v>530</c:v>
                </c:pt>
              </c:numCache>
            </c:numRef>
          </c:xVal>
          <c:yVal>
            <c:numRef>
              <c:f>Fachadas!$J$401:$N$401</c:f>
              <c:numCache>
                <c:formatCode>General</c:formatCode>
                <c:ptCount val="5"/>
                <c:pt idx="0">
                  <c:v>168</c:v>
                </c:pt>
                <c:pt idx="1">
                  <c:v>168</c:v>
                </c:pt>
                <c:pt idx="2">
                  <c:v>183</c:v>
                </c:pt>
                <c:pt idx="3">
                  <c:v>183</c:v>
                </c:pt>
                <c:pt idx="4">
                  <c:v>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7438-4E3D-8AFE-15CEFF1810B5}"/>
            </c:ext>
          </c:extLst>
        </c:ser>
        <c:ser>
          <c:idx val="36"/>
          <c:order val="36"/>
          <c:marker>
            <c:symbol val="none"/>
          </c:marker>
          <c:xVal>
            <c:numRef>
              <c:f>Fachadas!$J$402:$N$402</c:f>
              <c:numCache>
                <c:formatCode>General</c:formatCode>
                <c:ptCount val="5"/>
                <c:pt idx="0">
                  <c:v>580</c:v>
                </c:pt>
                <c:pt idx="1">
                  <c:v>610</c:v>
                </c:pt>
                <c:pt idx="2">
                  <c:v>610</c:v>
                </c:pt>
                <c:pt idx="3">
                  <c:v>580</c:v>
                </c:pt>
                <c:pt idx="4">
                  <c:v>580</c:v>
                </c:pt>
              </c:numCache>
            </c:numRef>
          </c:xVal>
          <c:yVal>
            <c:numRef>
              <c:f>Fachadas!$J$403:$N$403</c:f>
              <c:numCache>
                <c:formatCode>General</c:formatCode>
                <c:ptCount val="5"/>
                <c:pt idx="0">
                  <c:v>168</c:v>
                </c:pt>
                <c:pt idx="1">
                  <c:v>168</c:v>
                </c:pt>
                <c:pt idx="2">
                  <c:v>183</c:v>
                </c:pt>
                <c:pt idx="3">
                  <c:v>183</c:v>
                </c:pt>
                <c:pt idx="4">
                  <c:v>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7438-4E3D-8AFE-15CEFF1810B5}"/>
            </c:ext>
          </c:extLst>
        </c:ser>
        <c:ser>
          <c:idx val="37"/>
          <c:order val="37"/>
          <c:marker>
            <c:symbol val="none"/>
          </c:marker>
          <c:xVal>
            <c:numRef>
              <c:f>Fachadas!$J$404:$N$404</c:f>
              <c:numCache>
                <c:formatCode>General</c:formatCode>
                <c:ptCount val="5"/>
                <c:pt idx="0">
                  <c:v>630</c:v>
                </c:pt>
                <c:pt idx="1">
                  <c:v>660</c:v>
                </c:pt>
                <c:pt idx="2">
                  <c:v>660</c:v>
                </c:pt>
                <c:pt idx="3">
                  <c:v>630</c:v>
                </c:pt>
                <c:pt idx="4">
                  <c:v>630</c:v>
                </c:pt>
              </c:numCache>
            </c:numRef>
          </c:xVal>
          <c:yVal>
            <c:numRef>
              <c:f>Fachadas!$J$405:$N$405</c:f>
              <c:numCache>
                <c:formatCode>General</c:formatCode>
                <c:ptCount val="5"/>
                <c:pt idx="0">
                  <c:v>168</c:v>
                </c:pt>
                <c:pt idx="1">
                  <c:v>168</c:v>
                </c:pt>
                <c:pt idx="2">
                  <c:v>183</c:v>
                </c:pt>
                <c:pt idx="3">
                  <c:v>183</c:v>
                </c:pt>
                <c:pt idx="4">
                  <c:v>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7438-4E3D-8AFE-15CEFF1810B5}"/>
            </c:ext>
          </c:extLst>
        </c:ser>
        <c:ser>
          <c:idx val="38"/>
          <c:order val="38"/>
          <c:marker>
            <c:symbol val="none"/>
          </c:marker>
          <c:xVal>
            <c:numRef>
              <c:f>Fachadas!$J$406:$N$406</c:f>
              <c:numCache>
                <c:formatCode>General</c:formatCode>
                <c:ptCount val="5"/>
                <c:pt idx="0">
                  <c:v>680</c:v>
                </c:pt>
                <c:pt idx="1">
                  <c:v>710</c:v>
                </c:pt>
                <c:pt idx="2">
                  <c:v>710</c:v>
                </c:pt>
                <c:pt idx="3">
                  <c:v>680</c:v>
                </c:pt>
                <c:pt idx="4">
                  <c:v>680</c:v>
                </c:pt>
              </c:numCache>
            </c:numRef>
          </c:xVal>
          <c:yVal>
            <c:numRef>
              <c:f>Fachadas!$J$407:$N$407</c:f>
              <c:numCache>
                <c:formatCode>General</c:formatCode>
                <c:ptCount val="5"/>
                <c:pt idx="0">
                  <c:v>168</c:v>
                </c:pt>
                <c:pt idx="1">
                  <c:v>168</c:v>
                </c:pt>
                <c:pt idx="2">
                  <c:v>183</c:v>
                </c:pt>
                <c:pt idx="3">
                  <c:v>183</c:v>
                </c:pt>
                <c:pt idx="4">
                  <c:v>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7438-4E3D-8AFE-15CEFF1810B5}"/>
            </c:ext>
          </c:extLst>
        </c:ser>
        <c:ser>
          <c:idx val="39"/>
          <c:order val="39"/>
          <c:marker>
            <c:symbol val="none"/>
          </c:marker>
          <c:xVal>
            <c:numRef>
              <c:f>Fachadas!$J$408:$N$408</c:f>
              <c:numCache>
                <c:formatCode>General</c:formatCode>
                <c:ptCount val="5"/>
                <c:pt idx="0">
                  <c:v>730</c:v>
                </c:pt>
                <c:pt idx="1">
                  <c:v>750</c:v>
                </c:pt>
                <c:pt idx="2">
                  <c:v>750</c:v>
                </c:pt>
                <c:pt idx="3">
                  <c:v>730</c:v>
                </c:pt>
                <c:pt idx="4">
                  <c:v>730</c:v>
                </c:pt>
              </c:numCache>
            </c:numRef>
          </c:xVal>
          <c:yVal>
            <c:numRef>
              <c:f>Fachadas!$J$409:$N$409</c:f>
              <c:numCache>
                <c:formatCode>General</c:formatCode>
                <c:ptCount val="5"/>
                <c:pt idx="0">
                  <c:v>168</c:v>
                </c:pt>
                <c:pt idx="1">
                  <c:v>168</c:v>
                </c:pt>
                <c:pt idx="2">
                  <c:v>183</c:v>
                </c:pt>
                <c:pt idx="3">
                  <c:v>183</c:v>
                </c:pt>
                <c:pt idx="4">
                  <c:v>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7438-4E3D-8AFE-15CEFF1810B5}"/>
            </c:ext>
          </c:extLst>
        </c:ser>
        <c:ser>
          <c:idx val="40"/>
          <c:order val="40"/>
          <c:marker>
            <c:symbol val="none"/>
          </c:marker>
          <c:xVal>
            <c:numRef>
              <c:f>Fachadas!$J$410:$N$410</c:f>
              <c:numCache>
                <c:formatCode>General</c:formatCode>
                <c:ptCount val="5"/>
                <c:pt idx="0">
                  <c:v>770</c:v>
                </c:pt>
                <c:pt idx="1">
                  <c:v>790</c:v>
                </c:pt>
                <c:pt idx="2">
                  <c:v>790</c:v>
                </c:pt>
                <c:pt idx="3">
                  <c:v>770</c:v>
                </c:pt>
                <c:pt idx="4">
                  <c:v>770</c:v>
                </c:pt>
              </c:numCache>
            </c:numRef>
          </c:xVal>
          <c:yVal>
            <c:numRef>
              <c:f>Fachadas!$J$411:$N$411</c:f>
              <c:numCache>
                <c:formatCode>General</c:formatCode>
                <c:ptCount val="5"/>
                <c:pt idx="0">
                  <c:v>168</c:v>
                </c:pt>
                <c:pt idx="1">
                  <c:v>168</c:v>
                </c:pt>
                <c:pt idx="2">
                  <c:v>183</c:v>
                </c:pt>
                <c:pt idx="3">
                  <c:v>183</c:v>
                </c:pt>
                <c:pt idx="4">
                  <c:v>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7438-4E3D-8AFE-15CEFF1810B5}"/>
            </c:ext>
          </c:extLst>
        </c:ser>
        <c:ser>
          <c:idx val="41"/>
          <c:order val="41"/>
          <c:marker>
            <c:symbol val="none"/>
          </c:marker>
          <c:xVal>
            <c:numRef>
              <c:f>Fachadas!$J$412:$N$412</c:f>
              <c:numCache>
                <c:formatCode>General</c:formatCode>
                <c:ptCount val="5"/>
                <c:pt idx="0">
                  <c:v>450</c:v>
                </c:pt>
                <c:pt idx="1">
                  <c:v>470</c:v>
                </c:pt>
                <c:pt idx="2">
                  <c:v>470</c:v>
                </c:pt>
                <c:pt idx="3">
                  <c:v>450</c:v>
                </c:pt>
                <c:pt idx="4">
                  <c:v>450</c:v>
                </c:pt>
              </c:numCache>
            </c:numRef>
          </c:xVal>
          <c:yVal>
            <c:numRef>
              <c:f>Fachadas!$J$413:$N$413</c:f>
              <c:numCache>
                <c:formatCode>General</c:formatCode>
                <c:ptCount val="5"/>
                <c:pt idx="0">
                  <c:v>200</c:v>
                </c:pt>
                <c:pt idx="1">
                  <c:v>200</c:v>
                </c:pt>
                <c:pt idx="2">
                  <c:v>215</c:v>
                </c:pt>
                <c:pt idx="3">
                  <c:v>215</c:v>
                </c:pt>
                <c:pt idx="4">
                  <c:v>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7438-4E3D-8AFE-15CEFF1810B5}"/>
            </c:ext>
          </c:extLst>
        </c:ser>
        <c:ser>
          <c:idx val="42"/>
          <c:order val="42"/>
          <c:marker>
            <c:symbol val="none"/>
          </c:marker>
          <c:xVal>
            <c:numRef>
              <c:f>Fachadas!$J$414:$N$414</c:f>
              <c:numCache>
                <c:formatCode>General</c:formatCode>
                <c:ptCount val="5"/>
                <c:pt idx="0">
                  <c:v>490</c:v>
                </c:pt>
                <c:pt idx="1">
                  <c:v>510</c:v>
                </c:pt>
                <c:pt idx="2">
                  <c:v>510</c:v>
                </c:pt>
                <c:pt idx="3">
                  <c:v>490</c:v>
                </c:pt>
                <c:pt idx="4">
                  <c:v>490</c:v>
                </c:pt>
              </c:numCache>
            </c:numRef>
          </c:xVal>
          <c:yVal>
            <c:numRef>
              <c:f>Fachadas!$J$415:$N$415</c:f>
              <c:numCache>
                <c:formatCode>General</c:formatCode>
                <c:ptCount val="5"/>
                <c:pt idx="0">
                  <c:v>200</c:v>
                </c:pt>
                <c:pt idx="1">
                  <c:v>200</c:v>
                </c:pt>
                <c:pt idx="2">
                  <c:v>215</c:v>
                </c:pt>
                <c:pt idx="3">
                  <c:v>215</c:v>
                </c:pt>
                <c:pt idx="4">
                  <c:v>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7438-4E3D-8AFE-15CEFF1810B5}"/>
            </c:ext>
          </c:extLst>
        </c:ser>
        <c:ser>
          <c:idx val="43"/>
          <c:order val="43"/>
          <c:marker>
            <c:symbol val="none"/>
          </c:marker>
          <c:xVal>
            <c:numRef>
              <c:f>Fachadas!$J$416:$N$416</c:f>
              <c:numCache>
                <c:formatCode>General</c:formatCode>
                <c:ptCount val="5"/>
                <c:pt idx="0">
                  <c:v>530</c:v>
                </c:pt>
                <c:pt idx="1">
                  <c:v>560</c:v>
                </c:pt>
                <c:pt idx="2">
                  <c:v>560</c:v>
                </c:pt>
                <c:pt idx="3">
                  <c:v>530</c:v>
                </c:pt>
                <c:pt idx="4">
                  <c:v>530</c:v>
                </c:pt>
              </c:numCache>
            </c:numRef>
          </c:xVal>
          <c:yVal>
            <c:numRef>
              <c:f>Fachadas!$J$417:$N$417</c:f>
              <c:numCache>
                <c:formatCode>General</c:formatCode>
                <c:ptCount val="5"/>
                <c:pt idx="0">
                  <c:v>200</c:v>
                </c:pt>
                <c:pt idx="1">
                  <c:v>200</c:v>
                </c:pt>
                <c:pt idx="2">
                  <c:v>215</c:v>
                </c:pt>
                <c:pt idx="3">
                  <c:v>215</c:v>
                </c:pt>
                <c:pt idx="4">
                  <c:v>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7438-4E3D-8AFE-15CEFF1810B5}"/>
            </c:ext>
          </c:extLst>
        </c:ser>
        <c:ser>
          <c:idx val="44"/>
          <c:order val="44"/>
          <c:marker>
            <c:symbol val="none"/>
          </c:marker>
          <c:xVal>
            <c:numRef>
              <c:f>Fachadas!$J$418:$N$418</c:f>
              <c:numCache>
                <c:formatCode>General</c:formatCode>
                <c:ptCount val="5"/>
                <c:pt idx="0">
                  <c:v>580</c:v>
                </c:pt>
                <c:pt idx="1">
                  <c:v>610</c:v>
                </c:pt>
                <c:pt idx="2">
                  <c:v>610</c:v>
                </c:pt>
                <c:pt idx="3">
                  <c:v>580</c:v>
                </c:pt>
                <c:pt idx="4">
                  <c:v>580</c:v>
                </c:pt>
              </c:numCache>
            </c:numRef>
          </c:xVal>
          <c:yVal>
            <c:numRef>
              <c:f>Fachadas!$J$419:$N$419</c:f>
              <c:numCache>
                <c:formatCode>General</c:formatCode>
                <c:ptCount val="5"/>
                <c:pt idx="0">
                  <c:v>200</c:v>
                </c:pt>
                <c:pt idx="1">
                  <c:v>200</c:v>
                </c:pt>
                <c:pt idx="2">
                  <c:v>215</c:v>
                </c:pt>
                <c:pt idx="3">
                  <c:v>215</c:v>
                </c:pt>
                <c:pt idx="4">
                  <c:v>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7438-4E3D-8AFE-15CEFF1810B5}"/>
            </c:ext>
          </c:extLst>
        </c:ser>
        <c:ser>
          <c:idx val="45"/>
          <c:order val="45"/>
          <c:marker>
            <c:symbol val="none"/>
          </c:marker>
          <c:xVal>
            <c:numRef>
              <c:f>Fachadas!$J$420:$N$420</c:f>
              <c:numCache>
                <c:formatCode>General</c:formatCode>
                <c:ptCount val="5"/>
                <c:pt idx="0">
                  <c:v>630</c:v>
                </c:pt>
                <c:pt idx="1">
                  <c:v>660</c:v>
                </c:pt>
                <c:pt idx="2">
                  <c:v>660</c:v>
                </c:pt>
                <c:pt idx="3">
                  <c:v>630</c:v>
                </c:pt>
                <c:pt idx="4">
                  <c:v>630</c:v>
                </c:pt>
              </c:numCache>
            </c:numRef>
          </c:xVal>
          <c:yVal>
            <c:numRef>
              <c:f>Fachadas!$J$421:$N$421</c:f>
              <c:numCache>
                <c:formatCode>General</c:formatCode>
                <c:ptCount val="5"/>
                <c:pt idx="0">
                  <c:v>200</c:v>
                </c:pt>
                <c:pt idx="1">
                  <c:v>200</c:v>
                </c:pt>
                <c:pt idx="2">
                  <c:v>215</c:v>
                </c:pt>
                <c:pt idx="3">
                  <c:v>215</c:v>
                </c:pt>
                <c:pt idx="4">
                  <c:v>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7438-4E3D-8AFE-15CEFF1810B5}"/>
            </c:ext>
          </c:extLst>
        </c:ser>
        <c:ser>
          <c:idx val="46"/>
          <c:order val="46"/>
          <c:marker>
            <c:symbol val="none"/>
          </c:marker>
          <c:xVal>
            <c:numRef>
              <c:f>Fachadas!$J$422:$N$422</c:f>
              <c:numCache>
                <c:formatCode>General</c:formatCode>
                <c:ptCount val="5"/>
                <c:pt idx="0">
                  <c:v>680</c:v>
                </c:pt>
                <c:pt idx="1">
                  <c:v>710</c:v>
                </c:pt>
                <c:pt idx="2">
                  <c:v>710</c:v>
                </c:pt>
                <c:pt idx="3">
                  <c:v>680</c:v>
                </c:pt>
                <c:pt idx="4">
                  <c:v>680</c:v>
                </c:pt>
              </c:numCache>
            </c:numRef>
          </c:xVal>
          <c:yVal>
            <c:numRef>
              <c:f>Fachadas!$J$423:$N$423</c:f>
              <c:numCache>
                <c:formatCode>General</c:formatCode>
                <c:ptCount val="5"/>
                <c:pt idx="0">
                  <c:v>200</c:v>
                </c:pt>
                <c:pt idx="1">
                  <c:v>200</c:v>
                </c:pt>
                <c:pt idx="2">
                  <c:v>215</c:v>
                </c:pt>
                <c:pt idx="3">
                  <c:v>215</c:v>
                </c:pt>
                <c:pt idx="4">
                  <c:v>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7438-4E3D-8AFE-15CEFF1810B5}"/>
            </c:ext>
          </c:extLst>
        </c:ser>
        <c:ser>
          <c:idx val="47"/>
          <c:order val="47"/>
          <c:marker>
            <c:symbol val="none"/>
          </c:marker>
          <c:xVal>
            <c:numRef>
              <c:f>Fachadas!$J$424:$N$424</c:f>
              <c:numCache>
                <c:formatCode>General</c:formatCode>
                <c:ptCount val="5"/>
                <c:pt idx="0">
                  <c:v>730</c:v>
                </c:pt>
                <c:pt idx="1">
                  <c:v>750</c:v>
                </c:pt>
                <c:pt idx="2">
                  <c:v>750</c:v>
                </c:pt>
                <c:pt idx="3">
                  <c:v>730</c:v>
                </c:pt>
                <c:pt idx="4">
                  <c:v>730</c:v>
                </c:pt>
              </c:numCache>
            </c:numRef>
          </c:xVal>
          <c:yVal>
            <c:numRef>
              <c:f>Fachadas!$J$425:$N$425</c:f>
              <c:numCache>
                <c:formatCode>General</c:formatCode>
                <c:ptCount val="5"/>
                <c:pt idx="0">
                  <c:v>200</c:v>
                </c:pt>
                <c:pt idx="1">
                  <c:v>200</c:v>
                </c:pt>
                <c:pt idx="2">
                  <c:v>215</c:v>
                </c:pt>
                <c:pt idx="3">
                  <c:v>215</c:v>
                </c:pt>
                <c:pt idx="4">
                  <c:v>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7438-4E3D-8AFE-15CEFF1810B5}"/>
            </c:ext>
          </c:extLst>
        </c:ser>
        <c:ser>
          <c:idx val="48"/>
          <c:order val="48"/>
          <c:marker>
            <c:symbol val="none"/>
          </c:marker>
          <c:xVal>
            <c:numRef>
              <c:f>Fachadas!$J$426:$N$426</c:f>
              <c:numCache>
                <c:formatCode>General</c:formatCode>
                <c:ptCount val="5"/>
                <c:pt idx="0">
                  <c:v>770</c:v>
                </c:pt>
                <c:pt idx="1">
                  <c:v>790</c:v>
                </c:pt>
                <c:pt idx="2">
                  <c:v>790</c:v>
                </c:pt>
                <c:pt idx="3">
                  <c:v>770</c:v>
                </c:pt>
                <c:pt idx="4">
                  <c:v>770</c:v>
                </c:pt>
              </c:numCache>
            </c:numRef>
          </c:xVal>
          <c:yVal>
            <c:numRef>
              <c:f>Fachadas!$J$427:$N$427</c:f>
              <c:numCache>
                <c:formatCode>General</c:formatCode>
                <c:ptCount val="5"/>
                <c:pt idx="0">
                  <c:v>200</c:v>
                </c:pt>
                <c:pt idx="1">
                  <c:v>200</c:v>
                </c:pt>
                <c:pt idx="2">
                  <c:v>215</c:v>
                </c:pt>
                <c:pt idx="3">
                  <c:v>215</c:v>
                </c:pt>
                <c:pt idx="4">
                  <c:v>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7438-4E3D-8AFE-15CEFF1810B5}"/>
            </c:ext>
          </c:extLst>
        </c:ser>
        <c:ser>
          <c:idx val="49"/>
          <c:order val="49"/>
          <c:marker>
            <c:symbol val="none"/>
          </c:marker>
          <c:xVal>
            <c:numRef>
              <c:f>Fachadas!$J$428:$N$428</c:f>
              <c:numCache>
                <c:formatCode>General</c:formatCode>
                <c:ptCount val="5"/>
                <c:pt idx="0">
                  <c:v>450</c:v>
                </c:pt>
                <c:pt idx="1">
                  <c:v>470</c:v>
                </c:pt>
                <c:pt idx="2">
                  <c:v>470</c:v>
                </c:pt>
                <c:pt idx="3">
                  <c:v>450</c:v>
                </c:pt>
                <c:pt idx="4">
                  <c:v>450</c:v>
                </c:pt>
              </c:numCache>
            </c:numRef>
          </c:xVal>
          <c:yVal>
            <c:numRef>
              <c:f>Fachadas!$J$429:$N$429</c:f>
              <c:numCache>
                <c:formatCode>General</c:formatCode>
                <c:ptCount val="5"/>
                <c:pt idx="0">
                  <c:v>232</c:v>
                </c:pt>
                <c:pt idx="1">
                  <c:v>232</c:v>
                </c:pt>
                <c:pt idx="2">
                  <c:v>247</c:v>
                </c:pt>
                <c:pt idx="3">
                  <c:v>247</c:v>
                </c:pt>
                <c:pt idx="4">
                  <c:v>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7438-4E3D-8AFE-15CEFF1810B5}"/>
            </c:ext>
          </c:extLst>
        </c:ser>
        <c:ser>
          <c:idx val="50"/>
          <c:order val="50"/>
          <c:marker>
            <c:symbol val="none"/>
          </c:marker>
          <c:xVal>
            <c:numRef>
              <c:f>Fachadas!$J$430:$N$430</c:f>
              <c:numCache>
                <c:formatCode>General</c:formatCode>
                <c:ptCount val="5"/>
                <c:pt idx="0">
                  <c:v>490</c:v>
                </c:pt>
                <c:pt idx="1">
                  <c:v>510</c:v>
                </c:pt>
                <c:pt idx="2">
                  <c:v>510</c:v>
                </c:pt>
                <c:pt idx="3">
                  <c:v>490</c:v>
                </c:pt>
                <c:pt idx="4">
                  <c:v>490</c:v>
                </c:pt>
              </c:numCache>
            </c:numRef>
          </c:xVal>
          <c:yVal>
            <c:numRef>
              <c:f>Fachadas!$J$431:$N$431</c:f>
              <c:numCache>
                <c:formatCode>General</c:formatCode>
                <c:ptCount val="5"/>
                <c:pt idx="0">
                  <c:v>232</c:v>
                </c:pt>
                <c:pt idx="1">
                  <c:v>232</c:v>
                </c:pt>
                <c:pt idx="2">
                  <c:v>247</c:v>
                </c:pt>
                <c:pt idx="3">
                  <c:v>247</c:v>
                </c:pt>
                <c:pt idx="4">
                  <c:v>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7438-4E3D-8AFE-15CEFF1810B5}"/>
            </c:ext>
          </c:extLst>
        </c:ser>
        <c:ser>
          <c:idx val="51"/>
          <c:order val="51"/>
          <c:marker>
            <c:symbol val="none"/>
          </c:marker>
          <c:xVal>
            <c:numRef>
              <c:f>Fachadas!$J$432:$N$432</c:f>
              <c:numCache>
                <c:formatCode>General</c:formatCode>
                <c:ptCount val="5"/>
                <c:pt idx="0">
                  <c:v>530</c:v>
                </c:pt>
                <c:pt idx="1">
                  <c:v>560</c:v>
                </c:pt>
                <c:pt idx="2">
                  <c:v>560</c:v>
                </c:pt>
                <c:pt idx="3">
                  <c:v>530</c:v>
                </c:pt>
                <c:pt idx="4">
                  <c:v>530</c:v>
                </c:pt>
              </c:numCache>
            </c:numRef>
          </c:xVal>
          <c:yVal>
            <c:numRef>
              <c:f>Fachadas!$J$433:$N$433</c:f>
              <c:numCache>
                <c:formatCode>General</c:formatCode>
                <c:ptCount val="5"/>
                <c:pt idx="0">
                  <c:v>232</c:v>
                </c:pt>
                <c:pt idx="1">
                  <c:v>232</c:v>
                </c:pt>
                <c:pt idx="2">
                  <c:v>247</c:v>
                </c:pt>
                <c:pt idx="3">
                  <c:v>247</c:v>
                </c:pt>
                <c:pt idx="4">
                  <c:v>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7438-4E3D-8AFE-15CEFF1810B5}"/>
            </c:ext>
          </c:extLst>
        </c:ser>
        <c:ser>
          <c:idx val="52"/>
          <c:order val="52"/>
          <c:marker>
            <c:symbol val="none"/>
          </c:marker>
          <c:xVal>
            <c:numRef>
              <c:f>Fachadas!$J$434:$N$434</c:f>
              <c:numCache>
                <c:formatCode>General</c:formatCode>
                <c:ptCount val="5"/>
                <c:pt idx="0">
                  <c:v>580</c:v>
                </c:pt>
                <c:pt idx="1">
                  <c:v>610</c:v>
                </c:pt>
                <c:pt idx="2">
                  <c:v>610</c:v>
                </c:pt>
                <c:pt idx="3">
                  <c:v>580</c:v>
                </c:pt>
                <c:pt idx="4">
                  <c:v>580</c:v>
                </c:pt>
              </c:numCache>
            </c:numRef>
          </c:xVal>
          <c:yVal>
            <c:numRef>
              <c:f>Fachadas!$J$435:$N$435</c:f>
              <c:numCache>
                <c:formatCode>General</c:formatCode>
                <c:ptCount val="5"/>
                <c:pt idx="0">
                  <c:v>232</c:v>
                </c:pt>
                <c:pt idx="1">
                  <c:v>232</c:v>
                </c:pt>
                <c:pt idx="2">
                  <c:v>247</c:v>
                </c:pt>
                <c:pt idx="3">
                  <c:v>247</c:v>
                </c:pt>
                <c:pt idx="4">
                  <c:v>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7438-4E3D-8AFE-15CEFF1810B5}"/>
            </c:ext>
          </c:extLst>
        </c:ser>
        <c:ser>
          <c:idx val="53"/>
          <c:order val="53"/>
          <c:marker>
            <c:symbol val="none"/>
          </c:marker>
          <c:xVal>
            <c:numRef>
              <c:f>Fachadas!$J$436:$N$436</c:f>
              <c:numCache>
                <c:formatCode>General</c:formatCode>
                <c:ptCount val="5"/>
                <c:pt idx="0">
                  <c:v>630</c:v>
                </c:pt>
                <c:pt idx="1">
                  <c:v>660</c:v>
                </c:pt>
                <c:pt idx="2">
                  <c:v>660</c:v>
                </c:pt>
                <c:pt idx="3">
                  <c:v>630</c:v>
                </c:pt>
                <c:pt idx="4">
                  <c:v>630</c:v>
                </c:pt>
              </c:numCache>
            </c:numRef>
          </c:xVal>
          <c:yVal>
            <c:numRef>
              <c:f>Fachadas!$J$437:$N$437</c:f>
              <c:numCache>
                <c:formatCode>General</c:formatCode>
                <c:ptCount val="5"/>
                <c:pt idx="0">
                  <c:v>232</c:v>
                </c:pt>
                <c:pt idx="1">
                  <c:v>232</c:v>
                </c:pt>
                <c:pt idx="2">
                  <c:v>247</c:v>
                </c:pt>
                <c:pt idx="3">
                  <c:v>247</c:v>
                </c:pt>
                <c:pt idx="4">
                  <c:v>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7438-4E3D-8AFE-15CEFF1810B5}"/>
            </c:ext>
          </c:extLst>
        </c:ser>
        <c:ser>
          <c:idx val="54"/>
          <c:order val="54"/>
          <c:marker>
            <c:symbol val="none"/>
          </c:marker>
          <c:xVal>
            <c:numRef>
              <c:f>Fachadas!$J$438:$N$438</c:f>
              <c:numCache>
                <c:formatCode>General</c:formatCode>
                <c:ptCount val="5"/>
                <c:pt idx="0">
                  <c:v>680</c:v>
                </c:pt>
                <c:pt idx="1">
                  <c:v>710</c:v>
                </c:pt>
                <c:pt idx="2">
                  <c:v>710</c:v>
                </c:pt>
                <c:pt idx="3">
                  <c:v>680</c:v>
                </c:pt>
                <c:pt idx="4">
                  <c:v>680</c:v>
                </c:pt>
              </c:numCache>
            </c:numRef>
          </c:xVal>
          <c:yVal>
            <c:numRef>
              <c:f>Fachadas!$J$439:$N$439</c:f>
              <c:numCache>
                <c:formatCode>General</c:formatCode>
                <c:ptCount val="5"/>
                <c:pt idx="0">
                  <c:v>232</c:v>
                </c:pt>
                <c:pt idx="1">
                  <c:v>232</c:v>
                </c:pt>
                <c:pt idx="2">
                  <c:v>247</c:v>
                </c:pt>
                <c:pt idx="3">
                  <c:v>247</c:v>
                </c:pt>
                <c:pt idx="4">
                  <c:v>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7438-4E3D-8AFE-15CEFF1810B5}"/>
            </c:ext>
          </c:extLst>
        </c:ser>
        <c:ser>
          <c:idx val="55"/>
          <c:order val="55"/>
          <c:marker>
            <c:symbol val="none"/>
          </c:marker>
          <c:xVal>
            <c:numRef>
              <c:f>Fachadas!$J$440:$N$440</c:f>
              <c:numCache>
                <c:formatCode>General</c:formatCode>
                <c:ptCount val="5"/>
                <c:pt idx="0">
                  <c:v>730</c:v>
                </c:pt>
                <c:pt idx="1">
                  <c:v>750</c:v>
                </c:pt>
                <c:pt idx="2">
                  <c:v>750</c:v>
                </c:pt>
                <c:pt idx="3">
                  <c:v>730</c:v>
                </c:pt>
                <c:pt idx="4">
                  <c:v>730</c:v>
                </c:pt>
              </c:numCache>
            </c:numRef>
          </c:xVal>
          <c:yVal>
            <c:numRef>
              <c:f>Fachadas!$J$441:$N$441</c:f>
              <c:numCache>
                <c:formatCode>General</c:formatCode>
                <c:ptCount val="5"/>
                <c:pt idx="0">
                  <c:v>232</c:v>
                </c:pt>
                <c:pt idx="1">
                  <c:v>232</c:v>
                </c:pt>
                <c:pt idx="2">
                  <c:v>247</c:v>
                </c:pt>
                <c:pt idx="3">
                  <c:v>247</c:v>
                </c:pt>
                <c:pt idx="4">
                  <c:v>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7438-4E3D-8AFE-15CEFF1810B5}"/>
            </c:ext>
          </c:extLst>
        </c:ser>
        <c:ser>
          <c:idx val="56"/>
          <c:order val="56"/>
          <c:marker>
            <c:symbol val="none"/>
          </c:marker>
          <c:xVal>
            <c:numRef>
              <c:f>Fachadas!$J$442:$N$442</c:f>
              <c:numCache>
                <c:formatCode>General</c:formatCode>
                <c:ptCount val="5"/>
                <c:pt idx="0">
                  <c:v>770</c:v>
                </c:pt>
                <c:pt idx="1">
                  <c:v>790</c:v>
                </c:pt>
                <c:pt idx="2">
                  <c:v>790</c:v>
                </c:pt>
                <c:pt idx="3">
                  <c:v>770</c:v>
                </c:pt>
                <c:pt idx="4">
                  <c:v>770</c:v>
                </c:pt>
              </c:numCache>
            </c:numRef>
          </c:xVal>
          <c:yVal>
            <c:numRef>
              <c:f>Fachadas!$J$443:$N$443</c:f>
              <c:numCache>
                <c:formatCode>General</c:formatCode>
                <c:ptCount val="5"/>
                <c:pt idx="0">
                  <c:v>232</c:v>
                </c:pt>
                <c:pt idx="1">
                  <c:v>232</c:v>
                </c:pt>
                <c:pt idx="2">
                  <c:v>247</c:v>
                </c:pt>
                <c:pt idx="3">
                  <c:v>247</c:v>
                </c:pt>
                <c:pt idx="4">
                  <c:v>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7438-4E3D-8AFE-15CEFF1810B5}"/>
            </c:ext>
          </c:extLst>
        </c:ser>
        <c:ser>
          <c:idx val="57"/>
          <c:order val="57"/>
          <c:marker>
            <c:symbol val="none"/>
          </c:marker>
          <c:xVal>
            <c:numRef>
              <c:f>Fachadas!$J$444:$N$444</c:f>
              <c:numCache>
                <c:formatCode>General</c:formatCode>
                <c:ptCount val="5"/>
                <c:pt idx="0">
                  <c:v>450</c:v>
                </c:pt>
                <c:pt idx="1">
                  <c:v>470</c:v>
                </c:pt>
                <c:pt idx="2">
                  <c:v>470</c:v>
                </c:pt>
                <c:pt idx="3">
                  <c:v>450</c:v>
                </c:pt>
                <c:pt idx="4">
                  <c:v>450</c:v>
                </c:pt>
              </c:numCache>
            </c:numRef>
          </c:xVal>
          <c:yVal>
            <c:numRef>
              <c:f>Fachadas!$J$445:$N$445</c:f>
              <c:numCache>
                <c:formatCode>General</c:formatCode>
                <c:ptCount val="5"/>
                <c:pt idx="0">
                  <c:v>264</c:v>
                </c:pt>
                <c:pt idx="1">
                  <c:v>264</c:v>
                </c:pt>
                <c:pt idx="2">
                  <c:v>279</c:v>
                </c:pt>
                <c:pt idx="3">
                  <c:v>279</c:v>
                </c:pt>
                <c:pt idx="4">
                  <c:v>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7438-4E3D-8AFE-15CEFF1810B5}"/>
            </c:ext>
          </c:extLst>
        </c:ser>
        <c:ser>
          <c:idx val="58"/>
          <c:order val="58"/>
          <c:marker>
            <c:symbol val="none"/>
          </c:marker>
          <c:xVal>
            <c:numRef>
              <c:f>Fachadas!$J$446:$N$446</c:f>
              <c:numCache>
                <c:formatCode>General</c:formatCode>
                <c:ptCount val="5"/>
                <c:pt idx="0">
                  <c:v>490</c:v>
                </c:pt>
                <c:pt idx="1">
                  <c:v>510</c:v>
                </c:pt>
                <c:pt idx="2">
                  <c:v>510</c:v>
                </c:pt>
                <c:pt idx="3">
                  <c:v>490</c:v>
                </c:pt>
                <c:pt idx="4">
                  <c:v>490</c:v>
                </c:pt>
              </c:numCache>
            </c:numRef>
          </c:xVal>
          <c:yVal>
            <c:numRef>
              <c:f>Fachadas!$J$447:$N$447</c:f>
              <c:numCache>
                <c:formatCode>General</c:formatCode>
                <c:ptCount val="5"/>
                <c:pt idx="0">
                  <c:v>264</c:v>
                </c:pt>
                <c:pt idx="1">
                  <c:v>264</c:v>
                </c:pt>
                <c:pt idx="2">
                  <c:v>279</c:v>
                </c:pt>
                <c:pt idx="3">
                  <c:v>279</c:v>
                </c:pt>
                <c:pt idx="4">
                  <c:v>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7438-4E3D-8AFE-15CEFF1810B5}"/>
            </c:ext>
          </c:extLst>
        </c:ser>
        <c:ser>
          <c:idx val="59"/>
          <c:order val="59"/>
          <c:marker>
            <c:symbol val="none"/>
          </c:marker>
          <c:xVal>
            <c:numRef>
              <c:f>Fachadas!$J$448:$N$448</c:f>
              <c:numCache>
                <c:formatCode>General</c:formatCode>
                <c:ptCount val="5"/>
                <c:pt idx="0">
                  <c:v>530</c:v>
                </c:pt>
                <c:pt idx="1">
                  <c:v>560</c:v>
                </c:pt>
                <c:pt idx="2">
                  <c:v>560</c:v>
                </c:pt>
                <c:pt idx="3">
                  <c:v>530</c:v>
                </c:pt>
                <c:pt idx="4">
                  <c:v>530</c:v>
                </c:pt>
              </c:numCache>
            </c:numRef>
          </c:xVal>
          <c:yVal>
            <c:numRef>
              <c:f>Fachadas!$J$449:$N$449</c:f>
              <c:numCache>
                <c:formatCode>General</c:formatCode>
                <c:ptCount val="5"/>
                <c:pt idx="0">
                  <c:v>264</c:v>
                </c:pt>
                <c:pt idx="1">
                  <c:v>264</c:v>
                </c:pt>
                <c:pt idx="2">
                  <c:v>279</c:v>
                </c:pt>
                <c:pt idx="3">
                  <c:v>279</c:v>
                </c:pt>
                <c:pt idx="4">
                  <c:v>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7438-4E3D-8AFE-15CEFF1810B5}"/>
            </c:ext>
          </c:extLst>
        </c:ser>
        <c:ser>
          <c:idx val="60"/>
          <c:order val="60"/>
          <c:marker>
            <c:symbol val="none"/>
          </c:marker>
          <c:xVal>
            <c:numRef>
              <c:f>Fachadas!$J$450:$N$450</c:f>
              <c:numCache>
                <c:formatCode>General</c:formatCode>
                <c:ptCount val="5"/>
                <c:pt idx="0">
                  <c:v>580</c:v>
                </c:pt>
                <c:pt idx="1">
                  <c:v>610</c:v>
                </c:pt>
                <c:pt idx="2">
                  <c:v>610</c:v>
                </c:pt>
                <c:pt idx="3">
                  <c:v>580</c:v>
                </c:pt>
                <c:pt idx="4">
                  <c:v>580</c:v>
                </c:pt>
              </c:numCache>
            </c:numRef>
          </c:xVal>
          <c:yVal>
            <c:numRef>
              <c:f>Fachadas!$J$451:$N$451</c:f>
              <c:numCache>
                <c:formatCode>General</c:formatCode>
                <c:ptCount val="5"/>
                <c:pt idx="0">
                  <c:v>264</c:v>
                </c:pt>
                <c:pt idx="1">
                  <c:v>264</c:v>
                </c:pt>
                <c:pt idx="2">
                  <c:v>279</c:v>
                </c:pt>
                <c:pt idx="3">
                  <c:v>279</c:v>
                </c:pt>
                <c:pt idx="4">
                  <c:v>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7438-4E3D-8AFE-15CEFF1810B5}"/>
            </c:ext>
          </c:extLst>
        </c:ser>
        <c:ser>
          <c:idx val="61"/>
          <c:order val="61"/>
          <c:marker>
            <c:symbol val="none"/>
          </c:marker>
          <c:xVal>
            <c:numRef>
              <c:f>Fachadas!$J$452:$N$452</c:f>
              <c:numCache>
                <c:formatCode>General</c:formatCode>
                <c:ptCount val="5"/>
                <c:pt idx="0">
                  <c:v>630</c:v>
                </c:pt>
                <c:pt idx="1">
                  <c:v>660</c:v>
                </c:pt>
                <c:pt idx="2">
                  <c:v>660</c:v>
                </c:pt>
                <c:pt idx="3">
                  <c:v>630</c:v>
                </c:pt>
                <c:pt idx="4">
                  <c:v>630</c:v>
                </c:pt>
              </c:numCache>
            </c:numRef>
          </c:xVal>
          <c:yVal>
            <c:numRef>
              <c:f>Fachadas!$J$453:$N$453</c:f>
              <c:numCache>
                <c:formatCode>General</c:formatCode>
                <c:ptCount val="5"/>
                <c:pt idx="0">
                  <c:v>264</c:v>
                </c:pt>
                <c:pt idx="1">
                  <c:v>264</c:v>
                </c:pt>
                <c:pt idx="2">
                  <c:v>279</c:v>
                </c:pt>
                <c:pt idx="3">
                  <c:v>279</c:v>
                </c:pt>
                <c:pt idx="4">
                  <c:v>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7438-4E3D-8AFE-15CEFF1810B5}"/>
            </c:ext>
          </c:extLst>
        </c:ser>
        <c:ser>
          <c:idx val="62"/>
          <c:order val="62"/>
          <c:marker>
            <c:symbol val="none"/>
          </c:marker>
          <c:xVal>
            <c:numRef>
              <c:f>Fachadas!$J$454:$N$454</c:f>
              <c:numCache>
                <c:formatCode>General</c:formatCode>
                <c:ptCount val="5"/>
                <c:pt idx="0">
                  <c:v>680</c:v>
                </c:pt>
                <c:pt idx="1">
                  <c:v>710</c:v>
                </c:pt>
                <c:pt idx="2">
                  <c:v>710</c:v>
                </c:pt>
                <c:pt idx="3">
                  <c:v>680</c:v>
                </c:pt>
                <c:pt idx="4">
                  <c:v>680</c:v>
                </c:pt>
              </c:numCache>
            </c:numRef>
          </c:xVal>
          <c:yVal>
            <c:numRef>
              <c:f>Fachadas!$J$455:$N$455</c:f>
              <c:numCache>
                <c:formatCode>General</c:formatCode>
                <c:ptCount val="5"/>
                <c:pt idx="0">
                  <c:v>264</c:v>
                </c:pt>
                <c:pt idx="1">
                  <c:v>264</c:v>
                </c:pt>
                <c:pt idx="2">
                  <c:v>279</c:v>
                </c:pt>
                <c:pt idx="3">
                  <c:v>279</c:v>
                </c:pt>
                <c:pt idx="4">
                  <c:v>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7438-4E3D-8AFE-15CEFF1810B5}"/>
            </c:ext>
          </c:extLst>
        </c:ser>
        <c:ser>
          <c:idx val="63"/>
          <c:order val="63"/>
          <c:marker>
            <c:symbol val="none"/>
          </c:marker>
          <c:xVal>
            <c:numRef>
              <c:f>Fachadas!$J$456:$N$456</c:f>
              <c:numCache>
                <c:formatCode>General</c:formatCode>
                <c:ptCount val="5"/>
                <c:pt idx="0">
                  <c:v>730</c:v>
                </c:pt>
                <c:pt idx="1">
                  <c:v>750</c:v>
                </c:pt>
                <c:pt idx="2">
                  <c:v>750</c:v>
                </c:pt>
                <c:pt idx="3">
                  <c:v>730</c:v>
                </c:pt>
                <c:pt idx="4">
                  <c:v>730</c:v>
                </c:pt>
              </c:numCache>
            </c:numRef>
          </c:xVal>
          <c:yVal>
            <c:numRef>
              <c:f>Fachadas!$J$457:$N$457</c:f>
              <c:numCache>
                <c:formatCode>General</c:formatCode>
                <c:ptCount val="5"/>
                <c:pt idx="0">
                  <c:v>264</c:v>
                </c:pt>
                <c:pt idx="1">
                  <c:v>264</c:v>
                </c:pt>
                <c:pt idx="2">
                  <c:v>279</c:v>
                </c:pt>
                <c:pt idx="3">
                  <c:v>279</c:v>
                </c:pt>
                <c:pt idx="4">
                  <c:v>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7438-4E3D-8AFE-15CEFF1810B5}"/>
            </c:ext>
          </c:extLst>
        </c:ser>
        <c:ser>
          <c:idx val="64"/>
          <c:order val="64"/>
          <c:marker>
            <c:symbol val="none"/>
          </c:marker>
          <c:xVal>
            <c:numRef>
              <c:f>Fachadas!$J$458:$N$458</c:f>
              <c:numCache>
                <c:formatCode>General</c:formatCode>
                <c:ptCount val="5"/>
                <c:pt idx="0">
                  <c:v>770</c:v>
                </c:pt>
                <c:pt idx="1">
                  <c:v>790</c:v>
                </c:pt>
                <c:pt idx="2">
                  <c:v>790</c:v>
                </c:pt>
                <c:pt idx="3">
                  <c:v>770</c:v>
                </c:pt>
                <c:pt idx="4">
                  <c:v>770</c:v>
                </c:pt>
              </c:numCache>
            </c:numRef>
          </c:xVal>
          <c:yVal>
            <c:numRef>
              <c:f>Fachadas!$J$459:$N$459</c:f>
              <c:numCache>
                <c:formatCode>General</c:formatCode>
                <c:ptCount val="5"/>
                <c:pt idx="0">
                  <c:v>264</c:v>
                </c:pt>
                <c:pt idx="1">
                  <c:v>264</c:v>
                </c:pt>
                <c:pt idx="2">
                  <c:v>279</c:v>
                </c:pt>
                <c:pt idx="3">
                  <c:v>279</c:v>
                </c:pt>
                <c:pt idx="4">
                  <c:v>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7438-4E3D-8AFE-15CEFF1810B5}"/>
            </c:ext>
          </c:extLst>
        </c:ser>
        <c:ser>
          <c:idx val="65"/>
          <c:order val="65"/>
          <c:marker>
            <c:symbol val="none"/>
          </c:marker>
          <c:xVal>
            <c:numRef>
              <c:f>Fachadas!$J$460:$N$460</c:f>
              <c:numCache>
                <c:formatCode>General</c:formatCode>
                <c:ptCount val="5"/>
                <c:pt idx="0">
                  <c:v>450</c:v>
                </c:pt>
                <c:pt idx="1">
                  <c:v>470</c:v>
                </c:pt>
                <c:pt idx="2">
                  <c:v>470</c:v>
                </c:pt>
                <c:pt idx="3">
                  <c:v>450</c:v>
                </c:pt>
                <c:pt idx="4">
                  <c:v>450</c:v>
                </c:pt>
              </c:numCache>
            </c:numRef>
          </c:xVal>
          <c:yVal>
            <c:numRef>
              <c:f>Fachadas!$J$461:$N$461</c:f>
              <c:numCache>
                <c:formatCode>General</c:formatCode>
                <c:ptCount val="5"/>
                <c:pt idx="0">
                  <c:v>296</c:v>
                </c:pt>
                <c:pt idx="1">
                  <c:v>296</c:v>
                </c:pt>
                <c:pt idx="2">
                  <c:v>311</c:v>
                </c:pt>
                <c:pt idx="3">
                  <c:v>311</c:v>
                </c:pt>
                <c:pt idx="4">
                  <c:v>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7438-4E3D-8AFE-15CEFF1810B5}"/>
            </c:ext>
          </c:extLst>
        </c:ser>
        <c:ser>
          <c:idx val="66"/>
          <c:order val="66"/>
          <c:marker>
            <c:symbol val="none"/>
          </c:marker>
          <c:xVal>
            <c:numRef>
              <c:f>Fachadas!$J$462:$N$462</c:f>
              <c:numCache>
                <c:formatCode>General</c:formatCode>
                <c:ptCount val="5"/>
                <c:pt idx="0">
                  <c:v>490</c:v>
                </c:pt>
                <c:pt idx="1">
                  <c:v>510</c:v>
                </c:pt>
                <c:pt idx="2">
                  <c:v>510</c:v>
                </c:pt>
                <c:pt idx="3">
                  <c:v>490</c:v>
                </c:pt>
                <c:pt idx="4">
                  <c:v>490</c:v>
                </c:pt>
              </c:numCache>
            </c:numRef>
          </c:xVal>
          <c:yVal>
            <c:numRef>
              <c:f>Fachadas!$J$463:$N$463</c:f>
              <c:numCache>
                <c:formatCode>General</c:formatCode>
                <c:ptCount val="5"/>
                <c:pt idx="0">
                  <c:v>296</c:v>
                </c:pt>
                <c:pt idx="1">
                  <c:v>296</c:v>
                </c:pt>
                <c:pt idx="2">
                  <c:v>311</c:v>
                </c:pt>
                <c:pt idx="3">
                  <c:v>311</c:v>
                </c:pt>
                <c:pt idx="4">
                  <c:v>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7438-4E3D-8AFE-15CEFF1810B5}"/>
            </c:ext>
          </c:extLst>
        </c:ser>
        <c:ser>
          <c:idx val="67"/>
          <c:order val="67"/>
          <c:marker>
            <c:symbol val="none"/>
          </c:marker>
          <c:xVal>
            <c:numRef>
              <c:f>Fachadas!$J$464:$N$464</c:f>
              <c:numCache>
                <c:formatCode>General</c:formatCode>
                <c:ptCount val="5"/>
                <c:pt idx="0">
                  <c:v>530</c:v>
                </c:pt>
                <c:pt idx="1">
                  <c:v>560</c:v>
                </c:pt>
                <c:pt idx="2">
                  <c:v>560</c:v>
                </c:pt>
                <c:pt idx="3">
                  <c:v>530</c:v>
                </c:pt>
                <c:pt idx="4">
                  <c:v>530</c:v>
                </c:pt>
              </c:numCache>
            </c:numRef>
          </c:xVal>
          <c:yVal>
            <c:numRef>
              <c:f>Fachadas!$J$465:$N$465</c:f>
              <c:numCache>
                <c:formatCode>General</c:formatCode>
                <c:ptCount val="5"/>
                <c:pt idx="0">
                  <c:v>296</c:v>
                </c:pt>
                <c:pt idx="1">
                  <c:v>296</c:v>
                </c:pt>
                <c:pt idx="2">
                  <c:v>311</c:v>
                </c:pt>
                <c:pt idx="3">
                  <c:v>311</c:v>
                </c:pt>
                <c:pt idx="4">
                  <c:v>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7438-4E3D-8AFE-15CEFF1810B5}"/>
            </c:ext>
          </c:extLst>
        </c:ser>
        <c:ser>
          <c:idx val="68"/>
          <c:order val="68"/>
          <c:marker>
            <c:symbol val="none"/>
          </c:marker>
          <c:xVal>
            <c:numRef>
              <c:f>Fachadas!$J$466:$N$466</c:f>
              <c:numCache>
                <c:formatCode>General</c:formatCode>
                <c:ptCount val="5"/>
                <c:pt idx="0">
                  <c:v>580</c:v>
                </c:pt>
                <c:pt idx="1">
                  <c:v>610</c:v>
                </c:pt>
                <c:pt idx="2">
                  <c:v>610</c:v>
                </c:pt>
                <c:pt idx="3">
                  <c:v>580</c:v>
                </c:pt>
                <c:pt idx="4">
                  <c:v>580</c:v>
                </c:pt>
              </c:numCache>
            </c:numRef>
          </c:xVal>
          <c:yVal>
            <c:numRef>
              <c:f>Fachadas!$J$467:$N$467</c:f>
              <c:numCache>
                <c:formatCode>General</c:formatCode>
                <c:ptCount val="5"/>
                <c:pt idx="0">
                  <c:v>296</c:v>
                </c:pt>
                <c:pt idx="1">
                  <c:v>296</c:v>
                </c:pt>
                <c:pt idx="2">
                  <c:v>311</c:v>
                </c:pt>
                <c:pt idx="3">
                  <c:v>311</c:v>
                </c:pt>
                <c:pt idx="4">
                  <c:v>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7438-4E3D-8AFE-15CEFF1810B5}"/>
            </c:ext>
          </c:extLst>
        </c:ser>
        <c:ser>
          <c:idx val="69"/>
          <c:order val="69"/>
          <c:marker>
            <c:symbol val="none"/>
          </c:marker>
          <c:xVal>
            <c:numRef>
              <c:f>Fachadas!$J$468:$N$468</c:f>
              <c:numCache>
                <c:formatCode>General</c:formatCode>
                <c:ptCount val="5"/>
                <c:pt idx="0">
                  <c:v>630</c:v>
                </c:pt>
                <c:pt idx="1">
                  <c:v>660</c:v>
                </c:pt>
                <c:pt idx="2">
                  <c:v>660</c:v>
                </c:pt>
                <c:pt idx="3">
                  <c:v>630</c:v>
                </c:pt>
                <c:pt idx="4">
                  <c:v>630</c:v>
                </c:pt>
              </c:numCache>
            </c:numRef>
          </c:xVal>
          <c:yVal>
            <c:numRef>
              <c:f>Fachadas!$J$469:$N$469</c:f>
              <c:numCache>
                <c:formatCode>General</c:formatCode>
                <c:ptCount val="5"/>
                <c:pt idx="0">
                  <c:v>296</c:v>
                </c:pt>
                <c:pt idx="1">
                  <c:v>296</c:v>
                </c:pt>
                <c:pt idx="2">
                  <c:v>311</c:v>
                </c:pt>
                <c:pt idx="3">
                  <c:v>311</c:v>
                </c:pt>
                <c:pt idx="4">
                  <c:v>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7438-4E3D-8AFE-15CEFF1810B5}"/>
            </c:ext>
          </c:extLst>
        </c:ser>
        <c:ser>
          <c:idx val="70"/>
          <c:order val="70"/>
          <c:marker>
            <c:symbol val="none"/>
          </c:marker>
          <c:xVal>
            <c:numRef>
              <c:f>Fachadas!$J$470:$N$470</c:f>
              <c:numCache>
                <c:formatCode>General</c:formatCode>
                <c:ptCount val="5"/>
                <c:pt idx="0">
                  <c:v>680</c:v>
                </c:pt>
                <c:pt idx="1">
                  <c:v>710</c:v>
                </c:pt>
                <c:pt idx="2">
                  <c:v>710</c:v>
                </c:pt>
                <c:pt idx="3">
                  <c:v>680</c:v>
                </c:pt>
                <c:pt idx="4">
                  <c:v>680</c:v>
                </c:pt>
              </c:numCache>
            </c:numRef>
          </c:xVal>
          <c:yVal>
            <c:numRef>
              <c:f>Fachadas!$J$471:$N$471</c:f>
              <c:numCache>
                <c:formatCode>General</c:formatCode>
                <c:ptCount val="5"/>
                <c:pt idx="0">
                  <c:v>296</c:v>
                </c:pt>
                <c:pt idx="1">
                  <c:v>296</c:v>
                </c:pt>
                <c:pt idx="2">
                  <c:v>311</c:v>
                </c:pt>
                <c:pt idx="3">
                  <c:v>311</c:v>
                </c:pt>
                <c:pt idx="4">
                  <c:v>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7438-4E3D-8AFE-15CEFF1810B5}"/>
            </c:ext>
          </c:extLst>
        </c:ser>
        <c:ser>
          <c:idx val="71"/>
          <c:order val="71"/>
          <c:marker>
            <c:symbol val="none"/>
          </c:marker>
          <c:xVal>
            <c:numRef>
              <c:f>Fachadas!$J$472:$N$472</c:f>
              <c:numCache>
                <c:formatCode>General</c:formatCode>
                <c:ptCount val="5"/>
                <c:pt idx="0">
                  <c:v>730</c:v>
                </c:pt>
                <c:pt idx="1">
                  <c:v>750</c:v>
                </c:pt>
                <c:pt idx="2">
                  <c:v>750</c:v>
                </c:pt>
                <c:pt idx="3">
                  <c:v>730</c:v>
                </c:pt>
                <c:pt idx="4">
                  <c:v>730</c:v>
                </c:pt>
              </c:numCache>
            </c:numRef>
          </c:xVal>
          <c:yVal>
            <c:numRef>
              <c:f>Fachadas!$J$473:$N$473</c:f>
              <c:numCache>
                <c:formatCode>General</c:formatCode>
                <c:ptCount val="5"/>
                <c:pt idx="0">
                  <c:v>296</c:v>
                </c:pt>
                <c:pt idx="1">
                  <c:v>296</c:v>
                </c:pt>
                <c:pt idx="2">
                  <c:v>311</c:v>
                </c:pt>
                <c:pt idx="3">
                  <c:v>311</c:v>
                </c:pt>
                <c:pt idx="4">
                  <c:v>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7438-4E3D-8AFE-15CEFF1810B5}"/>
            </c:ext>
          </c:extLst>
        </c:ser>
        <c:ser>
          <c:idx val="72"/>
          <c:order val="72"/>
          <c:marker>
            <c:symbol val="none"/>
          </c:marker>
          <c:xVal>
            <c:numRef>
              <c:f>Fachadas!$J$474:$N$474</c:f>
              <c:numCache>
                <c:formatCode>General</c:formatCode>
                <c:ptCount val="5"/>
                <c:pt idx="0">
                  <c:v>770</c:v>
                </c:pt>
                <c:pt idx="1">
                  <c:v>790</c:v>
                </c:pt>
                <c:pt idx="2">
                  <c:v>790</c:v>
                </c:pt>
                <c:pt idx="3">
                  <c:v>770</c:v>
                </c:pt>
                <c:pt idx="4">
                  <c:v>770</c:v>
                </c:pt>
              </c:numCache>
            </c:numRef>
          </c:xVal>
          <c:yVal>
            <c:numRef>
              <c:f>Fachadas!$J$475:$N$475</c:f>
              <c:numCache>
                <c:formatCode>General</c:formatCode>
                <c:ptCount val="5"/>
                <c:pt idx="0">
                  <c:v>296</c:v>
                </c:pt>
                <c:pt idx="1">
                  <c:v>296</c:v>
                </c:pt>
                <c:pt idx="2">
                  <c:v>311</c:v>
                </c:pt>
                <c:pt idx="3">
                  <c:v>311</c:v>
                </c:pt>
                <c:pt idx="4">
                  <c:v>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7438-4E3D-8AFE-15CEFF1810B5}"/>
            </c:ext>
          </c:extLst>
        </c:ser>
        <c:ser>
          <c:idx val="73"/>
          <c:order val="73"/>
          <c:marker>
            <c:symbol val="none"/>
          </c:marker>
          <c:xVal>
            <c:numRef>
              <c:f>Fachadas!$J$476:$N$476</c:f>
              <c:numCache>
                <c:formatCode>General</c:formatCode>
                <c:ptCount val="5"/>
                <c:pt idx="0">
                  <c:v>450</c:v>
                </c:pt>
                <c:pt idx="1">
                  <c:v>470</c:v>
                </c:pt>
                <c:pt idx="2">
                  <c:v>470</c:v>
                </c:pt>
                <c:pt idx="3">
                  <c:v>450</c:v>
                </c:pt>
                <c:pt idx="4">
                  <c:v>450</c:v>
                </c:pt>
              </c:numCache>
            </c:numRef>
          </c:xVal>
          <c:yVal>
            <c:numRef>
              <c:f>Fachadas!$J$477:$N$477</c:f>
              <c:numCache>
                <c:formatCode>General</c:formatCode>
                <c:ptCount val="5"/>
                <c:pt idx="0">
                  <c:v>328</c:v>
                </c:pt>
                <c:pt idx="1">
                  <c:v>328</c:v>
                </c:pt>
                <c:pt idx="2">
                  <c:v>343</c:v>
                </c:pt>
                <c:pt idx="3">
                  <c:v>343</c:v>
                </c:pt>
                <c:pt idx="4">
                  <c:v>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7438-4E3D-8AFE-15CEFF1810B5}"/>
            </c:ext>
          </c:extLst>
        </c:ser>
        <c:ser>
          <c:idx val="74"/>
          <c:order val="74"/>
          <c:marker>
            <c:symbol val="none"/>
          </c:marker>
          <c:xVal>
            <c:numRef>
              <c:f>Fachadas!$J$478:$N$478</c:f>
              <c:numCache>
                <c:formatCode>General</c:formatCode>
                <c:ptCount val="5"/>
                <c:pt idx="0">
                  <c:v>490</c:v>
                </c:pt>
                <c:pt idx="1">
                  <c:v>510</c:v>
                </c:pt>
                <c:pt idx="2">
                  <c:v>510</c:v>
                </c:pt>
                <c:pt idx="3">
                  <c:v>490</c:v>
                </c:pt>
                <c:pt idx="4">
                  <c:v>490</c:v>
                </c:pt>
              </c:numCache>
            </c:numRef>
          </c:xVal>
          <c:yVal>
            <c:numRef>
              <c:f>Fachadas!$J$479:$N$479</c:f>
              <c:numCache>
                <c:formatCode>General</c:formatCode>
                <c:ptCount val="5"/>
                <c:pt idx="0">
                  <c:v>328</c:v>
                </c:pt>
                <c:pt idx="1">
                  <c:v>328</c:v>
                </c:pt>
                <c:pt idx="2">
                  <c:v>343</c:v>
                </c:pt>
                <c:pt idx="3">
                  <c:v>343</c:v>
                </c:pt>
                <c:pt idx="4">
                  <c:v>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7438-4E3D-8AFE-15CEFF1810B5}"/>
            </c:ext>
          </c:extLst>
        </c:ser>
        <c:ser>
          <c:idx val="75"/>
          <c:order val="75"/>
          <c:marker>
            <c:symbol val="none"/>
          </c:marker>
          <c:xVal>
            <c:numRef>
              <c:f>Fachadas!$J$480:$N$480</c:f>
              <c:numCache>
                <c:formatCode>General</c:formatCode>
                <c:ptCount val="5"/>
                <c:pt idx="0">
                  <c:v>530</c:v>
                </c:pt>
                <c:pt idx="1">
                  <c:v>560</c:v>
                </c:pt>
                <c:pt idx="2">
                  <c:v>560</c:v>
                </c:pt>
                <c:pt idx="3">
                  <c:v>530</c:v>
                </c:pt>
                <c:pt idx="4">
                  <c:v>530</c:v>
                </c:pt>
              </c:numCache>
            </c:numRef>
          </c:xVal>
          <c:yVal>
            <c:numRef>
              <c:f>Fachadas!$J$481:$N$481</c:f>
              <c:numCache>
                <c:formatCode>General</c:formatCode>
                <c:ptCount val="5"/>
                <c:pt idx="0">
                  <c:v>328</c:v>
                </c:pt>
                <c:pt idx="1">
                  <c:v>328</c:v>
                </c:pt>
                <c:pt idx="2">
                  <c:v>343</c:v>
                </c:pt>
                <c:pt idx="3">
                  <c:v>343</c:v>
                </c:pt>
                <c:pt idx="4">
                  <c:v>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7438-4E3D-8AFE-15CEFF1810B5}"/>
            </c:ext>
          </c:extLst>
        </c:ser>
        <c:ser>
          <c:idx val="76"/>
          <c:order val="76"/>
          <c:marker>
            <c:symbol val="none"/>
          </c:marker>
          <c:xVal>
            <c:numRef>
              <c:f>Fachadas!$J$482:$N$482</c:f>
              <c:numCache>
                <c:formatCode>General</c:formatCode>
                <c:ptCount val="5"/>
                <c:pt idx="0">
                  <c:v>580</c:v>
                </c:pt>
                <c:pt idx="1">
                  <c:v>610</c:v>
                </c:pt>
                <c:pt idx="2">
                  <c:v>610</c:v>
                </c:pt>
                <c:pt idx="3">
                  <c:v>580</c:v>
                </c:pt>
                <c:pt idx="4">
                  <c:v>580</c:v>
                </c:pt>
              </c:numCache>
            </c:numRef>
          </c:xVal>
          <c:yVal>
            <c:numRef>
              <c:f>Fachadas!$J$483:$N$483</c:f>
              <c:numCache>
                <c:formatCode>General</c:formatCode>
                <c:ptCount val="5"/>
                <c:pt idx="0">
                  <c:v>328</c:v>
                </c:pt>
                <c:pt idx="1">
                  <c:v>328</c:v>
                </c:pt>
                <c:pt idx="2">
                  <c:v>343</c:v>
                </c:pt>
                <c:pt idx="3">
                  <c:v>343</c:v>
                </c:pt>
                <c:pt idx="4">
                  <c:v>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7438-4E3D-8AFE-15CEFF1810B5}"/>
            </c:ext>
          </c:extLst>
        </c:ser>
        <c:ser>
          <c:idx val="77"/>
          <c:order val="77"/>
          <c:marker>
            <c:symbol val="none"/>
          </c:marker>
          <c:xVal>
            <c:numRef>
              <c:f>Fachadas!$J$484:$N$484</c:f>
              <c:numCache>
                <c:formatCode>General</c:formatCode>
                <c:ptCount val="5"/>
                <c:pt idx="0">
                  <c:v>630</c:v>
                </c:pt>
                <c:pt idx="1">
                  <c:v>660</c:v>
                </c:pt>
                <c:pt idx="2">
                  <c:v>660</c:v>
                </c:pt>
                <c:pt idx="3">
                  <c:v>630</c:v>
                </c:pt>
                <c:pt idx="4">
                  <c:v>630</c:v>
                </c:pt>
              </c:numCache>
            </c:numRef>
          </c:xVal>
          <c:yVal>
            <c:numRef>
              <c:f>Fachadas!$J$485:$N$485</c:f>
              <c:numCache>
                <c:formatCode>General</c:formatCode>
                <c:ptCount val="5"/>
                <c:pt idx="0">
                  <c:v>328</c:v>
                </c:pt>
                <c:pt idx="1">
                  <c:v>328</c:v>
                </c:pt>
                <c:pt idx="2">
                  <c:v>343</c:v>
                </c:pt>
                <c:pt idx="3">
                  <c:v>343</c:v>
                </c:pt>
                <c:pt idx="4">
                  <c:v>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7438-4E3D-8AFE-15CEFF1810B5}"/>
            </c:ext>
          </c:extLst>
        </c:ser>
        <c:ser>
          <c:idx val="78"/>
          <c:order val="78"/>
          <c:marker>
            <c:symbol val="none"/>
          </c:marker>
          <c:xVal>
            <c:numRef>
              <c:f>Fachadas!$J$486:$N$486</c:f>
              <c:numCache>
                <c:formatCode>General</c:formatCode>
                <c:ptCount val="5"/>
                <c:pt idx="0">
                  <c:v>680</c:v>
                </c:pt>
                <c:pt idx="1">
                  <c:v>710</c:v>
                </c:pt>
                <c:pt idx="2">
                  <c:v>710</c:v>
                </c:pt>
                <c:pt idx="3">
                  <c:v>680</c:v>
                </c:pt>
                <c:pt idx="4">
                  <c:v>680</c:v>
                </c:pt>
              </c:numCache>
            </c:numRef>
          </c:xVal>
          <c:yVal>
            <c:numRef>
              <c:f>Fachadas!$J$487:$N$487</c:f>
              <c:numCache>
                <c:formatCode>General</c:formatCode>
                <c:ptCount val="5"/>
                <c:pt idx="0">
                  <c:v>328</c:v>
                </c:pt>
                <c:pt idx="1">
                  <c:v>328</c:v>
                </c:pt>
                <c:pt idx="2">
                  <c:v>343</c:v>
                </c:pt>
                <c:pt idx="3">
                  <c:v>343</c:v>
                </c:pt>
                <c:pt idx="4">
                  <c:v>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7438-4E3D-8AFE-15CEFF1810B5}"/>
            </c:ext>
          </c:extLst>
        </c:ser>
        <c:ser>
          <c:idx val="79"/>
          <c:order val="79"/>
          <c:marker>
            <c:symbol val="none"/>
          </c:marker>
          <c:xVal>
            <c:numRef>
              <c:f>Fachadas!$J$488:$N$488</c:f>
              <c:numCache>
                <c:formatCode>General</c:formatCode>
                <c:ptCount val="5"/>
                <c:pt idx="0">
                  <c:v>730</c:v>
                </c:pt>
                <c:pt idx="1">
                  <c:v>750</c:v>
                </c:pt>
                <c:pt idx="2">
                  <c:v>750</c:v>
                </c:pt>
                <c:pt idx="3">
                  <c:v>730</c:v>
                </c:pt>
                <c:pt idx="4">
                  <c:v>730</c:v>
                </c:pt>
              </c:numCache>
            </c:numRef>
          </c:xVal>
          <c:yVal>
            <c:numRef>
              <c:f>Fachadas!$J$489:$N$489</c:f>
              <c:numCache>
                <c:formatCode>General</c:formatCode>
                <c:ptCount val="5"/>
                <c:pt idx="0">
                  <c:v>328</c:v>
                </c:pt>
                <c:pt idx="1">
                  <c:v>328</c:v>
                </c:pt>
                <c:pt idx="2">
                  <c:v>343</c:v>
                </c:pt>
                <c:pt idx="3">
                  <c:v>343</c:v>
                </c:pt>
                <c:pt idx="4">
                  <c:v>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7438-4E3D-8AFE-15CEFF1810B5}"/>
            </c:ext>
          </c:extLst>
        </c:ser>
        <c:ser>
          <c:idx val="80"/>
          <c:order val="80"/>
          <c:marker>
            <c:symbol val="none"/>
          </c:marker>
          <c:xVal>
            <c:numRef>
              <c:f>Fachadas!$J$490:$N$490</c:f>
              <c:numCache>
                <c:formatCode>General</c:formatCode>
                <c:ptCount val="5"/>
                <c:pt idx="0">
                  <c:v>770</c:v>
                </c:pt>
                <c:pt idx="1">
                  <c:v>790</c:v>
                </c:pt>
                <c:pt idx="2">
                  <c:v>790</c:v>
                </c:pt>
                <c:pt idx="3">
                  <c:v>770</c:v>
                </c:pt>
                <c:pt idx="4">
                  <c:v>770</c:v>
                </c:pt>
              </c:numCache>
            </c:numRef>
          </c:xVal>
          <c:yVal>
            <c:numRef>
              <c:f>Fachadas!$J$491:$N$491</c:f>
              <c:numCache>
                <c:formatCode>General</c:formatCode>
                <c:ptCount val="5"/>
                <c:pt idx="0">
                  <c:v>328</c:v>
                </c:pt>
                <c:pt idx="1">
                  <c:v>328</c:v>
                </c:pt>
                <c:pt idx="2">
                  <c:v>343</c:v>
                </c:pt>
                <c:pt idx="3">
                  <c:v>343</c:v>
                </c:pt>
                <c:pt idx="4">
                  <c:v>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7438-4E3D-8AFE-15CEFF1810B5}"/>
            </c:ext>
          </c:extLst>
        </c:ser>
        <c:ser>
          <c:idx val="81"/>
          <c:order val="81"/>
          <c:marker>
            <c:symbol val="none"/>
          </c:marker>
          <c:xVal>
            <c:numRef>
              <c:f>Fachadas!$J$492:$N$492</c:f>
              <c:numCache>
                <c:formatCode>General</c:formatCode>
                <c:ptCount val="5"/>
                <c:pt idx="0">
                  <c:v>450</c:v>
                </c:pt>
                <c:pt idx="1">
                  <c:v>470</c:v>
                </c:pt>
                <c:pt idx="2">
                  <c:v>470</c:v>
                </c:pt>
                <c:pt idx="3">
                  <c:v>450</c:v>
                </c:pt>
                <c:pt idx="4">
                  <c:v>450</c:v>
                </c:pt>
              </c:numCache>
            </c:numRef>
          </c:xVal>
          <c:yVal>
            <c:numRef>
              <c:f>Fachadas!$J$493:$N$493</c:f>
              <c:numCache>
                <c:formatCode>General</c:formatCode>
                <c:ptCount val="5"/>
                <c:pt idx="0">
                  <c:v>360</c:v>
                </c:pt>
                <c:pt idx="1">
                  <c:v>360</c:v>
                </c:pt>
                <c:pt idx="2">
                  <c:v>375</c:v>
                </c:pt>
                <c:pt idx="3">
                  <c:v>375</c:v>
                </c:pt>
                <c:pt idx="4">
                  <c:v>360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7438-4E3D-8AFE-15CEFF1810B5}"/>
            </c:ext>
          </c:extLst>
        </c:ser>
        <c:ser>
          <c:idx val="82"/>
          <c:order val="82"/>
          <c:marker>
            <c:symbol val="none"/>
          </c:marker>
          <c:xVal>
            <c:numRef>
              <c:f>Fachadas!$J$494:$N$494</c:f>
              <c:numCache>
                <c:formatCode>General</c:formatCode>
                <c:ptCount val="5"/>
                <c:pt idx="0">
                  <c:v>490</c:v>
                </c:pt>
                <c:pt idx="1">
                  <c:v>510</c:v>
                </c:pt>
                <c:pt idx="2">
                  <c:v>510</c:v>
                </c:pt>
                <c:pt idx="3">
                  <c:v>490</c:v>
                </c:pt>
                <c:pt idx="4">
                  <c:v>490</c:v>
                </c:pt>
              </c:numCache>
            </c:numRef>
          </c:xVal>
          <c:yVal>
            <c:numRef>
              <c:f>Fachadas!$J$495:$N$495</c:f>
              <c:numCache>
                <c:formatCode>General</c:formatCode>
                <c:ptCount val="5"/>
                <c:pt idx="0">
                  <c:v>360</c:v>
                </c:pt>
                <c:pt idx="1">
                  <c:v>360</c:v>
                </c:pt>
                <c:pt idx="2">
                  <c:v>375</c:v>
                </c:pt>
                <c:pt idx="3">
                  <c:v>375</c:v>
                </c:pt>
                <c:pt idx="4">
                  <c:v>360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7438-4E3D-8AFE-15CEFF1810B5}"/>
            </c:ext>
          </c:extLst>
        </c:ser>
        <c:ser>
          <c:idx val="83"/>
          <c:order val="83"/>
          <c:marker>
            <c:symbol val="none"/>
          </c:marker>
          <c:xVal>
            <c:numRef>
              <c:f>Fachadas!$J$496:$N$496</c:f>
              <c:numCache>
                <c:formatCode>General</c:formatCode>
                <c:ptCount val="5"/>
                <c:pt idx="0">
                  <c:v>530</c:v>
                </c:pt>
                <c:pt idx="1">
                  <c:v>560</c:v>
                </c:pt>
                <c:pt idx="2">
                  <c:v>560</c:v>
                </c:pt>
                <c:pt idx="3">
                  <c:v>530</c:v>
                </c:pt>
                <c:pt idx="4">
                  <c:v>530</c:v>
                </c:pt>
              </c:numCache>
            </c:numRef>
          </c:xVal>
          <c:yVal>
            <c:numRef>
              <c:f>Fachadas!$J$497:$N$497</c:f>
              <c:numCache>
                <c:formatCode>General</c:formatCode>
                <c:ptCount val="5"/>
                <c:pt idx="0">
                  <c:v>360</c:v>
                </c:pt>
                <c:pt idx="1">
                  <c:v>360</c:v>
                </c:pt>
                <c:pt idx="2">
                  <c:v>375</c:v>
                </c:pt>
                <c:pt idx="3">
                  <c:v>375</c:v>
                </c:pt>
                <c:pt idx="4">
                  <c:v>360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7438-4E3D-8AFE-15CEFF1810B5}"/>
            </c:ext>
          </c:extLst>
        </c:ser>
        <c:ser>
          <c:idx val="84"/>
          <c:order val="84"/>
          <c:marker>
            <c:symbol val="none"/>
          </c:marker>
          <c:xVal>
            <c:numRef>
              <c:f>Fachadas!$J$498:$N$498</c:f>
              <c:numCache>
                <c:formatCode>General</c:formatCode>
                <c:ptCount val="5"/>
                <c:pt idx="0">
                  <c:v>580</c:v>
                </c:pt>
                <c:pt idx="1">
                  <c:v>610</c:v>
                </c:pt>
                <c:pt idx="2">
                  <c:v>610</c:v>
                </c:pt>
                <c:pt idx="3">
                  <c:v>580</c:v>
                </c:pt>
                <c:pt idx="4">
                  <c:v>580</c:v>
                </c:pt>
              </c:numCache>
            </c:numRef>
          </c:xVal>
          <c:yVal>
            <c:numRef>
              <c:f>Fachadas!$J$499:$N$499</c:f>
              <c:numCache>
                <c:formatCode>General</c:formatCode>
                <c:ptCount val="5"/>
                <c:pt idx="0">
                  <c:v>360</c:v>
                </c:pt>
                <c:pt idx="1">
                  <c:v>360</c:v>
                </c:pt>
                <c:pt idx="2">
                  <c:v>375</c:v>
                </c:pt>
                <c:pt idx="3">
                  <c:v>375</c:v>
                </c:pt>
                <c:pt idx="4">
                  <c:v>360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7438-4E3D-8AFE-15CEFF1810B5}"/>
            </c:ext>
          </c:extLst>
        </c:ser>
        <c:ser>
          <c:idx val="85"/>
          <c:order val="85"/>
          <c:marker>
            <c:symbol val="none"/>
          </c:marker>
          <c:xVal>
            <c:numRef>
              <c:f>Fachadas!$J$500:$N$500</c:f>
              <c:numCache>
                <c:formatCode>General</c:formatCode>
                <c:ptCount val="5"/>
                <c:pt idx="0">
                  <c:v>630</c:v>
                </c:pt>
                <c:pt idx="1">
                  <c:v>660</c:v>
                </c:pt>
                <c:pt idx="2">
                  <c:v>660</c:v>
                </c:pt>
                <c:pt idx="3">
                  <c:v>630</c:v>
                </c:pt>
                <c:pt idx="4">
                  <c:v>630</c:v>
                </c:pt>
              </c:numCache>
            </c:numRef>
          </c:xVal>
          <c:yVal>
            <c:numRef>
              <c:f>Fachadas!$J$501:$N$501</c:f>
              <c:numCache>
                <c:formatCode>General</c:formatCode>
                <c:ptCount val="5"/>
                <c:pt idx="0">
                  <c:v>360</c:v>
                </c:pt>
                <c:pt idx="1">
                  <c:v>360</c:v>
                </c:pt>
                <c:pt idx="2">
                  <c:v>375</c:v>
                </c:pt>
                <c:pt idx="3">
                  <c:v>375</c:v>
                </c:pt>
                <c:pt idx="4">
                  <c:v>360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7438-4E3D-8AFE-15CEFF1810B5}"/>
            </c:ext>
          </c:extLst>
        </c:ser>
        <c:ser>
          <c:idx val="86"/>
          <c:order val="86"/>
          <c:marker>
            <c:symbol val="none"/>
          </c:marker>
          <c:xVal>
            <c:numRef>
              <c:f>Fachadas!$J$502:$N$502</c:f>
              <c:numCache>
                <c:formatCode>General</c:formatCode>
                <c:ptCount val="5"/>
                <c:pt idx="0">
                  <c:v>680</c:v>
                </c:pt>
                <c:pt idx="1">
                  <c:v>710</c:v>
                </c:pt>
                <c:pt idx="2">
                  <c:v>710</c:v>
                </c:pt>
                <c:pt idx="3">
                  <c:v>680</c:v>
                </c:pt>
                <c:pt idx="4">
                  <c:v>680</c:v>
                </c:pt>
              </c:numCache>
            </c:numRef>
          </c:xVal>
          <c:yVal>
            <c:numRef>
              <c:f>Fachadas!$J$503:$N$503</c:f>
              <c:numCache>
                <c:formatCode>General</c:formatCode>
                <c:ptCount val="5"/>
                <c:pt idx="0">
                  <c:v>360</c:v>
                </c:pt>
                <c:pt idx="1">
                  <c:v>360</c:v>
                </c:pt>
                <c:pt idx="2">
                  <c:v>375</c:v>
                </c:pt>
                <c:pt idx="3">
                  <c:v>375</c:v>
                </c:pt>
                <c:pt idx="4">
                  <c:v>360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7438-4E3D-8AFE-15CEFF1810B5}"/>
            </c:ext>
          </c:extLst>
        </c:ser>
        <c:ser>
          <c:idx val="87"/>
          <c:order val="87"/>
          <c:marker>
            <c:symbol val="none"/>
          </c:marker>
          <c:xVal>
            <c:numRef>
              <c:f>Fachadas!$J$504:$N$504</c:f>
              <c:numCache>
                <c:formatCode>General</c:formatCode>
                <c:ptCount val="5"/>
                <c:pt idx="0">
                  <c:v>730</c:v>
                </c:pt>
                <c:pt idx="1">
                  <c:v>750</c:v>
                </c:pt>
                <c:pt idx="2">
                  <c:v>750</c:v>
                </c:pt>
                <c:pt idx="3">
                  <c:v>730</c:v>
                </c:pt>
                <c:pt idx="4">
                  <c:v>730</c:v>
                </c:pt>
              </c:numCache>
            </c:numRef>
          </c:xVal>
          <c:yVal>
            <c:numRef>
              <c:f>Fachadas!$J$505:$N$505</c:f>
              <c:numCache>
                <c:formatCode>General</c:formatCode>
                <c:ptCount val="5"/>
                <c:pt idx="0">
                  <c:v>360</c:v>
                </c:pt>
                <c:pt idx="1">
                  <c:v>360</c:v>
                </c:pt>
                <c:pt idx="2">
                  <c:v>375</c:v>
                </c:pt>
                <c:pt idx="3">
                  <c:v>375</c:v>
                </c:pt>
                <c:pt idx="4">
                  <c:v>360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7438-4E3D-8AFE-15CEFF1810B5}"/>
            </c:ext>
          </c:extLst>
        </c:ser>
        <c:ser>
          <c:idx val="88"/>
          <c:order val="88"/>
          <c:marker>
            <c:symbol val="none"/>
          </c:marker>
          <c:xVal>
            <c:numRef>
              <c:f>Fachadas!$J$506:$N$506</c:f>
              <c:numCache>
                <c:formatCode>General</c:formatCode>
                <c:ptCount val="5"/>
                <c:pt idx="0">
                  <c:v>770</c:v>
                </c:pt>
                <c:pt idx="1">
                  <c:v>790</c:v>
                </c:pt>
                <c:pt idx="2">
                  <c:v>790</c:v>
                </c:pt>
                <c:pt idx="3">
                  <c:v>770</c:v>
                </c:pt>
                <c:pt idx="4">
                  <c:v>770</c:v>
                </c:pt>
              </c:numCache>
            </c:numRef>
          </c:xVal>
          <c:yVal>
            <c:numRef>
              <c:f>Fachadas!$J$507:$N$507</c:f>
              <c:numCache>
                <c:formatCode>General</c:formatCode>
                <c:ptCount val="5"/>
                <c:pt idx="0">
                  <c:v>360</c:v>
                </c:pt>
                <c:pt idx="1">
                  <c:v>360</c:v>
                </c:pt>
                <c:pt idx="2">
                  <c:v>375</c:v>
                </c:pt>
                <c:pt idx="3">
                  <c:v>375</c:v>
                </c:pt>
                <c:pt idx="4">
                  <c:v>360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7438-4E3D-8AFE-15CEFF1810B5}"/>
            </c:ext>
          </c:extLst>
        </c:ser>
        <c:ser>
          <c:idx val="89"/>
          <c:order val="89"/>
          <c:marker>
            <c:symbol val="none"/>
          </c:marker>
          <c:xVal>
            <c:numRef>
              <c:f>Fachadas!$J$508:$N$508</c:f>
              <c:numCache>
                <c:formatCode>General</c:formatCode>
                <c:ptCount val="5"/>
                <c:pt idx="0">
                  <c:v>450</c:v>
                </c:pt>
                <c:pt idx="1">
                  <c:v>470</c:v>
                </c:pt>
                <c:pt idx="2">
                  <c:v>470</c:v>
                </c:pt>
                <c:pt idx="3">
                  <c:v>450</c:v>
                </c:pt>
                <c:pt idx="4">
                  <c:v>450</c:v>
                </c:pt>
              </c:numCache>
            </c:numRef>
          </c:xVal>
          <c:yVal>
            <c:numRef>
              <c:f>Fachadas!$J$509:$N$509</c:f>
              <c:numCache>
                <c:formatCode>General</c:formatCode>
                <c:ptCount val="5"/>
                <c:pt idx="0">
                  <c:v>392</c:v>
                </c:pt>
                <c:pt idx="1">
                  <c:v>392</c:v>
                </c:pt>
                <c:pt idx="2">
                  <c:v>407</c:v>
                </c:pt>
                <c:pt idx="3">
                  <c:v>407</c:v>
                </c:pt>
                <c:pt idx="4">
                  <c:v>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7438-4E3D-8AFE-15CEFF1810B5}"/>
            </c:ext>
          </c:extLst>
        </c:ser>
        <c:ser>
          <c:idx val="90"/>
          <c:order val="90"/>
          <c:marker>
            <c:symbol val="none"/>
          </c:marker>
          <c:xVal>
            <c:numRef>
              <c:f>Fachadas!$J$510:$N$510</c:f>
              <c:numCache>
                <c:formatCode>General</c:formatCode>
                <c:ptCount val="5"/>
                <c:pt idx="0">
                  <c:v>490</c:v>
                </c:pt>
                <c:pt idx="1">
                  <c:v>510</c:v>
                </c:pt>
                <c:pt idx="2">
                  <c:v>510</c:v>
                </c:pt>
                <c:pt idx="3">
                  <c:v>490</c:v>
                </c:pt>
                <c:pt idx="4">
                  <c:v>490</c:v>
                </c:pt>
              </c:numCache>
            </c:numRef>
          </c:xVal>
          <c:yVal>
            <c:numRef>
              <c:f>Fachadas!$J$511:$N$511</c:f>
              <c:numCache>
                <c:formatCode>General</c:formatCode>
                <c:ptCount val="5"/>
                <c:pt idx="0">
                  <c:v>392</c:v>
                </c:pt>
                <c:pt idx="1">
                  <c:v>392</c:v>
                </c:pt>
                <c:pt idx="2">
                  <c:v>407</c:v>
                </c:pt>
                <c:pt idx="3">
                  <c:v>407</c:v>
                </c:pt>
                <c:pt idx="4">
                  <c:v>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7438-4E3D-8AFE-15CEFF1810B5}"/>
            </c:ext>
          </c:extLst>
        </c:ser>
        <c:ser>
          <c:idx val="91"/>
          <c:order val="91"/>
          <c:marker>
            <c:symbol val="none"/>
          </c:marker>
          <c:xVal>
            <c:numRef>
              <c:f>Fachadas!$J$512:$N$512</c:f>
              <c:numCache>
                <c:formatCode>General</c:formatCode>
                <c:ptCount val="5"/>
                <c:pt idx="0">
                  <c:v>530</c:v>
                </c:pt>
                <c:pt idx="1">
                  <c:v>560</c:v>
                </c:pt>
                <c:pt idx="2">
                  <c:v>560</c:v>
                </c:pt>
                <c:pt idx="3">
                  <c:v>530</c:v>
                </c:pt>
                <c:pt idx="4">
                  <c:v>530</c:v>
                </c:pt>
              </c:numCache>
            </c:numRef>
          </c:xVal>
          <c:yVal>
            <c:numRef>
              <c:f>Fachadas!$J$513:$N$513</c:f>
              <c:numCache>
                <c:formatCode>General</c:formatCode>
                <c:ptCount val="5"/>
                <c:pt idx="0">
                  <c:v>392</c:v>
                </c:pt>
                <c:pt idx="1">
                  <c:v>392</c:v>
                </c:pt>
                <c:pt idx="2">
                  <c:v>407</c:v>
                </c:pt>
                <c:pt idx="3">
                  <c:v>407</c:v>
                </c:pt>
                <c:pt idx="4">
                  <c:v>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7438-4E3D-8AFE-15CEFF1810B5}"/>
            </c:ext>
          </c:extLst>
        </c:ser>
        <c:ser>
          <c:idx val="92"/>
          <c:order val="92"/>
          <c:marker>
            <c:symbol val="none"/>
          </c:marker>
          <c:xVal>
            <c:numRef>
              <c:f>Fachadas!$J$514:$N$514</c:f>
              <c:numCache>
                <c:formatCode>General</c:formatCode>
                <c:ptCount val="5"/>
                <c:pt idx="0">
                  <c:v>580</c:v>
                </c:pt>
                <c:pt idx="1">
                  <c:v>610</c:v>
                </c:pt>
                <c:pt idx="2">
                  <c:v>610</c:v>
                </c:pt>
                <c:pt idx="3">
                  <c:v>580</c:v>
                </c:pt>
                <c:pt idx="4">
                  <c:v>580</c:v>
                </c:pt>
              </c:numCache>
            </c:numRef>
          </c:xVal>
          <c:yVal>
            <c:numRef>
              <c:f>Fachadas!$J$515:$N$515</c:f>
              <c:numCache>
                <c:formatCode>General</c:formatCode>
                <c:ptCount val="5"/>
                <c:pt idx="0">
                  <c:v>392</c:v>
                </c:pt>
                <c:pt idx="1">
                  <c:v>392</c:v>
                </c:pt>
                <c:pt idx="2">
                  <c:v>407</c:v>
                </c:pt>
                <c:pt idx="3">
                  <c:v>407</c:v>
                </c:pt>
                <c:pt idx="4">
                  <c:v>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7438-4E3D-8AFE-15CEFF1810B5}"/>
            </c:ext>
          </c:extLst>
        </c:ser>
        <c:ser>
          <c:idx val="93"/>
          <c:order val="93"/>
          <c:marker>
            <c:symbol val="none"/>
          </c:marker>
          <c:xVal>
            <c:numRef>
              <c:f>Fachadas!$J$516:$N$516</c:f>
              <c:numCache>
                <c:formatCode>General</c:formatCode>
                <c:ptCount val="5"/>
                <c:pt idx="0">
                  <c:v>630</c:v>
                </c:pt>
                <c:pt idx="1">
                  <c:v>660</c:v>
                </c:pt>
                <c:pt idx="2">
                  <c:v>660</c:v>
                </c:pt>
                <c:pt idx="3">
                  <c:v>630</c:v>
                </c:pt>
                <c:pt idx="4">
                  <c:v>630</c:v>
                </c:pt>
              </c:numCache>
            </c:numRef>
          </c:xVal>
          <c:yVal>
            <c:numRef>
              <c:f>Fachadas!$J$517:$N$517</c:f>
              <c:numCache>
                <c:formatCode>General</c:formatCode>
                <c:ptCount val="5"/>
                <c:pt idx="0">
                  <c:v>392</c:v>
                </c:pt>
                <c:pt idx="1">
                  <c:v>392</c:v>
                </c:pt>
                <c:pt idx="2">
                  <c:v>407</c:v>
                </c:pt>
                <c:pt idx="3">
                  <c:v>407</c:v>
                </c:pt>
                <c:pt idx="4">
                  <c:v>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7438-4E3D-8AFE-15CEFF1810B5}"/>
            </c:ext>
          </c:extLst>
        </c:ser>
        <c:ser>
          <c:idx val="94"/>
          <c:order val="94"/>
          <c:marker>
            <c:symbol val="none"/>
          </c:marker>
          <c:xVal>
            <c:numRef>
              <c:f>Fachadas!$J$518:$N$518</c:f>
              <c:numCache>
                <c:formatCode>General</c:formatCode>
                <c:ptCount val="5"/>
                <c:pt idx="0">
                  <c:v>680</c:v>
                </c:pt>
                <c:pt idx="1">
                  <c:v>710</c:v>
                </c:pt>
                <c:pt idx="2">
                  <c:v>710</c:v>
                </c:pt>
                <c:pt idx="3">
                  <c:v>680</c:v>
                </c:pt>
                <c:pt idx="4">
                  <c:v>680</c:v>
                </c:pt>
              </c:numCache>
            </c:numRef>
          </c:xVal>
          <c:yVal>
            <c:numRef>
              <c:f>Fachadas!$J$519:$N$519</c:f>
              <c:numCache>
                <c:formatCode>General</c:formatCode>
                <c:ptCount val="5"/>
                <c:pt idx="0">
                  <c:v>392</c:v>
                </c:pt>
                <c:pt idx="1">
                  <c:v>392</c:v>
                </c:pt>
                <c:pt idx="2">
                  <c:v>407</c:v>
                </c:pt>
                <c:pt idx="3">
                  <c:v>407</c:v>
                </c:pt>
                <c:pt idx="4">
                  <c:v>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7438-4E3D-8AFE-15CEFF1810B5}"/>
            </c:ext>
          </c:extLst>
        </c:ser>
        <c:ser>
          <c:idx val="95"/>
          <c:order val="95"/>
          <c:marker>
            <c:symbol val="none"/>
          </c:marker>
          <c:xVal>
            <c:numRef>
              <c:f>Fachadas!$J$520:$N$520</c:f>
              <c:numCache>
                <c:formatCode>General</c:formatCode>
                <c:ptCount val="5"/>
                <c:pt idx="0">
                  <c:v>730</c:v>
                </c:pt>
                <c:pt idx="1">
                  <c:v>750</c:v>
                </c:pt>
                <c:pt idx="2">
                  <c:v>750</c:v>
                </c:pt>
                <c:pt idx="3">
                  <c:v>730</c:v>
                </c:pt>
                <c:pt idx="4">
                  <c:v>730</c:v>
                </c:pt>
              </c:numCache>
            </c:numRef>
          </c:xVal>
          <c:yVal>
            <c:numRef>
              <c:f>Fachadas!$J$521:$N$521</c:f>
              <c:numCache>
                <c:formatCode>General</c:formatCode>
                <c:ptCount val="5"/>
                <c:pt idx="0">
                  <c:v>392</c:v>
                </c:pt>
                <c:pt idx="1">
                  <c:v>392</c:v>
                </c:pt>
                <c:pt idx="2">
                  <c:v>407</c:v>
                </c:pt>
                <c:pt idx="3">
                  <c:v>407</c:v>
                </c:pt>
                <c:pt idx="4">
                  <c:v>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7438-4E3D-8AFE-15CEFF1810B5}"/>
            </c:ext>
          </c:extLst>
        </c:ser>
        <c:ser>
          <c:idx val="96"/>
          <c:order val="96"/>
          <c:marker>
            <c:symbol val="none"/>
          </c:marker>
          <c:xVal>
            <c:numRef>
              <c:f>Fachadas!$J$522:$N$522</c:f>
              <c:numCache>
                <c:formatCode>General</c:formatCode>
                <c:ptCount val="5"/>
                <c:pt idx="0">
                  <c:v>770</c:v>
                </c:pt>
                <c:pt idx="1">
                  <c:v>790</c:v>
                </c:pt>
                <c:pt idx="2">
                  <c:v>790</c:v>
                </c:pt>
                <c:pt idx="3">
                  <c:v>770</c:v>
                </c:pt>
                <c:pt idx="4">
                  <c:v>770</c:v>
                </c:pt>
              </c:numCache>
            </c:numRef>
          </c:xVal>
          <c:yVal>
            <c:numRef>
              <c:f>Fachadas!$J$523:$N$523</c:f>
              <c:numCache>
                <c:formatCode>General</c:formatCode>
                <c:ptCount val="5"/>
                <c:pt idx="0">
                  <c:v>392</c:v>
                </c:pt>
                <c:pt idx="1">
                  <c:v>392</c:v>
                </c:pt>
                <c:pt idx="2">
                  <c:v>407</c:v>
                </c:pt>
                <c:pt idx="3">
                  <c:v>407</c:v>
                </c:pt>
                <c:pt idx="4">
                  <c:v>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7438-4E3D-8AFE-15CEFF1810B5}"/>
            </c:ext>
          </c:extLst>
        </c:ser>
        <c:ser>
          <c:idx val="97"/>
          <c:order val="97"/>
          <c:marker>
            <c:symbol val="none"/>
          </c:marker>
          <c:xVal>
            <c:numRef>
              <c:f>Fachadas!$J$524:$N$524</c:f>
              <c:numCache>
                <c:formatCode>General</c:formatCode>
                <c:ptCount val="5"/>
                <c:pt idx="0">
                  <c:v>450</c:v>
                </c:pt>
                <c:pt idx="1">
                  <c:v>470</c:v>
                </c:pt>
                <c:pt idx="2">
                  <c:v>470</c:v>
                </c:pt>
                <c:pt idx="3">
                  <c:v>450</c:v>
                </c:pt>
                <c:pt idx="4">
                  <c:v>450</c:v>
                </c:pt>
              </c:numCache>
            </c:numRef>
          </c:xVal>
          <c:yVal>
            <c:numRef>
              <c:f>Fachadas!$J$525:$N$525</c:f>
              <c:numCache>
                <c:formatCode>General</c:formatCode>
                <c:ptCount val="5"/>
                <c:pt idx="0">
                  <c:v>424</c:v>
                </c:pt>
                <c:pt idx="1">
                  <c:v>424</c:v>
                </c:pt>
                <c:pt idx="2">
                  <c:v>439</c:v>
                </c:pt>
                <c:pt idx="3">
                  <c:v>439</c:v>
                </c:pt>
                <c:pt idx="4">
                  <c:v>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7438-4E3D-8AFE-15CEFF1810B5}"/>
            </c:ext>
          </c:extLst>
        </c:ser>
        <c:ser>
          <c:idx val="98"/>
          <c:order val="98"/>
          <c:marker>
            <c:symbol val="none"/>
          </c:marker>
          <c:xVal>
            <c:numRef>
              <c:f>Fachadas!$J$526:$N$526</c:f>
              <c:numCache>
                <c:formatCode>General</c:formatCode>
                <c:ptCount val="5"/>
                <c:pt idx="0">
                  <c:v>490</c:v>
                </c:pt>
                <c:pt idx="1">
                  <c:v>510</c:v>
                </c:pt>
                <c:pt idx="2">
                  <c:v>510</c:v>
                </c:pt>
                <c:pt idx="3">
                  <c:v>490</c:v>
                </c:pt>
                <c:pt idx="4">
                  <c:v>490</c:v>
                </c:pt>
              </c:numCache>
            </c:numRef>
          </c:xVal>
          <c:yVal>
            <c:numRef>
              <c:f>Fachadas!$J$527:$N$527</c:f>
              <c:numCache>
                <c:formatCode>General</c:formatCode>
                <c:ptCount val="5"/>
                <c:pt idx="0">
                  <c:v>424</c:v>
                </c:pt>
                <c:pt idx="1">
                  <c:v>424</c:v>
                </c:pt>
                <c:pt idx="2">
                  <c:v>439</c:v>
                </c:pt>
                <c:pt idx="3">
                  <c:v>439</c:v>
                </c:pt>
                <c:pt idx="4">
                  <c:v>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7438-4E3D-8AFE-15CEFF1810B5}"/>
            </c:ext>
          </c:extLst>
        </c:ser>
        <c:ser>
          <c:idx val="99"/>
          <c:order val="99"/>
          <c:marker>
            <c:symbol val="none"/>
          </c:marker>
          <c:xVal>
            <c:numRef>
              <c:f>Fachadas!$J$528:$N$528</c:f>
              <c:numCache>
                <c:formatCode>General</c:formatCode>
                <c:ptCount val="5"/>
                <c:pt idx="0">
                  <c:v>530</c:v>
                </c:pt>
                <c:pt idx="1">
                  <c:v>560</c:v>
                </c:pt>
                <c:pt idx="2">
                  <c:v>560</c:v>
                </c:pt>
                <c:pt idx="3">
                  <c:v>530</c:v>
                </c:pt>
                <c:pt idx="4">
                  <c:v>530</c:v>
                </c:pt>
              </c:numCache>
            </c:numRef>
          </c:xVal>
          <c:yVal>
            <c:numRef>
              <c:f>Fachadas!$J$529:$N$529</c:f>
              <c:numCache>
                <c:formatCode>General</c:formatCode>
                <c:ptCount val="5"/>
                <c:pt idx="0">
                  <c:v>424</c:v>
                </c:pt>
                <c:pt idx="1">
                  <c:v>424</c:v>
                </c:pt>
                <c:pt idx="2">
                  <c:v>439</c:v>
                </c:pt>
                <c:pt idx="3">
                  <c:v>439</c:v>
                </c:pt>
                <c:pt idx="4">
                  <c:v>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7438-4E3D-8AFE-15CEFF1810B5}"/>
            </c:ext>
          </c:extLst>
        </c:ser>
        <c:ser>
          <c:idx val="100"/>
          <c:order val="100"/>
          <c:marker>
            <c:symbol val="none"/>
          </c:marker>
          <c:xVal>
            <c:numRef>
              <c:f>Fachadas!$J$530:$N$530</c:f>
              <c:numCache>
                <c:formatCode>General</c:formatCode>
                <c:ptCount val="5"/>
                <c:pt idx="0">
                  <c:v>580</c:v>
                </c:pt>
                <c:pt idx="1">
                  <c:v>610</c:v>
                </c:pt>
                <c:pt idx="2">
                  <c:v>610</c:v>
                </c:pt>
                <c:pt idx="3">
                  <c:v>580</c:v>
                </c:pt>
                <c:pt idx="4">
                  <c:v>580</c:v>
                </c:pt>
              </c:numCache>
            </c:numRef>
          </c:xVal>
          <c:yVal>
            <c:numRef>
              <c:f>Fachadas!$J$531:$N$531</c:f>
              <c:numCache>
                <c:formatCode>General</c:formatCode>
                <c:ptCount val="5"/>
                <c:pt idx="0">
                  <c:v>424</c:v>
                </c:pt>
                <c:pt idx="1">
                  <c:v>424</c:v>
                </c:pt>
                <c:pt idx="2">
                  <c:v>439</c:v>
                </c:pt>
                <c:pt idx="3">
                  <c:v>439</c:v>
                </c:pt>
                <c:pt idx="4">
                  <c:v>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7438-4E3D-8AFE-15CEFF1810B5}"/>
            </c:ext>
          </c:extLst>
        </c:ser>
        <c:ser>
          <c:idx val="101"/>
          <c:order val="101"/>
          <c:marker>
            <c:symbol val="none"/>
          </c:marker>
          <c:xVal>
            <c:numRef>
              <c:f>Fachadas!$J$532:$N$532</c:f>
              <c:numCache>
                <c:formatCode>General</c:formatCode>
                <c:ptCount val="5"/>
                <c:pt idx="0">
                  <c:v>630</c:v>
                </c:pt>
                <c:pt idx="1">
                  <c:v>660</c:v>
                </c:pt>
                <c:pt idx="2">
                  <c:v>660</c:v>
                </c:pt>
                <c:pt idx="3">
                  <c:v>630</c:v>
                </c:pt>
                <c:pt idx="4">
                  <c:v>630</c:v>
                </c:pt>
              </c:numCache>
            </c:numRef>
          </c:xVal>
          <c:yVal>
            <c:numRef>
              <c:f>Fachadas!$J$533:$N$533</c:f>
              <c:numCache>
                <c:formatCode>General</c:formatCode>
                <c:ptCount val="5"/>
                <c:pt idx="0">
                  <c:v>424</c:v>
                </c:pt>
                <c:pt idx="1">
                  <c:v>424</c:v>
                </c:pt>
                <c:pt idx="2">
                  <c:v>439</c:v>
                </c:pt>
                <c:pt idx="3">
                  <c:v>439</c:v>
                </c:pt>
                <c:pt idx="4">
                  <c:v>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7438-4E3D-8AFE-15CEFF1810B5}"/>
            </c:ext>
          </c:extLst>
        </c:ser>
        <c:ser>
          <c:idx val="102"/>
          <c:order val="102"/>
          <c:marker>
            <c:symbol val="none"/>
          </c:marker>
          <c:xVal>
            <c:numRef>
              <c:f>Fachadas!$J$534:$N$534</c:f>
              <c:numCache>
                <c:formatCode>General</c:formatCode>
                <c:ptCount val="5"/>
                <c:pt idx="0">
                  <c:v>680</c:v>
                </c:pt>
                <c:pt idx="1">
                  <c:v>710</c:v>
                </c:pt>
                <c:pt idx="2">
                  <c:v>710</c:v>
                </c:pt>
                <c:pt idx="3">
                  <c:v>680</c:v>
                </c:pt>
                <c:pt idx="4">
                  <c:v>680</c:v>
                </c:pt>
              </c:numCache>
            </c:numRef>
          </c:xVal>
          <c:yVal>
            <c:numRef>
              <c:f>Fachadas!$J$535:$N$535</c:f>
              <c:numCache>
                <c:formatCode>General</c:formatCode>
                <c:ptCount val="5"/>
                <c:pt idx="0">
                  <c:v>424</c:v>
                </c:pt>
                <c:pt idx="1">
                  <c:v>424</c:v>
                </c:pt>
                <c:pt idx="2">
                  <c:v>439</c:v>
                </c:pt>
                <c:pt idx="3">
                  <c:v>439</c:v>
                </c:pt>
                <c:pt idx="4">
                  <c:v>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7438-4E3D-8AFE-15CEFF1810B5}"/>
            </c:ext>
          </c:extLst>
        </c:ser>
        <c:ser>
          <c:idx val="103"/>
          <c:order val="103"/>
          <c:marker>
            <c:symbol val="none"/>
          </c:marker>
          <c:xVal>
            <c:numRef>
              <c:f>Fachadas!$J$536:$N$536</c:f>
              <c:numCache>
                <c:formatCode>General</c:formatCode>
                <c:ptCount val="5"/>
                <c:pt idx="0">
                  <c:v>730</c:v>
                </c:pt>
                <c:pt idx="1">
                  <c:v>750</c:v>
                </c:pt>
                <c:pt idx="2">
                  <c:v>750</c:v>
                </c:pt>
                <c:pt idx="3">
                  <c:v>730</c:v>
                </c:pt>
                <c:pt idx="4">
                  <c:v>730</c:v>
                </c:pt>
              </c:numCache>
            </c:numRef>
          </c:xVal>
          <c:yVal>
            <c:numRef>
              <c:f>Fachadas!$J$537:$N$537</c:f>
              <c:numCache>
                <c:formatCode>General</c:formatCode>
                <c:ptCount val="5"/>
                <c:pt idx="0">
                  <c:v>424</c:v>
                </c:pt>
                <c:pt idx="1">
                  <c:v>424</c:v>
                </c:pt>
                <c:pt idx="2">
                  <c:v>439</c:v>
                </c:pt>
                <c:pt idx="3">
                  <c:v>439</c:v>
                </c:pt>
                <c:pt idx="4">
                  <c:v>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7438-4E3D-8AFE-15CEFF1810B5}"/>
            </c:ext>
          </c:extLst>
        </c:ser>
        <c:ser>
          <c:idx val="104"/>
          <c:order val="104"/>
          <c:marker>
            <c:symbol val="none"/>
          </c:marker>
          <c:xVal>
            <c:numRef>
              <c:f>Fachadas!$J$538:$N$538</c:f>
              <c:numCache>
                <c:formatCode>General</c:formatCode>
                <c:ptCount val="5"/>
                <c:pt idx="0">
                  <c:v>770</c:v>
                </c:pt>
                <c:pt idx="1">
                  <c:v>790</c:v>
                </c:pt>
                <c:pt idx="2">
                  <c:v>790</c:v>
                </c:pt>
                <c:pt idx="3">
                  <c:v>770</c:v>
                </c:pt>
                <c:pt idx="4">
                  <c:v>770</c:v>
                </c:pt>
              </c:numCache>
            </c:numRef>
          </c:xVal>
          <c:yVal>
            <c:numRef>
              <c:f>Fachadas!$J$539:$N$539</c:f>
              <c:numCache>
                <c:formatCode>General</c:formatCode>
                <c:ptCount val="5"/>
                <c:pt idx="0">
                  <c:v>424</c:v>
                </c:pt>
                <c:pt idx="1">
                  <c:v>424</c:v>
                </c:pt>
                <c:pt idx="2">
                  <c:v>439</c:v>
                </c:pt>
                <c:pt idx="3">
                  <c:v>439</c:v>
                </c:pt>
                <c:pt idx="4">
                  <c:v>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7438-4E3D-8AFE-15CEFF1810B5}"/>
            </c:ext>
          </c:extLst>
        </c:ser>
        <c:ser>
          <c:idx val="105"/>
          <c:order val="105"/>
          <c:marker>
            <c:symbol val="none"/>
          </c:marker>
          <c:xVal>
            <c:numRef>
              <c:f>Fachadas!$J$540:$N$540</c:f>
              <c:numCache>
                <c:formatCode>General</c:formatCode>
                <c:ptCount val="5"/>
                <c:pt idx="0">
                  <c:v>450</c:v>
                </c:pt>
                <c:pt idx="1">
                  <c:v>470</c:v>
                </c:pt>
                <c:pt idx="2">
                  <c:v>470</c:v>
                </c:pt>
                <c:pt idx="3">
                  <c:v>450</c:v>
                </c:pt>
                <c:pt idx="4">
                  <c:v>450</c:v>
                </c:pt>
              </c:numCache>
            </c:numRef>
          </c:xVal>
          <c:yVal>
            <c:numRef>
              <c:f>Fachadas!$J$541:$N$541</c:f>
              <c:numCache>
                <c:formatCode>General</c:formatCode>
                <c:ptCount val="5"/>
                <c:pt idx="0">
                  <c:v>456</c:v>
                </c:pt>
                <c:pt idx="1">
                  <c:v>456</c:v>
                </c:pt>
                <c:pt idx="2">
                  <c:v>471</c:v>
                </c:pt>
                <c:pt idx="3">
                  <c:v>471</c:v>
                </c:pt>
                <c:pt idx="4">
                  <c:v>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7438-4E3D-8AFE-15CEFF1810B5}"/>
            </c:ext>
          </c:extLst>
        </c:ser>
        <c:ser>
          <c:idx val="106"/>
          <c:order val="106"/>
          <c:marker>
            <c:symbol val="none"/>
          </c:marker>
          <c:xVal>
            <c:numRef>
              <c:f>Fachadas!$J$542:$N$542</c:f>
              <c:numCache>
                <c:formatCode>General</c:formatCode>
                <c:ptCount val="5"/>
                <c:pt idx="0">
                  <c:v>490</c:v>
                </c:pt>
                <c:pt idx="1">
                  <c:v>510</c:v>
                </c:pt>
                <c:pt idx="2">
                  <c:v>510</c:v>
                </c:pt>
                <c:pt idx="3">
                  <c:v>490</c:v>
                </c:pt>
                <c:pt idx="4">
                  <c:v>490</c:v>
                </c:pt>
              </c:numCache>
            </c:numRef>
          </c:xVal>
          <c:yVal>
            <c:numRef>
              <c:f>Fachadas!$J$543:$N$543</c:f>
              <c:numCache>
                <c:formatCode>General</c:formatCode>
                <c:ptCount val="5"/>
                <c:pt idx="0">
                  <c:v>456</c:v>
                </c:pt>
                <c:pt idx="1">
                  <c:v>456</c:v>
                </c:pt>
                <c:pt idx="2">
                  <c:v>471</c:v>
                </c:pt>
                <c:pt idx="3">
                  <c:v>471</c:v>
                </c:pt>
                <c:pt idx="4">
                  <c:v>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7438-4E3D-8AFE-15CEFF1810B5}"/>
            </c:ext>
          </c:extLst>
        </c:ser>
        <c:ser>
          <c:idx val="107"/>
          <c:order val="107"/>
          <c:marker>
            <c:symbol val="none"/>
          </c:marker>
          <c:xVal>
            <c:numRef>
              <c:f>Fachadas!$J$544:$N$544</c:f>
              <c:numCache>
                <c:formatCode>General</c:formatCode>
                <c:ptCount val="5"/>
                <c:pt idx="0">
                  <c:v>530</c:v>
                </c:pt>
                <c:pt idx="1">
                  <c:v>560</c:v>
                </c:pt>
                <c:pt idx="2">
                  <c:v>560</c:v>
                </c:pt>
                <c:pt idx="3">
                  <c:v>530</c:v>
                </c:pt>
                <c:pt idx="4">
                  <c:v>530</c:v>
                </c:pt>
              </c:numCache>
            </c:numRef>
          </c:xVal>
          <c:yVal>
            <c:numRef>
              <c:f>Fachadas!$J$545:$N$545</c:f>
              <c:numCache>
                <c:formatCode>General</c:formatCode>
                <c:ptCount val="5"/>
                <c:pt idx="0">
                  <c:v>456</c:v>
                </c:pt>
                <c:pt idx="1">
                  <c:v>456</c:v>
                </c:pt>
                <c:pt idx="2">
                  <c:v>471</c:v>
                </c:pt>
                <c:pt idx="3">
                  <c:v>471</c:v>
                </c:pt>
                <c:pt idx="4">
                  <c:v>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7438-4E3D-8AFE-15CEFF1810B5}"/>
            </c:ext>
          </c:extLst>
        </c:ser>
        <c:ser>
          <c:idx val="108"/>
          <c:order val="108"/>
          <c:marker>
            <c:symbol val="none"/>
          </c:marker>
          <c:xVal>
            <c:numRef>
              <c:f>Fachadas!$J$546:$N$546</c:f>
              <c:numCache>
                <c:formatCode>General</c:formatCode>
                <c:ptCount val="5"/>
                <c:pt idx="0">
                  <c:v>580</c:v>
                </c:pt>
                <c:pt idx="1">
                  <c:v>610</c:v>
                </c:pt>
                <c:pt idx="2">
                  <c:v>610</c:v>
                </c:pt>
                <c:pt idx="3">
                  <c:v>580</c:v>
                </c:pt>
                <c:pt idx="4">
                  <c:v>580</c:v>
                </c:pt>
              </c:numCache>
            </c:numRef>
          </c:xVal>
          <c:yVal>
            <c:numRef>
              <c:f>Fachadas!$J$547:$N$547</c:f>
              <c:numCache>
                <c:formatCode>General</c:formatCode>
                <c:ptCount val="5"/>
                <c:pt idx="0">
                  <c:v>456</c:v>
                </c:pt>
                <c:pt idx="1">
                  <c:v>456</c:v>
                </c:pt>
                <c:pt idx="2">
                  <c:v>471</c:v>
                </c:pt>
                <c:pt idx="3">
                  <c:v>471</c:v>
                </c:pt>
                <c:pt idx="4">
                  <c:v>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7438-4E3D-8AFE-15CEFF1810B5}"/>
            </c:ext>
          </c:extLst>
        </c:ser>
        <c:ser>
          <c:idx val="109"/>
          <c:order val="109"/>
          <c:marker>
            <c:symbol val="none"/>
          </c:marker>
          <c:xVal>
            <c:numRef>
              <c:f>Fachadas!$J$548:$N$548</c:f>
              <c:numCache>
                <c:formatCode>General</c:formatCode>
                <c:ptCount val="5"/>
                <c:pt idx="0">
                  <c:v>630</c:v>
                </c:pt>
                <c:pt idx="1">
                  <c:v>660</c:v>
                </c:pt>
                <c:pt idx="2">
                  <c:v>660</c:v>
                </c:pt>
                <c:pt idx="3">
                  <c:v>630</c:v>
                </c:pt>
                <c:pt idx="4">
                  <c:v>630</c:v>
                </c:pt>
              </c:numCache>
            </c:numRef>
          </c:xVal>
          <c:yVal>
            <c:numRef>
              <c:f>Fachadas!$J$549:$N$549</c:f>
              <c:numCache>
                <c:formatCode>General</c:formatCode>
                <c:ptCount val="5"/>
                <c:pt idx="0">
                  <c:v>456</c:v>
                </c:pt>
                <c:pt idx="1">
                  <c:v>456</c:v>
                </c:pt>
                <c:pt idx="2">
                  <c:v>471</c:v>
                </c:pt>
                <c:pt idx="3">
                  <c:v>471</c:v>
                </c:pt>
                <c:pt idx="4">
                  <c:v>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7438-4E3D-8AFE-15CEFF1810B5}"/>
            </c:ext>
          </c:extLst>
        </c:ser>
        <c:ser>
          <c:idx val="110"/>
          <c:order val="110"/>
          <c:marker>
            <c:symbol val="none"/>
          </c:marker>
          <c:xVal>
            <c:numRef>
              <c:f>Fachadas!$J$550:$N$550</c:f>
              <c:numCache>
                <c:formatCode>General</c:formatCode>
                <c:ptCount val="5"/>
                <c:pt idx="0">
                  <c:v>680</c:v>
                </c:pt>
                <c:pt idx="1">
                  <c:v>710</c:v>
                </c:pt>
                <c:pt idx="2">
                  <c:v>710</c:v>
                </c:pt>
                <c:pt idx="3">
                  <c:v>680</c:v>
                </c:pt>
                <c:pt idx="4">
                  <c:v>680</c:v>
                </c:pt>
              </c:numCache>
            </c:numRef>
          </c:xVal>
          <c:yVal>
            <c:numRef>
              <c:f>Fachadas!$J$551:$N$551</c:f>
              <c:numCache>
                <c:formatCode>General</c:formatCode>
                <c:ptCount val="5"/>
                <c:pt idx="0">
                  <c:v>456</c:v>
                </c:pt>
                <c:pt idx="1">
                  <c:v>456</c:v>
                </c:pt>
                <c:pt idx="2">
                  <c:v>471</c:v>
                </c:pt>
                <c:pt idx="3">
                  <c:v>471</c:v>
                </c:pt>
                <c:pt idx="4">
                  <c:v>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7438-4E3D-8AFE-15CEFF1810B5}"/>
            </c:ext>
          </c:extLst>
        </c:ser>
        <c:ser>
          <c:idx val="111"/>
          <c:order val="111"/>
          <c:marker>
            <c:symbol val="none"/>
          </c:marker>
          <c:xVal>
            <c:numRef>
              <c:f>Fachadas!$J$552:$N$552</c:f>
              <c:numCache>
                <c:formatCode>General</c:formatCode>
                <c:ptCount val="5"/>
                <c:pt idx="0">
                  <c:v>730</c:v>
                </c:pt>
                <c:pt idx="1">
                  <c:v>750</c:v>
                </c:pt>
                <c:pt idx="2">
                  <c:v>750</c:v>
                </c:pt>
                <c:pt idx="3">
                  <c:v>730</c:v>
                </c:pt>
                <c:pt idx="4">
                  <c:v>730</c:v>
                </c:pt>
              </c:numCache>
            </c:numRef>
          </c:xVal>
          <c:yVal>
            <c:numRef>
              <c:f>Fachadas!$J$553:$N$553</c:f>
              <c:numCache>
                <c:formatCode>General</c:formatCode>
                <c:ptCount val="5"/>
                <c:pt idx="0">
                  <c:v>456</c:v>
                </c:pt>
                <c:pt idx="1">
                  <c:v>456</c:v>
                </c:pt>
                <c:pt idx="2">
                  <c:v>471</c:v>
                </c:pt>
                <c:pt idx="3">
                  <c:v>471</c:v>
                </c:pt>
                <c:pt idx="4">
                  <c:v>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7438-4E3D-8AFE-15CEFF1810B5}"/>
            </c:ext>
          </c:extLst>
        </c:ser>
        <c:ser>
          <c:idx val="112"/>
          <c:order val="112"/>
          <c:marker>
            <c:symbol val="none"/>
          </c:marker>
          <c:xVal>
            <c:numRef>
              <c:f>Fachadas!$J$554:$N$554</c:f>
              <c:numCache>
                <c:formatCode>General</c:formatCode>
                <c:ptCount val="5"/>
                <c:pt idx="0">
                  <c:v>770</c:v>
                </c:pt>
                <c:pt idx="1">
                  <c:v>790</c:v>
                </c:pt>
                <c:pt idx="2">
                  <c:v>790</c:v>
                </c:pt>
                <c:pt idx="3">
                  <c:v>770</c:v>
                </c:pt>
                <c:pt idx="4">
                  <c:v>770</c:v>
                </c:pt>
              </c:numCache>
            </c:numRef>
          </c:xVal>
          <c:yVal>
            <c:numRef>
              <c:f>Fachadas!$J$555:$N$555</c:f>
              <c:numCache>
                <c:formatCode>General</c:formatCode>
                <c:ptCount val="5"/>
                <c:pt idx="0">
                  <c:v>456</c:v>
                </c:pt>
                <c:pt idx="1">
                  <c:v>456</c:v>
                </c:pt>
                <c:pt idx="2">
                  <c:v>471</c:v>
                </c:pt>
                <c:pt idx="3">
                  <c:v>471</c:v>
                </c:pt>
                <c:pt idx="4">
                  <c:v>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7438-4E3D-8AFE-15CEFF1810B5}"/>
            </c:ext>
          </c:extLst>
        </c:ser>
        <c:ser>
          <c:idx val="113"/>
          <c:order val="113"/>
          <c:marker>
            <c:symbol val="none"/>
          </c:marker>
          <c:xVal>
            <c:numRef>
              <c:f>Fachadas!$J$556:$N$556</c:f>
              <c:numCache>
                <c:formatCode>General</c:formatCode>
                <c:ptCount val="5"/>
                <c:pt idx="0">
                  <c:v>450</c:v>
                </c:pt>
                <c:pt idx="1">
                  <c:v>470</c:v>
                </c:pt>
                <c:pt idx="2">
                  <c:v>470</c:v>
                </c:pt>
                <c:pt idx="3">
                  <c:v>450</c:v>
                </c:pt>
                <c:pt idx="4">
                  <c:v>450</c:v>
                </c:pt>
              </c:numCache>
            </c:numRef>
          </c:xVal>
          <c:yVal>
            <c:numRef>
              <c:f>Fachadas!$J$557:$N$557</c:f>
              <c:numCache>
                <c:formatCode>General</c:formatCode>
                <c:ptCount val="5"/>
                <c:pt idx="0">
                  <c:v>488</c:v>
                </c:pt>
                <c:pt idx="1">
                  <c:v>488</c:v>
                </c:pt>
                <c:pt idx="2">
                  <c:v>503</c:v>
                </c:pt>
                <c:pt idx="3">
                  <c:v>503</c:v>
                </c:pt>
                <c:pt idx="4">
                  <c:v>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7438-4E3D-8AFE-15CEFF1810B5}"/>
            </c:ext>
          </c:extLst>
        </c:ser>
        <c:ser>
          <c:idx val="114"/>
          <c:order val="114"/>
          <c:marker>
            <c:symbol val="none"/>
          </c:marker>
          <c:xVal>
            <c:numRef>
              <c:f>Fachadas!$J$558:$N$558</c:f>
              <c:numCache>
                <c:formatCode>General</c:formatCode>
                <c:ptCount val="5"/>
                <c:pt idx="0">
                  <c:v>490</c:v>
                </c:pt>
                <c:pt idx="1">
                  <c:v>510</c:v>
                </c:pt>
                <c:pt idx="2">
                  <c:v>510</c:v>
                </c:pt>
                <c:pt idx="3">
                  <c:v>490</c:v>
                </c:pt>
                <c:pt idx="4">
                  <c:v>490</c:v>
                </c:pt>
              </c:numCache>
            </c:numRef>
          </c:xVal>
          <c:yVal>
            <c:numRef>
              <c:f>Fachadas!$J$559:$N$559</c:f>
              <c:numCache>
                <c:formatCode>General</c:formatCode>
                <c:ptCount val="5"/>
                <c:pt idx="0">
                  <c:v>488</c:v>
                </c:pt>
                <c:pt idx="1">
                  <c:v>488</c:v>
                </c:pt>
                <c:pt idx="2">
                  <c:v>503</c:v>
                </c:pt>
                <c:pt idx="3">
                  <c:v>503</c:v>
                </c:pt>
                <c:pt idx="4">
                  <c:v>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7438-4E3D-8AFE-15CEFF1810B5}"/>
            </c:ext>
          </c:extLst>
        </c:ser>
        <c:ser>
          <c:idx val="115"/>
          <c:order val="115"/>
          <c:marker>
            <c:symbol val="none"/>
          </c:marker>
          <c:xVal>
            <c:numRef>
              <c:f>Fachadas!$J$560:$N$560</c:f>
              <c:numCache>
                <c:formatCode>General</c:formatCode>
                <c:ptCount val="5"/>
                <c:pt idx="0">
                  <c:v>530</c:v>
                </c:pt>
                <c:pt idx="1">
                  <c:v>560</c:v>
                </c:pt>
                <c:pt idx="2">
                  <c:v>560</c:v>
                </c:pt>
                <c:pt idx="3">
                  <c:v>530</c:v>
                </c:pt>
                <c:pt idx="4">
                  <c:v>530</c:v>
                </c:pt>
              </c:numCache>
            </c:numRef>
          </c:xVal>
          <c:yVal>
            <c:numRef>
              <c:f>Fachadas!$J$561:$N$561</c:f>
              <c:numCache>
                <c:formatCode>General</c:formatCode>
                <c:ptCount val="5"/>
                <c:pt idx="0">
                  <c:v>488</c:v>
                </c:pt>
                <c:pt idx="1">
                  <c:v>488</c:v>
                </c:pt>
                <c:pt idx="2">
                  <c:v>503</c:v>
                </c:pt>
                <c:pt idx="3">
                  <c:v>503</c:v>
                </c:pt>
                <c:pt idx="4">
                  <c:v>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7438-4E3D-8AFE-15CEFF1810B5}"/>
            </c:ext>
          </c:extLst>
        </c:ser>
        <c:ser>
          <c:idx val="116"/>
          <c:order val="116"/>
          <c:marker>
            <c:symbol val="none"/>
          </c:marker>
          <c:xVal>
            <c:numRef>
              <c:f>Fachadas!$J$562:$N$562</c:f>
              <c:numCache>
                <c:formatCode>General</c:formatCode>
                <c:ptCount val="5"/>
                <c:pt idx="0">
                  <c:v>580</c:v>
                </c:pt>
                <c:pt idx="1">
                  <c:v>610</c:v>
                </c:pt>
                <c:pt idx="2">
                  <c:v>610</c:v>
                </c:pt>
                <c:pt idx="3">
                  <c:v>580</c:v>
                </c:pt>
                <c:pt idx="4">
                  <c:v>580</c:v>
                </c:pt>
              </c:numCache>
            </c:numRef>
          </c:xVal>
          <c:yVal>
            <c:numRef>
              <c:f>Fachadas!$J$563:$N$563</c:f>
              <c:numCache>
                <c:formatCode>General</c:formatCode>
                <c:ptCount val="5"/>
                <c:pt idx="0">
                  <c:v>488</c:v>
                </c:pt>
                <c:pt idx="1">
                  <c:v>488</c:v>
                </c:pt>
                <c:pt idx="2">
                  <c:v>503</c:v>
                </c:pt>
                <c:pt idx="3">
                  <c:v>503</c:v>
                </c:pt>
                <c:pt idx="4">
                  <c:v>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7438-4E3D-8AFE-15CEFF1810B5}"/>
            </c:ext>
          </c:extLst>
        </c:ser>
        <c:ser>
          <c:idx val="117"/>
          <c:order val="117"/>
          <c:marker>
            <c:symbol val="none"/>
          </c:marker>
          <c:xVal>
            <c:numRef>
              <c:f>Fachadas!$J$564:$N$564</c:f>
              <c:numCache>
                <c:formatCode>General</c:formatCode>
                <c:ptCount val="5"/>
                <c:pt idx="0">
                  <c:v>630</c:v>
                </c:pt>
                <c:pt idx="1">
                  <c:v>660</c:v>
                </c:pt>
                <c:pt idx="2">
                  <c:v>660</c:v>
                </c:pt>
                <c:pt idx="3">
                  <c:v>630</c:v>
                </c:pt>
                <c:pt idx="4">
                  <c:v>630</c:v>
                </c:pt>
              </c:numCache>
            </c:numRef>
          </c:xVal>
          <c:yVal>
            <c:numRef>
              <c:f>Fachadas!$J$565:$N$565</c:f>
              <c:numCache>
                <c:formatCode>General</c:formatCode>
                <c:ptCount val="5"/>
                <c:pt idx="0">
                  <c:v>488</c:v>
                </c:pt>
                <c:pt idx="1">
                  <c:v>488</c:v>
                </c:pt>
                <c:pt idx="2">
                  <c:v>503</c:v>
                </c:pt>
                <c:pt idx="3">
                  <c:v>503</c:v>
                </c:pt>
                <c:pt idx="4">
                  <c:v>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7438-4E3D-8AFE-15CEFF1810B5}"/>
            </c:ext>
          </c:extLst>
        </c:ser>
        <c:ser>
          <c:idx val="118"/>
          <c:order val="118"/>
          <c:marker>
            <c:symbol val="none"/>
          </c:marker>
          <c:xVal>
            <c:numRef>
              <c:f>Fachadas!$J$566:$N$566</c:f>
              <c:numCache>
                <c:formatCode>General</c:formatCode>
                <c:ptCount val="5"/>
                <c:pt idx="0">
                  <c:v>680</c:v>
                </c:pt>
                <c:pt idx="1">
                  <c:v>710</c:v>
                </c:pt>
                <c:pt idx="2">
                  <c:v>710</c:v>
                </c:pt>
                <c:pt idx="3">
                  <c:v>680</c:v>
                </c:pt>
                <c:pt idx="4">
                  <c:v>680</c:v>
                </c:pt>
              </c:numCache>
            </c:numRef>
          </c:xVal>
          <c:yVal>
            <c:numRef>
              <c:f>Fachadas!$J$567:$N$567</c:f>
              <c:numCache>
                <c:formatCode>General</c:formatCode>
                <c:ptCount val="5"/>
                <c:pt idx="0">
                  <c:v>488</c:v>
                </c:pt>
                <c:pt idx="1">
                  <c:v>488</c:v>
                </c:pt>
                <c:pt idx="2">
                  <c:v>503</c:v>
                </c:pt>
                <c:pt idx="3">
                  <c:v>503</c:v>
                </c:pt>
                <c:pt idx="4">
                  <c:v>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7438-4E3D-8AFE-15CEFF1810B5}"/>
            </c:ext>
          </c:extLst>
        </c:ser>
        <c:ser>
          <c:idx val="119"/>
          <c:order val="119"/>
          <c:marker>
            <c:symbol val="none"/>
          </c:marker>
          <c:xVal>
            <c:numRef>
              <c:f>Fachadas!$J$568:$N$568</c:f>
              <c:numCache>
                <c:formatCode>General</c:formatCode>
                <c:ptCount val="5"/>
                <c:pt idx="0">
                  <c:v>730</c:v>
                </c:pt>
                <c:pt idx="1">
                  <c:v>750</c:v>
                </c:pt>
                <c:pt idx="2">
                  <c:v>750</c:v>
                </c:pt>
                <c:pt idx="3">
                  <c:v>730</c:v>
                </c:pt>
                <c:pt idx="4">
                  <c:v>730</c:v>
                </c:pt>
              </c:numCache>
            </c:numRef>
          </c:xVal>
          <c:yVal>
            <c:numRef>
              <c:f>Fachadas!$J$569:$N$569</c:f>
              <c:numCache>
                <c:formatCode>General</c:formatCode>
                <c:ptCount val="5"/>
                <c:pt idx="0">
                  <c:v>488</c:v>
                </c:pt>
                <c:pt idx="1">
                  <c:v>488</c:v>
                </c:pt>
                <c:pt idx="2">
                  <c:v>503</c:v>
                </c:pt>
                <c:pt idx="3">
                  <c:v>503</c:v>
                </c:pt>
                <c:pt idx="4">
                  <c:v>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7-7438-4E3D-8AFE-15CEFF1810B5}"/>
            </c:ext>
          </c:extLst>
        </c:ser>
        <c:ser>
          <c:idx val="120"/>
          <c:order val="120"/>
          <c:marker>
            <c:symbol val="none"/>
          </c:marker>
          <c:xVal>
            <c:numRef>
              <c:f>Fachadas!$J$570:$N$570</c:f>
              <c:numCache>
                <c:formatCode>General</c:formatCode>
                <c:ptCount val="5"/>
                <c:pt idx="0">
                  <c:v>770</c:v>
                </c:pt>
                <c:pt idx="1">
                  <c:v>790</c:v>
                </c:pt>
                <c:pt idx="2">
                  <c:v>790</c:v>
                </c:pt>
                <c:pt idx="3">
                  <c:v>770</c:v>
                </c:pt>
                <c:pt idx="4">
                  <c:v>770</c:v>
                </c:pt>
              </c:numCache>
            </c:numRef>
          </c:xVal>
          <c:yVal>
            <c:numRef>
              <c:f>Fachadas!$J$571:$N$571</c:f>
              <c:numCache>
                <c:formatCode>General</c:formatCode>
                <c:ptCount val="5"/>
                <c:pt idx="0">
                  <c:v>488</c:v>
                </c:pt>
                <c:pt idx="1">
                  <c:v>488</c:v>
                </c:pt>
                <c:pt idx="2">
                  <c:v>503</c:v>
                </c:pt>
                <c:pt idx="3">
                  <c:v>503</c:v>
                </c:pt>
                <c:pt idx="4">
                  <c:v>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7438-4E3D-8AFE-15CEFF1810B5}"/>
            </c:ext>
          </c:extLst>
        </c:ser>
        <c:ser>
          <c:idx val="121"/>
          <c:order val="121"/>
          <c:marker>
            <c:symbol val="none"/>
          </c:marker>
          <c:xVal>
            <c:numRef>
              <c:f>Fachadas!$J$572:$N$572</c:f>
              <c:numCache>
                <c:formatCode>General</c:formatCode>
                <c:ptCount val="5"/>
                <c:pt idx="0">
                  <c:v>450</c:v>
                </c:pt>
                <c:pt idx="1">
                  <c:v>470</c:v>
                </c:pt>
                <c:pt idx="2">
                  <c:v>470</c:v>
                </c:pt>
                <c:pt idx="3">
                  <c:v>450</c:v>
                </c:pt>
                <c:pt idx="4">
                  <c:v>450</c:v>
                </c:pt>
              </c:numCache>
            </c:numRef>
          </c:xVal>
          <c:yVal>
            <c:numRef>
              <c:f>Fachadas!$J$573:$N$573</c:f>
              <c:numCache>
                <c:formatCode>General</c:formatCode>
                <c:ptCount val="5"/>
                <c:pt idx="0">
                  <c:v>520</c:v>
                </c:pt>
                <c:pt idx="1">
                  <c:v>520</c:v>
                </c:pt>
                <c:pt idx="2">
                  <c:v>535</c:v>
                </c:pt>
                <c:pt idx="3">
                  <c:v>535</c:v>
                </c:pt>
                <c:pt idx="4">
                  <c:v>520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7438-4E3D-8AFE-15CEFF1810B5}"/>
            </c:ext>
          </c:extLst>
        </c:ser>
        <c:ser>
          <c:idx val="122"/>
          <c:order val="122"/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Fachadas!$J$574:$N$574</c:f>
              <c:numCache>
                <c:formatCode>General</c:formatCode>
                <c:ptCount val="5"/>
                <c:pt idx="0">
                  <c:v>490</c:v>
                </c:pt>
                <c:pt idx="1">
                  <c:v>510</c:v>
                </c:pt>
                <c:pt idx="2">
                  <c:v>510</c:v>
                </c:pt>
                <c:pt idx="3">
                  <c:v>490</c:v>
                </c:pt>
                <c:pt idx="4">
                  <c:v>490</c:v>
                </c:pt>
              </c:numCache>
            </c:numRef>
          </c:xVal>
          <c:yVal>
            <c:numRef>
              <c:f>Fachadas!$J$575:$N$575</c:f>
              <c:numCache>
                <c:formatCode>General</c:formatCode>
                <c:ptCount val="5"/>
                <c:pt idx="0">
                  <c:v>520</c:v>
                </c:pt>
                <c:pt idx="1">
                  <c:v>520</c:v>
                </c:pt>
                <c:pt idx="2">
                  <c:v>535</c:v>
                </c:pt>
                <c:pt idx="3">
                  <c:v>535</c:v>
                </c:pt>
                <c:pt idx="4">
                  <c:v>520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7438-4E3D-8AFE-15CEFF1810B5}"/>
            </c:ext>
          </c:extLst>
        </c:ser>
        <c:ser>
          <c:idx val="123"/>
          <c:order val="123"/>
          <c:marker>
            <c:symbol val="none"/>
          </c:marker>
          <c:xVal>
            <c:numRef>
              <c:f>Fachadas!$J$576:$N$576</c:f>
              <c:numCache>
                <c:formatCode>General</c:formatCode>
                <c:ptCount val="5"/>
                <c:pt idx="0">
                  <c:v>530</c:v>
                </c:pt>
                <c:pt idx="1">
                  <c:v>560</c:v>
                </c:pt>
                <c:pt idx="2">
                  <c:v>560</c:v>
                </c:pt>
                <c:pt idx="3">
                  <c:v>530</c:v>
                </c:pt>
                <c:pt idx="4">
                  <c:v>530</c:v>
                </c:pt>
              </c:numCache>
            </c:numRef>
          </c:xVal>
          <c:yVal>
            <c:numRef>
              <c:f>Fachadas!$J$577:$N$577</c:f>
              <c:numCache>
                <c:formatCode>General</c:formatCode>
                <c:ptCount val="5"/>
                <c:pt idx="0">
                  <c:v>520</c:v>
                </c:pt>
                <c:pt idx="1">
                  <c:v>520</c:v>
                </c:pt>
                <c:pt idx="2">
                  <c:v>535</c:v>
                </c:pt>
                <c:pt idx="3">
                  <c:v>535</c:v>
                </c:pt>
                <c:pt idx="4">
                  <c:v>520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7438-4E3D-8AFE-15CEFF1810B5}"/>
            </c:ext>
          </c:extLst>
        </c:ser>
        <c:ser>
          <c:idx val="124"/>
          <c:order val="124"/>
          <c:marker>
            <c:symbol val="none"/>
          </c:marker>
          <c:xVal>
            <c:numRef>
              <c:f>Fachadas!$J$578:$N$578</c:f>
              <c:numCache>
                <c:formatCode>General</c:formatCode>
                <c:ptCount val="5"/>
                <c:pt idx="0">
                  <c:v>580</c:v>
                </c:pt>
                <c:pt idx="1">
                  <c:v>610</c:v>
                </c:pt>
                <c:pt idx="2">
                  <c:v>610</c:v>
                </c:pt>
                <c:pt idx="3">
                  <c:v>580</c:v>
                </c:pt>
                <c:pt idx="4">
                  <c:v>580</c:v>
                </c:pt>
              </c:numCache>
            </c:numRef>
          </c:xVal>
          <c:yVal>
            <c:numRef>
              <c:f>Fachadas!$J$579:$N$579</c:f>
              <c:numCache>
                <c:formatCode>General</c:formatCode>
                <c:ptCount val="5"/>
                <c:pt idx="0">
                  <c:v>520</c:v>
                </c:pt>
                <c:pt idx="1">
                  <c:v>520</c:v>
                </c:pt>
                <c:pt idx="2">
                  <c:v>535</c:v>
                </c:pt>
                <c:pt idx="3">
                  <c:v>535</c:v>
                </c:pt>
                <c:pt idx="4">
                  <c:v>520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7438-4E3D-8AFE-15CEFF1810B5}"/>
            </c:ext>
          </c:extLst>
        </c:ser>
        <c:ser>
          <c:idx val="125"/>
          <c:order val="125"/>
          <c:marker>
            <c:symbol val="none"/>
          </c:marker>
          <c:xVal>
            <c:numRef>
              <c:f>Fachadas!$J$580:$N$580</c:f>
              <c:numCache>
                <c:formatCode>General</c:formatCode>
                <c:ptCount val="5"/>
                <c:pt idx="0">
                  <c:v>630</c:v>
                </c:pt>
                <c:pt idx="1">
                  <c:v>660</c:v>
                </c:pt>
                <c:pt idx="2">
                  <c:v>660</c:v>
                </c:pt>
                <c:pt idx="3">
                  <c:v>630</c:v>
                </c:pt>
                <c:pt idx="4">
                  <c:v>630</c:v>
                </c:pt>
              </c:numCache>
            </c:numRef>
          </c:xVal>
          <c:yVal>
            <c:numRef>
              <c:f>Fachadas!$J$581:$N$581</c:f>
              <c:numCache>
                <c:formatCode>General</c:formatCode>
                <c:ptCount val="5"/>
                <c:pt idx="0">
                  <c:v>520</c:v>
                </c:pt>
                <c:pt idx="1">
                  <c:v>520</c:v>
                </c:pt>
                <c:pt idx="2">
                  <c:v>535</c:v>
                </c:pt>
                <c:pt idx="3">
                  <c:v>535</c:v>
                </c:pt>
                <c:pt idx="4">
                  <c:v>520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7438-4E3D-8AFE-15CEFF1810B5}"/>
            </c:ext>
          </c:extLst>
        </c:ser>
        <c:ser>
          <c:idx val="126"/>
          <c:order val="126"/>
          <c:marker>
            <c:symbol val="none"/>
          </c:marker>
          <c:xVal>
            <c:numRef>
              <c:f>Fachadas!$J$582:$N$582</c:f>
              <c:numCache>
                <c:formatCode>General</c:formatCode>
                <c:ptCount val="5"/>
                <c:pt idx="0">
                  <c:v>680</c:v>
                </c:pt>
                <c:pt idx="1">
                  <c:v>710</c:v>
                </c:pt>
                <c:pt idx="2">
                  <c:v>710</c:v>
                </c:pt>
                <c:pt idx="3">
                  <c:v>680</c:v>
                </c:pt>
                <c:pt idx="4">
                  <c:v>680</c:v>
                </c:pt>
              </c:numCache>
            </c:numRef>
          </c:xVal>
          <c:yVal>
            <c:numRef>
              <c:f>Fachadas!$J$583:$N$583</c:f>
              <c:numCache>
                <c:formatCode>General</c:formatCode>
                <c:ptCount val="5"/>
                <c:pt idx="0">
                  <c:v>520</c:v>
                </c:pt>
                <c:pt idx="1">
                  <c:v>520</c:v>
                </c:pt>
                <c:pt idx="2">
                  <c:v>535</c:v>
                </c:pt>
                <c:pt idx="3">
                  <c:v>535</c:v>
                </c:pt>
                <c:pt idx="4">
                  <c:v>520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7438-4E3D-8AFE-15CEFF1810B5}"/>
            </c:ext>
          </c:extLst>
        </c:ser>
        <c:ser>
          <c:idx val="127"/>
          <c:order val="127"/>
          <c:marker>
            <c:symbol val="none"/>
          </c:marker>
          <c:xVal>
            <c:numRef>
              <c:f>Fachadas!$J$584:$N$584</c:f>
              <c:numCache>
                <c:formatCode>General</c:formatCode>
                <c:ptCount val="5"/>
                <c:pt idx="0">
                  <c:v>730</c:v>
                </c:pt>
                <c:pt idx="1">
                  <c:v>750</c:v>
                </c:pt>
                <c:pt idx="2">
                  <c:v>750</c:v>
                </c:pt>
                <c:pt idx="3">
                  <c:v>730</c:v>
                </c:pt>
                <c:pt idx="4">
                  <c:v>730</c:v>
                </c:pt>
              </c:numCache>
            </c:numRef>
          </c:xVal>
          <c:yVal>
            <c:numRef>
              <c:f>Fachadas!$J$585:$N$585</c:f>
              <c:numCache>
                <c:formatCode>General</c:formatCode>
                <c:ptCount val="5"/>
                <c:pt idx="0">
                  <c:v>520</c:v>
                </c:pt>
                <c:pt idx="1">
                  <c:v>520</c:v>
                </c:pt>
                <c:pt idx="2">
                  <c:v>535</c:v>
                </c:pt>
                <c:pt idx="3">
                  <c:v>535</c:v>
                </c:pt>
                <c:pt idx="4">
                  <c:v>520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7438-4E3D-8AFE-15CEFF1810B5}"/>
            </c:ext>
          </c:extLst>
        </c:ser>
        <c:ser>
          <c:idx val="128"/>
          <c:order val="128"/>
          <c:marker>
            <c:symbol val="none"/>
          </c:marker>
          <c:xVal>
            <c:numRef>
              <c:f>Fachadas!$J$586:$N$586</c:f>
              <c:numCache>
                <c:formatCode>General</c:formatCode>
                <c:ptCount val="5"/>
                <c:pt idx="0">
                  <c:v>770</c:v>
                </c:pt>
                <c:pt idx="1">
                  <c:v>790</c:v>
                </c:pt>
                <c:pt idx="2">
                  <c:v>790</c:v>
                </c:pt>
                <c:pt idx="3">
                  <c:v>770</c:v>
                </c:pt>
                <c:pt idx="4">
                  <c:v>770</c:v>
                </c:pt>
              </c:numCache>
            </c:numRef>
          </c:xVal>
          <c:yVal>
            <c:numRef>
              <c:f>Fachadas!$J$587:$N$587</c:f>
              <c:numCache>
                <c:formatCode>General</c:formatCode>
                <c:ptCount val="5"/>
                <c:pt idx="0">
                  <c:v>520</c:v>
                </c:pt>
                <c:pt idx="1">
                  <c:v>520</c:v>
                </c:pt>
                <c:pt idx="2">
                  <c:v>535</c:v>
                </c:pt>
                <c:pt idx="3">
                  <c:v>535</c:v>
                </c:pt>
                <c:pt idx="4">
                  <c:v>520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7438-4E3D-8AFE-15CEFF1810B5}"/>
            </c:ext>
          </c:extLst>
        </c:ser>
        <c:ser>
          <c:idx val="129"/>
          <c:order val="129"/>
          <c:marker>
            <c:symbol val="none"/>
          </c:marker>
          <c:xVal>
            <c:numRef>
              <c:f>Fachadas!$J$588:$N$588</c:f>
              <c:numCache>
                <c:formatCode>General</c:formatCode>
                <c:ptCount val="5"/>
                <c:pt idx="0">
                  <c:v>450</c:v>
                </c:pt>
                <c:pt idx="1">
                  <c:v>470</c:v>
                </c:pt>
                <c:pt idx="2">
                  <c:v>470</c:v>
                </c:pt>
                <c:pt idx="3">
                  <c:v>450</c:v>
                </c:pt>
                <c:pt idx="4">
                  <c:v>450</c:v>
                </c:pt>
              </c:numCache>
            </c:numRef>
          </c:xVal>
          <c:yVal>
            <c:numRef>
              <c:f>Fachadas!$J$589:$N$589</c:f>
              <c:numCache>
                <c:formatCode>General</c:formatCode>
                <c:ptCount val="5"/>
                <c:pt idx="0">
                  <c:v>552</c:v>
                </c:pt>
                <c:pt idx="1">
                  <c:v>552</c:v>
                </c:pt>
                <c:pt idx="2">
                  <c:v>567</c:v>
                </c:pt>
                <c:pt idx="3">
                  <c:v>567</c:v>
                </c:pt>
                <c:pt idx="4">
                  <c:v>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7438-4E3D-8AFE-15CEFF1810B5}"/>
            </c:ext>
          </c:extLst>
        </c:ser>
        <c:ser>
          <c:idx val="130"/>
          <c:order val="130"/>
          <c:marker>
            <c:symbol val="none"/>
          </c:marker>
          <c:xVal>
            <c:numRef>
              <c:f>Fachadas!$J$590:$N$590</c:f>
              <c:numCache>
                <c:formatCode>General</c:formatCode>
                <c:ptCount val="5"/>
                <c:pt idx="0">
                  <c:v>490</c:v>
                </c:pt>
                <c:pt idx="1">
                  <c:v>510</c:v>
                </c:pt>
                <c:pt idx="2">
                  <c:v>510</c:v>
                </c:pt>
                <c:pt idx="3">
                  <c:v>490</c:v>
                </c:pt>
                <c:pt idx="4">
                  <c:v>490</c:v>
                </c:pt>
              </c:numCache>
            </c:numRef>
          </c:xVal>
          <c:yVal>
            <c:numRef>
              <c:f>Fachadas!$J$591:$N$591</c:f>
              <c:numCache>
                <c:formatCode>General</c:formatCode>
                <c:ptCount val="5"/>
                <c:pt idx="0">
                  <c:v>552</c:v>
                </c:pt>
                <c:pt idx="1">
                  <c:v>552</c:v>
                </c:pt>
                <c:pt idx="2">
                  <c:v>567</c:v>
                </c:pt>
                <c:pt idx="3">
                  <c:v>567</c:v>
                </c:pt>
                <c:pt idx="4">
                  <c:v>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7438-4E3D-8AFE-15CEFF1810B5}"/>
            </c:ext>
          </c:extLst>
        </c:ser>
        <c:ser>
          <c:idx val="131"/>
          <c:order val="131"/>
          <c:marker>
            <c:symbol val="none"/>
          </c:marker>
          <c:xVal>
            <c:numRef>
              <c:f>Fachadas!$J$592:$N$592</c:f>
              <c:numCache>
                <c:formatCode>General</c:formatCode>
                <c:ptCount val="5"/>
                <c:pt idx="0">
                  <c:v>530</c:v>
                </c:pt>
                <c:pt idx="1">
                  <c:v>560</c:v>
                </c:pt>
                <c:pt idx="2">
                  <c:v>560</c:v>
                </c:pt>
                <c:pt idx="3">
                  <c:v>530</c:v>
                </c:pt>
                <c:pt idx="4">
                  <c:v>530</c:v>
                </c:pt>
              </c:numCache>
            </c:numRef>
          </c:xVal>
          <c:yVal>
            <c:numRef>
              <c:f>Fachadas!$J$593:$N$593</c:f>
              <c:numCache>
                <c:formatCode>General</c:formatCode>
                <c:ptCount val="5"/>
                <c:pt idx="0">
                  <c:v>552</c:v>
                </c:pt>
                <c:pt idx="1">
                  <c:v>552</c:v>
                </c:pt>
                <c:pt idx="2">
                  <c:v>567</c:v>
                </c:pt>
                <c:pt idx="3">
                  <c:v>567</c:v>
                </c:pt>
                <c:pt idx="4">
                  <c:v>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7438-4E3D-8AFE-15CEFF1810B5}"/>
            </c:ext>
          </c:extLst>
        </c:ser>
        <c:ser>
          <c:idx val="132"/>
          <c:order val="132"/>
          <c:marker>
            <c:symbol val="none"/>
          </c:marker>
          <c:xVal>
            <c:numRef>
              <c:f>Fachadas!$J$594:$N$594</c:f>
              <c:numCache>
                <c:formatCode>General</c:formatCode>
                <c:ptCount val="5"/>
                <c:pt idx="0">
                  <c:v>580</c:v>
                </c:pt>
                <c:pt idx="1">
                  <c:v>610</c:v>
                </c:pt>
                <c:pt idx="2">
                  <c:v>610</c:v>
                </c:pt>
                <c:pt idx="3">
                  <c:v>580</c:v>
                </c:pt>
                <c:pt idx="4">
                  <c:v>580</c:v>
                </c:pt>
              </c:numCache>
            </c:numRef>
          </c:xVal>
          <c:yVal>
            <c:numRef>
              <c:f>Fachadas!$J$595:$N$595</c:f>
              <c:numCache>
                <c:formatCode>General</c:formatCode>
                <c:ptCount val="5"/>
                <c:pt idx="0">
                  <c:v>552</c:v>
                </c:pt>
                <c:pt idx="1">
                  <c:v>552</c:v>
                </c:pt>
                <c:pt idx="2">
                  <c:v>567</c:v>
                </c:pt>
                <c:pt idx="3">
                  <c:v>567</c:v>
                </c:pt>
                <c:pt idx="4">
                  <c:v>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7438-4E3D-8AFE-15CEFF1810B5}"/>
            </c:ext>
          </c:extLst>
        </c:ser>
        <c:ser>
          <c:idx val="133"/>
          <c:order val="133"/>
          <c:marker>
            <c:symbol val="none"/>
          </c:marker>
          <c:xVal>
            <c:numRef>
              <c:f>Fachadas!$J$596:$N$596</c:f>
              <c:numCache>
                <c:formatCode>General</c:formatCode>
                <c:ptCount val="5"/>
                <c:pt idx="0">
                  <c:v>630</c:v>
                </c:pt>
                <c:pt idx="1">
                  <c:v>660</c:v>
                </c:pt>
                <c:pt idx="2">
                  <c:v>660</c:v>
                </c:pt>
                <c:pt idx="3">
                  <c:v>630</c:v>
                </c:pt>
                <c:pt idx="4">
                  <c:v>630</c:v>
                </c:pt>
              </c:numCache>
            </c:numRef>
          </c:xVal>
          <c:yVal>
            <c:numRef>
              <c:f>Fachadas!$J$597:$N$597</c:f>
              <c:numCache>
                <c:formatCode>General</c:formatCode>
                <c:ptCount val="5"/>
                <c:pt idx="0">
                  <c:v>552</c:v>
                </c:pt>
                <c:pt idx="1">
                  <c:v>552</c:v>
                </c:pt>
                <c:pt idx="2">
                  <c:v>567</c:v>
                </c:pt>
                <c:pt idx="3">
                  <c:v>567</c:v>
                </c:pt>
                <c:pt idx="4">
                  <c:v>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7438-4E3D-8AFE-15CEFF1810B5}"/>
            </c:ext>
          </c:extLst>
        </c:ser>
        <c:ser>
          <c:idx val="134"/>
          <c:order val="134"/>
          <c:marker>
            <c:symbol val="none"/>
          </c:marker>
          <c:xVal>
            <c:numRef>
              <c:f>Fachadas!$J$598:$N$598</c:f>
              <c:numCache>
                <c:formatCode>General</c:formatCode>
                <c:ptCount val="5"/>
                <c:pt idx="0">
                  <c:v>680</c:v>
                </c:pt>
                <c:pt idx="1">
                  <c:v>710</c:v>
                </c:pt>
                <c:pt idx="2">
                  <c:v>710</c:v>
                </c:pt>
                <c:pt idx="3">
                  <c:v>680</c:v>
                </c:pt>
                <c:pt idx="4">
                  <c:v>680</c:v>
                </c:pt>
              </c:numCache>
            </c:numRef>
          </c:xVal>
          <c:yVal>
            <c:numRef>
              <c:f>Fachadas!$J$599:$N$599</c:f>
              <c:numCache>
                <c:formatCode>General</c:formatCode>
                <c:ptCount val="5"/>
                <c:pt idx="0">
                  <c:v>552</c:v>
                </c:pt>
                <c:pt idx="1">
                  <c:v>552</c:v>
                </c:pt>
                <c:pt idx="2">
                  <c:v>567</c:v>
                </c:pt>
                <c:pt idx="3">
                  <c:v>567</c:v>
                </c:pt>
                <c:pt idx="4">
                  <c:v>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7438-4E3D-8AFE-15CEFF1810B5}"/>
            </c:ext>
          </c:extLst>
        </c:ser>
        <c:ser>
          <c:idx val="135"/>
          <c:order val="135"/>
          <c:marker>
            <c:symbol val="none"/>
          </c:marker>
          <c:xVal>
            <c:numRef>
              <c:f>Fachadas!$J$600:$N$600</c:f>
              <c:numCache>
                <c:formatCode>General</c:formatCode>
                <c:ptCount val="5"/>
                <c:pt idx="0">
                  <c:v>730</c:v>
                </c:pt>
                <c:pt idx="1">
                  <c:v>750</c:v>
                </c:pt>
                <c:pt idx="2">
                  <c:v>750</c:v>
                </c:pt>
                <c:pt idx="3">
                  <c:v>730</c:v>
                </c:pt>
                <c:pt idx="4">
                  <c:v>730</c:v>
                </c:pt>
              </c:numCache>
            </c:numRef>
          </c:xVal>
          <c:yVal>
            <c:numRef>
              <c:f>Fachadas!$J$601:$N$601</c:f>
              <c:numCache>
                <c:formatCode>General</c:formatCode>
                <c:ptCount val="5"/>
                <c:pt idx="0">
                  <c:v>552</c:v>
                </c:pt>
                <c:pt idx="1">
                  <c:v>552</c:v>
                </c:pt>
                <c:pt idx="2">
                  <c:v>567</c:v>
                </c:pt>
                <c:pt idx="3">
                  <c:v>567</c:v>
                </c:pt>
                <c:pt idx="4">
                  <c:v>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7438-4E3D-8AFE-15CEFF1810B5}"/>
            </c:ext>
          </c:extLst>
        </c:ser>
        <c:ser>
          <c:idx val="136"/>
          <c:order val="136"/>
          <c:marker>
            <c:symbol val="none"/>
          </c:marker>
          <c:xVal>
            <c:numRef>
              <c:f>Fachadas!$J$602:$N$602</c:f>
              <c:numCache>
                <c:formatCode>General</c:formatCode>
                <c:ptCount val="5"/>
                <c:pt idx="0">
                  <c:v>770</c:v>
                </c:pt>
                <c:pt idx="1">
                  <c:v>790</c:v>
                </c:pt>
                <c:pt idx="2">
                  <c:v>790</c:v>
                </c:pt>
                <c:pt idx="3">
                  <c:v>770</c:v>
                </c:pt>
                <c:pt idx="4">
                  <c:v>770</c:v>
                </c:pt>
              </c:numCache>
            </c:numRef>
          </c:xVal>
          <c:yVal>
            <c:numRef>
              <c:f>Fachadas!$J$603:$N$603</c:f>
              <c:numCache>
                <c:formatCode>General</c:formatCode>
                <c:ptCount val="5"/>
                <c:pt idx="0">
                  <c:v>552</c:v>
                </c:pt>
                <c:pt idx="1">
                  <c:v>552</c:v>
                </c:pt>
                <c:pt idx="2">
                  <c:v>567</c:v>
                </c:pt>
                <c:pt idx="3">
                  <c:v>567</c:v>
                </c:pt>
                <c:pt idx="4">
                  <c:v>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8-7438-4E3D-8AFE-15CEFF1810B5}"/>
            </c:ext>
          </c:extLst>
        </c:ser>
        <c:ser>
          <c:idx val="137"/>
          <c:order val="137"/>
          <c:marker>
            <c:symbol val="none"/>
          </c:marker>
          <c:xVal>
            <c:numRef>
              <c:f>Fachadas!$J$604:$N$604</c:f>
              <c:numCache>
                <c:formatCode>General</c:formatCode>
                <c:ptCount val="5"/>
                <c:pt idx="0">
                  <c:v>450</c:v>
                </c:pt>
                <c:pt idx="1">
                  <c:v>470</c:v>
                </c:pt>
                <c:pt idx="2">
                  <c:v>470</c:v>
                </c:pt>
                <c:pt idx="3">
                  <c:v>450</c:v>
                </c:pt>
                <c:pt idx="4">
                  <c:v>450</c:v>
                </c:pt>
              </c:numCache>
            </c:numRef>
          </c:xVal>
          <c:yVal>
            <c:numRef>
              <c:f>Fachadas!$J$605:$N$605</c:f>
              <c:numCache>
                <c:formatCode>General</c:formatCode>
                <c:ptCount val="5"/>
                <c:pt idx="0">
                  <c:v>584</c:v>
                </c:pt>
                <c:pt idx="1">
                  <c:v>584</c:v>
                </c:pt>
                <c:pt idx="2">
                  <c:v>599</c:v>
                </c:pt>
                <c:pt idx="3">
                  <c:v>599</c:v>
                </c:pt>
                <c:pt idx="4">
                  <c:v>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9-7438-4E3D-8AFE-15CEFF1810B5}"/>
            </c:ext>
          </c:extLst>
        </c:ser>
        <c:ser>
          <c:idx val="138"/>
          <c:order val="138"/>
          <c:marker>
            <c:symbol val="none"/>
          </c:marker>
          <c:xVal>
            <c:numRef>
              <c:f>Fachadas!$J$606:$N$606</c:f>
              <c:numCache>
                <c:formatCode>General</c:formatCode>
                <c:ptCount val="5"/>
                <c:pt idx="0">
                  <c:v>490</c:v>
                </c:pt>
                <c:pt idx="1">
                  <c:v>510</c:v>
                </c:pt>
                <c:pt idx="2">
                  <c:v>510</c:v>
                </c:pt>
                <c:pt idx="3">
                  <c:v>490</c:v>
                </c:pt>
                <c:pt idx="4">
                  <c:v>490</c:v>
                </c:pt>
              </c:numCache>
            </c:numRef>
          </c:xVal>
          <c:yVal>
            <c:numRef>
              <c:f>Fachadas!$J$607:$N$607</c:f>
              <c:numCache>
                <c:formatCode>General</c:formatCode>
                <c:ptCount val="5"/>
                <c:pt idx="0">
                  <c:v>584</c:v>
                </c:pt>
                <c:pt idx="1">
                  <c:v>584</c:v>
                </c:pt>
                <c:pt idx="2">
                  <c:v>599</c:v>
                </c:pt>
                <c:pt idx="3">
                  <c:v>599</c:v>
                </c:pt>
                <c:pt idx="4">
                  <c:v>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A-7438-4E3D-8AFE-15CEFF1810B5}"/>
            </c:ext>
          </c:extLst>
        </c:ser>
        <c:ser>
          <c:idx val="139"/>
          <c:order val="139"/>
          <c:marker>
            <c:symbol val="none"/>
          </c:marker>
          <c:xVal>
            <c:numRef>
              <c:f>Fachadas!$J$608:$N$608</c:f>
              <c:numCache>
                <c:formatCode>General</c:formatCode>
                <c:ptCount val="5"/>
                <c:pt idx="0">
                  <c:v>530</c:v>
                </c:pt>
                <c:pt idx="1">
                  <c:v>560</c:v>
                </c:pt>
                <c:pt idx="2">
                  <c:v>560</c:v>
                </c:pt>
                <c:pt idx="3">
                  <c:v>530</c:v>
                </c:pt>
                <c:pt idx="4">
                  <c:v>530</c:v>
                </c:pt>
              </c:numCache>
            </c:numRef>
          </c:xVal>
          <c:yVal>
            <c:numRef>
              <c:f>Fachadas!$J$609:$N$609</c:f>
              <c:numCache>
                <c:formatCode>General</c:formatCode>
                <c:ptCount val="5"/>
                <c:pt idx="0">
                  <c:v>584</c:v>
                </c:pt>
                <c:pt idx="1">
                  <c:v>584</c:v>
                </c:pt>
                <c:pt idx="2">
                  <c:v>599</c:v>
                </c:pt>
                <c:pt idx="3">
                  <c:v>599</c:v>
                </c:pt>
                <c:pt idx="4">
                  <c:v>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B-7438-4E3D-8AFE-15CEFF1810B5}"/>
            </c:ext>
          </c:extLst>
        </c:ser>
        <c:ser>
          <c:idx val="140"/>
          <c:order val="140"/>
          <c:marker>
            <c:symbol val="none"/>
          </c:marker>
          <c:xVal>
            <c:numRef>
              <c:f>Fachadas!$J$610:$N$610</c:f>
              <c:numCache>
                <c:formatCode>General</c:formatCode>
                <c:ptCount val="5"/>
                <c:pt idx="0">
                  <c:v>580</c:v>
                </c:pt>
                <c:pt idx="1">
                  <c:v>610</c:v>
                </c:pt>
                <c:pt idx="2">
                  <c:v>610</c:v>
                </c:pt>
                <c:pt idx="3">
                  <c:v>580</c:v>
                </c:pt>
                <c:pt idx="4">
                  <c:v>580</c:v>
                </c:pt>
              </c:numCache>
            </c:numRef>
          </c:xVal>
          <c:yVal>
            <c:numRef>
              <c:f>Fachadas!$J$611:$N$611</c:f>
              <c:numCache>
                <c:formatCode>General</c:formatCode>
                <c:ptCount val="5"/>
                <c:pt idx="0">
                  <c:v>584</c:v>
                </c:pt>
                <c:pt idx="1">
                  <c:v>584</c:v>
                </c:pt>
                <c:pt idx="2">
                  <c:v>599</c:v>
                </c:pt>
                <c:pt idx="3">
                  <c:v>599</c:v>
                </c:pt>
                <c:pt idx="4">
                  <c:v>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C-7438-4E3D-8AFE-15CEFF1810B5}"/>
            </c:ext>
          </c:extLst>
        </c:ser>
        <c:ser>
          <c:idx val="141"/>
          <c:order val="141"/>
          <c:marker>
            <c:symbol val="none"/>
          </c:marker>
          <c:xVal>
            <c:numRef>
              <c:f>Fachadas!$J$612:$N$612</c:f>
              <c:numCache>
                <c:formatCode>General</c:formatCode>
                <c:ptCount val="5"/>
                <c:pt idx="0">
                  <c:v>630</c:v>
                </c:pt>
                <c:pt idx="1">
                  <c:v>660</c:v>
                </c:pt>
                <c:pt idx="2">
                  <c:v>660</c:v>
                </c:pt>
                <c:pt idx="3">
                  <c:v>630</c:v>
                </c:pt>
                <c:pt idx="4">
                  <c:v>630</c:v>
                </c:pt>
              </c:numCache>
            </c:numRef>
          </c:xVal>
          <c:yVal>
            <c:numRef>
              <c:f>Fachadas!$J$613:$N$613</c:f>
              <c:numCache>
                <c:formatCode>General</c:formatCode>
                <c:ptCount val="5"/>
                <c:pt idx="0">
                  <c:v>584</c:v>
                </c:pt>
                <c:pt idx="1">
                  <c:v>584</c:v>
                </c:pt>
                <c:pt idx="2">
                  <c:v>599</c:v>
                </c:pt>
                <c:pt idx="3">
                  <c:v>599</c:v>
                </c:pt>
                <c:pt idx="4">
                  <c:v>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D-7438-4E3D-8AFE-15CEFF1810B5}"/>
            </c:ext>
          </c:extLst>
        </c:ser>
        <c:ser>
          <c:idx val="142"/>
          <c:order val="142"/>
          <c:marker>
            <c:symbol val="none"/>
          </c:marker>
          <c:xVal>
            <c:numRef>
              <c:f>Fachadas!$J$614:$N$614</c:f>
              <c:numCache>
                <c:formatCode>General</c:formatCode>
                <c:ptCount val="5"/>
                <c:pt idx="0">
                  <c:v>680</c:v>
                </c:pt>
                <c:pt idx="1">
                  <c:v>710</c:v>
                </c:pt>
                <c:pt idx="2">
                  <c:v>710</c:v>
                </c:pt>
                <c:pt idx="3">
                  <c:v>680</c:v>
                </c:pt>
                <c:pt idx="4">
                  <c:v>680</c:v>
                </c:pt>
              </c:numCache>
            </c:numRef>
          </c:xVal>
          <c:yVal>
            <c:numRef>
              <c:f>Fachadas!$J$615:$N$615</c:f>
              <c:numCache>
                <c:formatCode>General</c:formatCode>
                <c:ptCount val="5"/>
                <c:pt idx="0">
                  <c:v>584</c:v>
                </c:pt>
                <c:pt idx="1">
                  <c:v>584</c:v>
                </c:pt>
                <c:pt idx="2">
                  <c:v>599</c:v>
                </c:pt>
                <c:pt idx="3">
                  <c:v>599</c:v>
                </c:pt>
                <c:pt idx="4">
                  <c:v>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E-7438-4E3D-8AFE-15CEFF1810B5}"/>
            </c:ext>
          </c:extLst>
        </c:ser>
        <c:ser>
          <c:idx val="143"/>
          <c:order val="143"/>
          <c:marker>
            <c:symbol val="none"/>
          </c:marker>
          <c:xVal>
            <c:numRef>
              <c:f>Fachadas!$J$616:$N$616</c:f>
              <c:numCache>
                <c:formatCode>General</c:formatCode>
                <c:ptCount val="5"/>
                <c:pt idx="0">
                  <c:v>730</c:v>
                </c:pt>
                <c:pt idx="1">
                  <c:v>750</c:v>
                </c:pt>
                <c:pt idx="2">
                  <c:v>750</c:v>
                </c:pt>
                <c:pt idx="3">
                  <c:v>730</c:v>
                </c:pt>
                <c:pt idx="4">
                  <c:v>730</c:v>
                </c:pt>
              </c:numCache>
            </c:numRef>
          </c:xVal>
          <c:yVal>
            <c:numRef>
              <c:f>Fachadas!$J$617:$N$617</c:f>
              <c:numCache>
                <c:formatCode>General</c:formatCode>
                <c:ptCount val="5"/>
                <c:pt idx="0">
                  <c:v>584</c:v>
                </c:pt>
                <c:pt idx="1">
                  <c:v>584</c:v>
                </c:pt>
                <c:pt idx="2">
                  <c:v>599</c:v>
                </c:pt>
                <c:pt idx="3">
                  <c:v>599</c:v>
                </c:pt>
                <c:pt idx="4">
                  <c:v>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F-7438-4E3D-8AFE-15CEFF1810B5}"/>
            </c:ext>
          </c:extLst>
        </c:ser>
        <c:ser>
          <c:idx val="144"/>
          <c:order val="144"/>
          <c:marker>
            <c:symbol val="none"/>
          </c:marker>
          <c:xVal>
            <c:numRef>
              <c:f>Fachadas!$J$618:$N$618</c:f>
              <c:numCache>
                <c:formatCode>General</c:formatCode>
                <c:ptCount val="5"/>
                <c:pt idx="0">
                  <c:v>770</c:v>
                </c:pt>
                <c:pt idx="1">
                  <c:v>790</c:v>
                </c:pt>
                <c:pt idx="2">
                  <c:v>790</c:v>
                </c:pt>
                <c:pt idx="3">
                  <c:v>770</c:v>
                </c:pt>
                <c:pt idx="4">
                  <c:v>770</c:v>
                </c:pt>
              </c:numCache>
            </c:numRef>
          </c:xVal>
          <c:yVal>
            <c:numRef>
              <c:f>Fachadas!$J$619:$N$619</c:f>
              <c:numCache>
                <c:formatCode>General</c:formatCode>
                <c:ptCount val="5"/>
                <c:pt idx="0">
                  <c:v>584</c:v>
                </c:pt>
                <c:pt idx="1">
                  <c:v>584</c:v>
                </c:pt>
                <c:pt idx="2">
                  <c:v>599</c:v>
                </c:pt>
                <c:pt idx="3">
                  <c:v>599</c:v>
                </c:pt>
                <c:pt idx="4">
                  <c:v>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0-7438-4E3D-8AFE-15CEFF181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  <c:min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Planta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Muros'!$B$15,'100 Muros'!$B$17)</c:f>
              <c:numCache>
                <c:formatCode>General</c:formatCode>
                <c:ptCount val="2"/>
                <c:pt idx="0">
                  <c:v>1293</c:v>
                </c:pt>
                <c:pt idx="1">
                  <c:v>0</c:v>
                </c:pt>
              </c:numCache>
            </c:numRef>
          </c:xVal>
          <c:yVal>
            <c:numRef>
              <c:f>('100 Muros'!$B$16,'100 Muros'!$B$18)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19-46AD-8AF0-4CA9B84E132F}"/>
            </c:ext>
          </c:extLst>
        </c:ser>
        <c:ser>
          <c:idx val="1"/>
          <c:order val="1"/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Muros'!$C$15,'100 Muros'!$C$17)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('100 Muros'!$C$16,'100 Muros'!$C$18)</c:f>
              <c:numCache>
                <c:formatCode>General</c:formatCode>
                <c:ptCount val="2"/>
                <c:pt idx="0">
                  <c:v>0</c:v>
                </c:pt>
                <c:pt idx="1">
                  <c:v>1720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19-46AD-8AF0-4CA9B84E132F}"/>
            </c:ext>
          </c:extLst>
        </c:ser>
        <c:ser>
          <c:idx val="2"/>
          <c:order val="2"/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Muros'!$D$15,'100 Muros'!$D$17)</c:f>
              <c:numCache>
                <c:formatCode>General</c:formatCode>
                <c:ptCount val="2"/>
                <c:pt idx="0">
                  <c:v>0</c:v>
                </c:pt>
                <c:pt idx="1">
                  <c:v>2896</c:v>
                </c:pt>
              </c:numCache>
            </c:numRef>
          </c:xVal>
          <c:yVal>
            <c:numRef>
              <c:f>('100 Muros'!$D$16,'100 Muros'!$D$18)</c:f>
              <c:numCache>
                <c:formatCode>General</c:formatCode>
                <c:ptCount val="2"/>
                <c:pt idx="0">
                  <c:v>1720</c:v>
                </c:pt>
                <c:pt idx="1">
                  <c:v>1720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19-46AD-8AF0-4CA9B84E132F}"/>
            </c:ext>
          </c:extLst>
        </c:ser>
        <c:ser>
          <c:idx val="3"/>
          <c:order val="3"/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Muros'!$CY$15,'100 Muros'!$CY$17)</c:f>
              <c:numCache>
                <c:formatCode>General</c:formatCode>
                <c:ptCount val="2"/>
              </c:numCache>
            </c:numRef>
          </c:xVal>
          <c:yVal>
            <c:numRef>
              <c:f>('100 Muros'!$CY$16,'100 Muros'!$CY$18)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19-46AD-8AF0-4CA9B84E132F}"/>
            </c:ext>
          </c:extLst>
        </c:ser>
        <c:ser>
          <c:idx val="4"/>
          <c:order val="4"/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Muros'!$CZ$15,'100 Muros'!$CZ$17)</c:f>
              <c:numCache>
                <c:formatCode>General</c:formatCode>
                <c:ptCount val="2"/>
              </c:numCache>
            </c:numRef>
          </c:xVal>
          <c:yVal>
            <c:numRef>
              <c:f>('100 Muros'!$CZ$16,'100 Muros'!$CZ$18)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19-46AD-8AF0-4CA9B84E132F}"/>
            </c:ext>
          </c:extLst>
        </c:ser>
        <c:ser>
          <c:idx val="5"/>
          <c:order val="5"/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Muros'!$DA$15,'100 Muros'!$DA$17)</c:f>
              <c:numCache>
                <c:formatCode>General</c:formatCode>
                <c:ptCount val="2"/>
              </c:numCache>
            </c:numRef>
          </c:xVal>
          <c:yVal>
            <c:numRef>
              <c:f>('100 Muros'!$DA$16,'100 Muros'!$DA$18)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19-46AD-8AF0-4CA9B84E132F}"/>
            </c:ext>
          </c:extLst>
        </c:ser>
        <c:ser>
          <c:idx val="6"/>
          <c:order val="6"/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Muros'!$E$15,'100 Muros'!$E$17)</c:f>
              <c:numCache>
                <c:formatCode>General</c:formatCode>
                <c:ptCount val="2"/>
                <c:pt idx="0">
                  <c:v>1281</c:v>
                </c:pt>
                <c:pt idx="1">
                  <c:v>1281</c:v>
                </c:pt>
              </c:numCache>
            </c:numRef>
          </c:xVal>
          <c:yVal>
            <c:numRef>
              <c:f>('100 Muros'!$E$16,'100 Muros'!$E$18)</c:f>
              <c:numCache>
                <c:formatCode>General</c:formatCode>
                <c:ptCount val="2"/>
                <c:pt idx="0">
                  <c:v>63</c:v>
                </c:pt>
                <c:pt idx="1">
                  <c:v>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19-46AD-8AF0-4CA9B84E132F}"/>
            </c:ext>
          </c:extLst>
        </c:ser>
        <c:ser>
          <c:idx val="7"/>
          <c:order val="7"/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Muros'!$F$15,'100 Muros'!$F$17)</c:f>
              <c:numCache>
                <c:formatCode>General</c:formatCode>
                <c:ptCount val="2"/>
                <c:pt idx="0">
                  <c:v>1451</c:v>
                </c:pt>
                <c:pt idx="1">
                  <c:v>2096</c:v>
                </c:pt>
              </c:numCache>
            </c:numRef>
          </c:xVal>
          <c:yVal>
            <c:numRef>
              <c:f>('100 Muros'!$F$16,'100 Muros'!$F$18)</c:f>
              <c:numCache>
                <c:formatCode>General</c:formatCode>
                <c:ptCount val="2"/>
                <c:pt idx="0">
                  <c:v>23</c:v>
                </c:pt>
                <c:pt idx="1">
                  <c:v>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19-46AD-8AF0-4CA9B84E132F}"/>
            </c:ext>
          </c:extLst>
        </c:ser>
        <c:ser>
          <c:idx val="8"/>
          <c:order val="8"/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Muros'!$G$15,'100 Muros'!$G$17)</c:f>
              <c:numCache>
                <c:formatCode>General</c:formatCode>
                <c:ptCount val="2"/>
                <c:pt idx="0">
                  <c:v>1559</c:v>
                </c:pt>
                <c:pt idx="1">
                  <c:v>1559</c:v>
                </c:pt>
              </c:numCache>
            </c:numRef>
          </c:xVal>
          <c:yVal>
            <c:numRef>
              <c:f>('100 Muros'!$G$16,'100 Muros'!$G$18)</c:f>
              <c:numCache>
                <c:formatCode>General</c:formatCode>
                <c:ptCount val="2"/>
                <c:pt idx="0">
                  <c:v>35</c:v>
                </c:pt>
                <c:pt idx="1">
                  <c:v>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19-46AD-8AF0-4CA9B84E132F}"/>
            </c:ext>
          </c:extLst>
        </c:ser>
        <c:ser>
          <c:idx val="9"/>
          <c:order val="9"/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Muros'!$H$15,'100 Muros'!$H$17)</c:f>
              <c:numCache>
                <c:formatCode>General</c:formatCode>
                <c:ptCount val="2"/>
                <c:pt idx="0">
                  <c:v>1571</c:v>
                </c:pt>
                <c:pt idx="1">
                  <c:v>1624</c:v>
                </c:pt>
              </c:numCache>
            </c:numRef>
          </c:xVal>
          <c:yVal>
            <c:numRef>
              <c:f>('100 Muros'!$H$16,'100 Muros'!$H$18)</c:f>
              <c:numCache>
                <c:formatCode>General</c:formatCode>
                <c:ptCount val="2"/>
                <c:pt idx="0">
                  <c:v>256</c:v>
                </c:pt>
                <c:pt idx="1">
                  <c:v>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19-46AD-8AF0-4CA9B84E132F}"/>
            </c:ext>
          </c:extLst>
        </c:ser>
        <c:ser>
          <c:idx val="10"/>
          <c:order val="10"/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Muros'!$I$15,'100 Muros'!$I$17)</c:f>
              <c:numCache>
                <c:formatCode>General</c:formatCode>
                <c:ptCount val="2"/>
                <c:pt idx="0">
                  <c:v>1714</c:v>
                </c:pt>
                <c:pt idx="1">
                  <c:v>1834</c:v>
                </c:pt>
              </c:numCache>
            </c:numRef>
          </c:xVal>
          <c:yVal>
            <c:numRef>
              <c:f>('100 Muros'!$I$16,'100 Muros'!$I$18)</c:f>
              <c:numCache>
                <c:formatCode>General</c:formatCode>
                <c:ptCount val="2"/>
                <c:pt idx="0">
                  <c:v>256</c:v>
                </c:pt>
                <c:pt idx="1">
                  <c:v>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19-46AD-8AF0-4CA9B84E132F}"/>
            </c:ext>
          </c:extLst>
        </c:ser>
        <c:ser>
          <c:idx val="11"/>
          <c:order val="11"/>
          <c:spPr>
            <a:ln w="22225" cap="rnd">
              <a:solidFill>
                <a:schemeClr val="accent6">
                  <a:lumMod val="60000"/>
                </a:schemeClr>
              </a:solidFill>
            </a:ln>
            <a:effectLst>
              <a:glow rad="139700">
                <a:schemeClr val="accent6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Muros'!$J$15,'100 Muros'!$J$17)</c:f>
              <c:numCache>
                <c:formatCode>General</c:formatCode>
                <c:ptCount val="2"/>
                <c:pt idx="0">
                  <c:v>1924</c:v>
                </c:pt>
                <c:pt idx="1">
                  <c:v>2026</c:v>
                </c:pt>
              </c:numCache>
            </c:numRef>
          </c:xVal>
          <c:yVal>
            <c:numRef>
              <c:f>('100 Muros'!$J$16,'100 Muros'!$J$18)</c:f>
              <c:numCache>
                <c:formatCode>General</c:formatCode>
                <c:ptCount val="2"/>
                <c:pt idx="0">
                  <c:v>256</c:v>
                </c:pt>
                <c:pt idx="1">
                  <c:v>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919-46AD-8AF0-4CA9B84E132F}"/>
            </c:ext>
          </c:extLst>
        </c:ser>
        <c:ser>
          <c:idx val="12"/>
          <c:order val="12"/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</a:ln>
            <a:effectLst>
              <a:glow rad="139700">
                <a:schemeClr val="accent1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Muros'!$K$15,'100 Muros'!$K$17)</c:f>
              <c:numCache>
                <c:formatCode>General</c:formatCode>
                <c:ptCount val="2"/>
                <c:pt idx="0">
                  <c:v>1976</c:v>
                </c:pt>
                <c:pt idx="1">
                  <c:v>1976</c:v>
                </c:pt>
              </c:numCache>
            </c:numRef>
          </c:xVal>
          <c:yVal>
            <c:numRef>
              <c:f>('100 Muros'!$K$16,'100 Muros'!$K$18)</c:f>
              <c:numCache>
                <c:formatCode>General</c:formatCode>
                <c:ptCount val="2"/>
                <c:pt idx="0">
                  <c:v>35</c:v>
                </c:pt>
                <c:pt idx="1">
                  <c:v>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919-46AD-8AF0-4CA9B84E132F}"/>
            </c:ext>
          </c:extLst>
        </c:ser>
        <c:ser>
          <c:idx val="13"/>
          <c:order val="13"/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</a:ln>
            <a:effectLst>
              <a:glow rad="139700">
                <a:schemeClr val="accent2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Muros'!$L$15,'100 Muros'!$L$17)</c:f>
              <c:numCache>
                <c:formatCode>General</c:formatCode>
                <c:ptCount val="2"/>
                <c:pt idx="0">
                  <c:v>2096</c:v>
                </c:pt>
                <c:pt idx="1">
                  <c:v>2096</c:v>
                </c:pt>
              </c:numCache>
            </c:numRef>
          </c:xVal>
          <c:yVal>
            <c:numRef>
              <c:f>('100 Muros'!$L$16,'100 Muros'!$L$18)</c:f>
              <c:numCache>
                <c:formatCode>General</c:formatCode>
                <c:ptCount val="2"/>
                <c:pt idx="0">
                  <c:v>63</c:v>
                </c:pt>
                <c:pt idx="1">
                  <c:v>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919-46AD-8AF0-4CA9B84E132F}"/>
            </c:ext>
          </c:extLst>
        </c:ser>
        <c:ser>
          <c:idx val="14"/>
          <c:order val="14"/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</a:ln>
            <a:effectLst>
              <a:glow rad="139700">
                <a:schemeClr val="accent3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Muros'!$M$15,'100 Muros'!$M$17)</c:f>
              <c:numCache>
                <c:formatCode>General</c:formatCode>
                <c:ptCount val="2"/>
                <c:pt idx="0">
                  <c:v>1451</c:v>
                </c:pt>
                <c:pt idx="1">
                  <c:v>1571</c:v>
                </c:pt>
              </c:numCache>
            </c:numRef>
          </c:xVal>
          <c:yVal>
            <c:numRef>
              <c:f>('100 Muros'!$M$16,'100 Muros'!$M$18)</c:f>
              <c:numCache>
                <c:formatCode>General</c:formatCode>
                <c:ptCount val="2"/>
                <c:pt idx="0">
                  <c:v>474</c:v>
                </c:pt>
                <c:pt idx="1">
                  <c:v>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919-46AD-8AF0-4CA9B84E132F}"/>
            </c:ext>
          </c:extLst>
        </c:ser>
        <c:ser>
          <c:idx val="15"/>
          <c:order val="15"/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</a:ln>
            <a:effectLst>
              <a:glow rad="139700">
                <a:schemeClr val="accent4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Muros'!$N$15,'100 Muros'!$N$17)</c:f>
              <c:numCache>
                <c:formatCode>General</c:formatCode>
                <c:ptCount val="2"/>
                <c:pt idx="0">
                  <c:v>1571</c:v>
                </c:pt>
                <c:pt idx="1">
                  <c:v>1571</c:v>
                </c:pt>
              </c:numCache>
            </c:numRef>
          </c:xVal>
          <c:yVal>
            <c:numRef>
              <c:f>('100 Muros'!$N$16,'100 Muros'!$N$18)</c:f>
              <c:numCache>
                <c:formatCode>General</c:formatCode>
                <c:ptCount val="2"/>
                <c:pt idx="0">
                  <c:v>474</c:v>
                </c:pt>
                <c:pt idx="1">
                  <c:v>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919-46AD-8AF0-4CA9B84E132F}"/>
            </c:ext>
          </c:extLst>
        </c:ser>
        <c:ser>
          <c:idx val="16"/>
          <c:order val="16"/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</a:ln>
            <a:effectLst>
              <a:glow rad="139700">
                <a:schemeClr val="accent5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Muros'!$DB$15,'100 Muros'!$DB$17)</c:f>
              <c:numCache>
                <c:formatCode>General</c:formatCode>
                <c:ptCount val="2"/>
              </c:numCache>
            </c:numRef>
          </c:xVal>
          <c:yVal>
            <c:numRef>
              <c:f>('100 Muros'!$DB$16,'100 Muros'!$DB$18)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919-46AD-8AF0-4CA9B84E132F}"/>
            </c:ext>
          </c:extLst>
        </c:ser>
        <c:ser>
          <c:idx val="17"/>
          <c:order val="17"/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</a:ln>
            <a:effectLst>
              <a:glow rad="139700">
                <a:schemeClr val="accent6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Muros'!$DC$15,'100 Muros'!$DC$17)</c:f>
              <c:numCache>
                <c:formatCode>General</c:formatCode>
                <c:ptCount val="2"/>
              </c:numCache>
            </c:numRef>
          </c:xVal>
          <c:yVal>
            <c:numRef>
              <c:f>('100 Muros'!$DC$16,'100 Muros'!$DC$18)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8919-46AD-8AF0-4CA9B84E132F}"/>
            </c:ext>
          </c:extLst>
        </c:ser>
        <c:ser>
          <c:idx val="18"/>
          <c:order val="18"/>
          <c:spPr>
            <a:ln w="22225" cap="rnd">
              <a:solidFill>
                <a:schemeClr val="accent1">
                  <a:lumMod val="80000"/>
                </a:schemeClr>
              </a:solidFill>
            </a:ln>
            <a:effectLst>
              <a:glow rad="139700">
                <a:schemeClr val="accent1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Muros'!$DD$15,'100 Muros'!$DD$17)</c:f>
              <c:numCache>
                <c:formatCode>General</c:formatCode>
                <c:ptCount val="2"/>
              </c:numCache>
            </c:numRef>
          </c:xVal>
          <c:yVal>
            <c:numRef>
              <c:f>('100 Muros'!$DD$16,'100 Muros'!$DD$18)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919-46AD-8AF0-4CA9B84E132F}"/>
            </c:ext>
          </c:extLst>
        </c:ser>
        <c:ser>
          <c:idx val="19"/>
          <c:order val="19"/>
          <c:spPr>
            <a:ln w="22225" cap="rnd">
              <a:solidFill>
                <a:schemeClr val="accent2">
                  <a:lumMod val="80000"/>
                </a:schemeClr>
              </a:solidFill>
            </a:ln>
            <a:effectLst>
              <a:glow rad="139700">
                <a:schemeClr val="accent2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Muros'!$DE$15,'100 Muros'!$DE$17)</c:f>
              <c:numCache>
                <c:formatCode>General</c:formatCode>
                <c:ptCount val="2"/>
              </c:numCache>
            </c:numRef>
          </c:xVal>
          <c:yVal>
            <c:numRef>
              <c:f>('100 Muros'!$DE$16,'100 Muros'!$DE$18)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919-46AD-8AF0-4CA9B84E132F}"/>
            </c:ext>
          </c:extLst>
        </c:ser>
        <c:ser>
          <c:idx val="20"/>
          <c:order val="20"/>
          <c:spPr>
            <a:ln w="22225" cap="rnd">
              <a:solidFill>
                <a:schemeClr val="accent3">
                  <a:lumMod val="80000"/>
                </a:schemeClr>
              </a:solidFill>
            </a:ln>
            <a:effectLst>
              <a:glow rad="139700">
                <a:schemeClr val="accent3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Muros'!$DF$15,'100 Muros'!$DF$17)</c:f>
              <c:numCache>
                <c:formatCode>General</c:formatCode>
                <c:ptCount val="2"/>
              </c:numCache>
            </c:numRef>
          </c:xVal>
          <c:yVal>
            <c:numRef>
              <c:f>('100 Muros'!$DF$16,'100 Muros'!$DF$18)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919-46AD-8AF0-4CA9B84E132F}"/>
            </c:ext>
          </c:extLst>
        </c:ser>
        <c:ser>
          <c:idx val="21"/>
          <c:order val="21"/>
          <c:spPr>
            <a:ln w="22225" cap="rnd">
              <a:solidFill>
                <a:schemeClr val="accent4">
                  <a:lumMod val="80000"/>
                </a:schemeClr>
              </a:solidFill>
            </a:ln>
            <a:effectLst>
              <a:glow rad="139700">
                <a:schemeClr val="accent4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Muros'!$DG$15,'100 Muros'!$DG$17)</c:f>
              <c:numCache>
                <c:formatCode>General</c:formatCode>
                <c:ptCount val="2"/>
              </c:numCache>
            </c:numRef>
          </c:xVal>
          <c:yVal>
            <c:numRef>
              <c:f>('100 Muros'!$DG$16,'100 Muros'!$DG$18)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919-46AD-8AF0-4CA9B84E132F}"/>
            </c:ext>
          </c:extLst>
        </c:ser>
        <c:ser>
          <c:idx val="22"/>
          <c:order val="22"/>
          <c:spPr>
            <a:ln w="22225" cap="rnd">
              <a:solidFill>
                <a:schemeClr val="accent5">
                  <a:lumMod val="80000"/>
                </a:schemeClr>
              </a:solidFill>
            </a:ln>
            <a:effectLst>
              <a:glow rad="139700">
                <a:schemeClr val="accent5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Muros'!$DH$15,'100 Muros'!$DH$17)</c:f>
              <c:numCache>
                <c:formatCode>General</c:formatCode>
                <c:ptCount val="2"/>
              </c:numCache>
            </c:numRef>
          </c:xVal>
          <c:yVal>
            <c:numRef>
              <c:f>('100 Muros'!$DH$16,'100 Muros'!$DH$18)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919-46AD-8AF0-4CA9B84E132F}"/>
            </c:ext>
          </c:extLst>
        </c:ser>
        <c:ser>
          <c:idx val="23"/>
          <c:order val="23"/>
          <c:spPr>
            <a:ln w="22225" cap="rnd">
              <a:solidFill>
                <a:schemeClr val="accent6">
                  <a:lumMod val="80000"/>
                </a:schemeClr>
              </a:solidFill>
            </a:ln>
            <a:effectLst>
              <a:glow rad="139700">
                <a:schemeClr val="accent6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Muros'!$DI$15,'100 Muros'!$DI$17)</c:f>
              <c:numCache>
                <c:formatCode>General</c:formatCode>
                <c:ptCount val="2"/>
              </c:numCache>
            </c:numRef>
          </c:xVal>
          <c:yVal>
            <c:numRef>
              <c:f>('100 Muros'!$DI$16,'100 Muros'!$DI$18)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919-46AD-8AF0-4CA9B84E132F}"/>
            </c:ext>
          </c:extLst>
        </c:ser>
        <c:ser>
          <c:idx val="24"/>
          <c:order val="24"/>
          <c:spPr>
            <a:ln w="22225" cap="rnd">
              <a:solidFill>
                <a:schemeClr val="accent1">
                  <a:lumMod val="60000"/>
                  <a:lumOff val="40000"/>
                </a:schemeClr>
              </a:solidFill>
            </a:ln>
            <a:effectLst>
              <a:glow rad="139700">
                <a:schemeClr val="accent1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Muros'!$DJ$15,'100 Muros'!$DJ$17)</c:f>
              <c:numCache>
                <c:formatCode>General</c:formatCode>
                <c:ptCount val="2"/>
              </c:numCache>
            </c:numRef>
          </c:xVal>
          <c:yVal>
            <c:numRef>
              <c:f>('100 Muros'!$DJ$16,'100 Muros'!$DJ$18)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919-46AD-8AF0-4CA9B84E132F}"/>
            </c:ext>
          </c:extLst>
        </c:ser>
        <c:ser>
          <c:idx val="25"/>
          <c:order val="25"/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</a:ln>
            <a:effectLst>
              <a:glow rad="139700">
                <a:schemeClr val="accent2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Muros'!$DK$15,'100 Muros'!$DK$17)</c:f>
              <c:numCache>
                <c:formatCode>General</c:formatCode>
                <c:ptCount val="2"/>
              </c:numCache>
            </c:numRef>
          </c:xVal>
          <c:yVal>
            <c:numRef>
              <c:f>('100 Muros'!$DK$16,'100 Muros'!$DK$18)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8919-46AD-8AF0-4CA9B84E132F}"/>
            </c:ext>
          </c:extLst>
        </c:ser>
        <c:ser>
          <c:idx val="26"/>
          <c:order val="26"/>
          <c:spPr>
            <a:ln w="22225" cap="rnd">
              <a:solidFill>
                <a:schemeClr val="accent3">
                  <a:lumMod val="60000"/>
                  <a:lumOff val="40000"/>
                </a:schemeClr>
              </a:solidFill>
            </a:ln>
            <a:effectLst>
              <a:glow rad="139700">
                <a:schemeClr val="accent3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Muros'!$O$15,'100 Muros'!$O$17)</c:f>
              <c:numCache>
                <c:formatCode>General</c:formatCode>
                <c:ptCount val="2"/>
                <c:pt idx="0">
                  <c:v>2311</c:v>
                </c:pt>
                <c:pt idx="1">
                  <c:v>2736</c:v>
                </c:pt>
              </c:numCache>
            </c:numRef>
          </c:xVal>
          <c:yVal>
            <c:numRef>
              <c:f>('100 Muros'!$O$16,'100 Muros'!$O$18)</c:f>
              <c:numCache>
                <c:formatCode>General</c:formatCode>
                <c:ptCount val="2"/>
                <c:pt idx="0">
                  <c:v>198</c:v>
                </c:pt>
                <c:pt idx="1">
                  <c:v>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919-46AD-8AF0-4CA9B84E132F}"/>
            </c:ext>
          </c:extLst>
        </c:ser>
        <c:ser>
          <c:idx val="27"/>
          <c:order val="27"/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</a:ln>
            <a:effectLst>
              <a:glow rad="139700">
                <a:schemeClr val="accent4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Muros'!$P$15,'100 Muros'!$P$17)</c:f>
              <c:numCache>
                <c:formatCode>General</c:formatCode>
                <c:ptCount val="2"/>
                <c:pt idx="0">
                  <c:v>2736</c:v>
                </c:pt>
                <c:pt idx="1">
                  <c:v>2736</c:v>
                </c:pt>
              </c:numCache>
            </c:numRef>
          </c:xVal>
          <c:yVal>
            <c:numRef>
              <c:f>('100 Muros'!$P$16,'100 Muros'!$P$18)</c:f>
              <c:numCache>
                <c:formatCode>General</c:formatCode>
                <c:ptCount val="2"/>
                <c:pt idx="0">
                  <c:v>198</c:v>
                </c:pt>
                <c:pt idx="1">
                  <c:v>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8919-46AD-8AF0-4CA9B84E132F}"/>
            </c:ext>
          </c:extLst>
        </c:ser>
        <c:ser>
          <c:idx val="28"/>
          <c:order val="28"/>
          <c:spPr>
            <a:ln w="22225" cap="rnd">
              <a:solidFill>
                <a:schemeClr val="accent5">
                  <a:lumMod val="60000"/>
                  <a:lumOff val="40000"/>
                </a:schemeClr>
              </a:solidFill>
            </a:ln>
            <a:effectLst>
              <a:glow rad="139700">
                <a:schemeClr val="accent5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Muros'!$Q$15,'100 Muros'!$Q$17)</c:f>
              <c:numCache>
                <c:formatCode>General</c:formatCode>
                <c:ptCount val="2"/>
                <c:pt idx="0">
                  <c:v>2736</c:v>
                </c:pt>
                <c:pt idx="1">
                  <c:v>2628</c:v>
                </c:pt>
              </c:numCache>
            </c:numRef>
          </c:xVal>
          <c:yVal>
            <c:numRef>
              <c:f>('100 Muros'!$Q$16,'100 Muros'!$Q$18)</c:f>
              <c:numCache>
                <c:formatCode>General</c:formatCode>
                <c:ptCount val="2"/>
                <c:pt idx="0">
                  <c:v>368</c:v>
                </c:pt>
                <c:pt idx="1">
                  <c:v>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919-46AD-8AF0-4CA9B84E132F}"/>
            </c:ext>
          </c:extLst>
        </c:ser>
        <c:ser>
          <c:idx val="29"/>
          <c:order val="29"/>
          <c:spPr>
            <a:ln w="22225" cap="rnd">
              <a:solidFill>
                <a:schemeClr val="accent6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Muros'!$R$15,'100 Muros'!$R$17)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Muros'!$R$16,'100 Muros'!$R$18)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8919-46AD-8AF0-4CA9B84E132F}"/>
            </c:ext>
          </c:extLst>
        </c:ser>
        <c:ser>
          <c:idx val="30"/>
          <c:order val="30"/>
          <c:spPr>
            <a:ln w="22225" cap="rnd">
              <a:solidFill>
                <a:schemeClr val="accent1">
                  <a:lumMod val="50000"/>
                </a:schemeClr>
              </a:solidFill>
            </a:ln>
            <a:effectLst>
              <a:glow rad="139700">
                <a:schemeClr val="accent1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Muros'!$DL$15,'100 Muros'!$DL$17)</c:f>
              <c:numCache>
                <c:formatCode>General</c:formatCode>
                <c:ptCount val="2"/>
              </c:numCache>
            </c:numRef>
          </c:xVal>
          <c:yVal>
            <c:numRef>
              <c:f>('100 Muros'!$DL$16,'100 Muros'!$DL$18)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919-46AD-8AF0-4CA9B84E132F}"/>
            </c:ext>
          </c:extLst>
        </c:ser>
        <c:ser>
          <c:idx val="31"/>
          <c:order val="31"/>
          <c:spPr>
            <a:ln w="22225" cap="rnd">
              <a:solidFill>
                <a:schemeClr val="accent2">
                  <a:lumMod val="50000"/>
                </a:schemeClr>
              </a:solidFill>
            </a:ln>
            <a:effectLst>
              <a:glow rad="139700">
                <a:schemeClr val="accent2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Muros'!$DM$15,'100 Muros'!$DM$17)</c:f>
              <c:numCache>
                <c:formatCode>General</c:formatCode>
                <c:ptCount val="2"/>
              </c:numCache>
            </c:numRef>
          </c:xVal>
          <c:yVal>
            <c:numRef>
              <c:f>('100 Muros'!$DM$16,'100 Muros'!$DM$18)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919-46AD-8AF0-4CA9B84E132F}"/>
            </c:ext>
          </c:extLst>
        </c:ser>
        <c:ser>
          <c:idx val="32"/>
          <c:order val="32"/>
          <c:spPr>
            <a:ln w="22225" cap="rnd">
              <a:solidFill>
                <a:schemeClr val="accent3">
                  <a:lumMod val="50000"/>
                </a:schemeClr>
              </a:solidFill>
            </a:ln>
            <a:effectLst>
              <a:glow rad="139700">
                <a:schemeClr val="accent3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Muros'!$DN$15,'100 Muros'!$DN$17)</c:f>
              <c:numCache>
                <c:formatCode>General</c:formatCode>
                <c:ptCount val="2"/>
              </c:numCache>
            </c:numRef>
          </c:xVal>
          <c:yVal>
            <c:numRef>
              <c:f>('100 Muros'!$DN$16,'100 Muros'!$DN$18)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8919-46AD-8AF0-4CA9B84E132F}"/>
            </c:ext>
          </c:extLst>
        </c:ser>
        <c:ser>
          <c:idx val="33"/>
          <c:order val="33"/>
          <c:spPr>
            <a:ln w="22225" cap="rnd">
              <a:solidFill>
                <a:schemeClr val="accent4">
                  <a:lumMod val="50000"/>
                </a:schemeClr>
              </a:solidFill>
            </a:ln>
            <a:effectLst>
              <a:glow rad="139700">
                <a:schemeClr val="accent4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Muros'!$DO$15,'100 Muros'!$DO$17)</c:f>
              <c:numCache>
                <c:formatCode>General</c:formatCode>
                <c:ptCount val="2"/>
              </c:numCache>
            </c:numRef>
          </c:xVal>
          <c:yVal>
            <c:numRef>
              <c:f>('100 Muros'!$DO$16,'100 Muros'!$DO$18)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919-46AD-8AF0-4CA9B84E132F}"/>
            </c:ext>
          </c:extLst>
        </c:ser>
        <c:ser>
          <c:idx val="34"/>
          <c:order val="34"/>
          <c:spPr>
            <a:ln w="22225" cap="rnd">
              <a:solidFill>
                <a:schemeClr val="accent5">
                  <a:lumMod val="50000"/>
                </a:schemeClr>
              </a:solidFill>
            </a:ln>
            <a:effectLst>
              <a:glow rad="139700">
                <a:schemeClr val="accent5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Muros'!$S$15,'100 Muros'!$S$17)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Muros'!$S$16,'100 Muros'!$S$18)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8919-46AD-8AF0-4CA9B84E132F}"/>
            </c:ext>
          </c:extLst>
        </c:ser>
        <c:ser>
          <c:idx val="35"/>
          <c:order val="35"/>
          <c:spPr>
            <a:ln w="22225" cap="rnd">
              <a:solidFill>
                <a:schemeClr val="accent6">
                  <a:lumMod val="50000"/>
                </a:schemeClr>
              </a:solidFill>
            </a:ln>
            <a:effectLst>
              <a:glow rad="139700">
                <a:schemeClr val="accent6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Muros'!$T$15,'100 Muros'!$T$17)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Muros'!$T$16,'100 Muros'!$T$18)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919-46AD-8AF0-4CA9B84E132F}"/>
            </c:ext>
          </c:extLst>
        </c:ser>
        <c:ser>
          <c:idx val="36"/>
          <c:order val="36"/>
          <c:spPr>
            <a:ln w="22225" cap="rnd">
              <a:solidFill>
                <a:schemeClr val="accent1">
                  <a:lumMod val="70000"/>
                  <a:lumOff val="30000"/>
                </a:schemeClr>
              </a:solidFill>
            </a:ln>
            <a:effectLst>
              <a:glow rad="139700">
                <a:schemeClr val="accent1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Muros'!$U$15,'100 Muros'!$U$17)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Muros'!$U$16,'100 Muros'!$U$18)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8919-46AD-8AF0-4CA9B84E132F}"/>
            </c:ext>
          </c:extLst>
        </c:ser>
        <c:ser>
          <c:idx val="37"/>
          <c:order val="37"/>
          <c:spPr>
            <a:ln w="22225" cap="rnd">
              <a:solidFill>
                <a:schemeClr val="accent2">
                  <a:lumMod val="70000"/>
                  <a:lumOff val="30000"/>
                </a:schemeClr>
              </a:solidFill>
            </a:ln>
            <a:effectLst>
              <a:glow rad="139700">
                <a:schemeClr val="accent2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Muros'!$DP$15,'100 Muros'!$DP$17)</c:f>
              <c:numCache>
                <c:formatCode>General</c:formatCode>
                <c:ptCount val="2"/>
              </c:numCache>
            </c:numRef>
          </c:xVal>
          <c:yVal>
            <c:numRef>
              <c:f>('100 Muros'!$DP$16,'100 Muros'!$DP$18)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919-46AD-8AF0-4CA9B84E132F}"/>
            </c:ext>
          </c:extLst>
        </c:ser>
        <c:ser>
          <c:idx val="38"/>
          <c:order val="38"/>
          <c:spPr>
            <a:ln w="22225" cap="rnd">
              <a:solidFill>
                <a:schemeClr val="accent3">
                  <a:lumMod val="70000"/>
                  <a:lumOff val="30000"/>
                </a:schemeClr>
              </a:solidFill>
            </a:ln>
            <a:effectLst>
              <a:glow rad="139700">
                <a:schemeClr val="accent3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Muros'!$DQ$15,'100 Muros'!$DQ$17)</c:f>
              <c:numCache>
                <c:formatCode>General</c:formatCode>
                <c:ptCount val="2"/>
              </c:numCache>
            </c:numRef>
          </c:xVal>
          <c:yVal>
            <c:numRef>
              <c:f>('100 Muros'!$DQ$16,'100 Muros'!$DQ$18)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919-46AD-8AF0-4CA9B84E132F}"/>
            </c:ext>
          </c:extLst>
        </c:ser>
        <c:ser>
          <c:idx val="39"/>
          <c:order val="39"/>
          <c:spPr>
            <a:ln w="22225" cap="rnd">
              <a:solidFill>
                <a:schemeClr val="accent4">
                  <a:lumMod val="70000"/>
                  <a:lumOff val="30000"/>
                </a:schemeClr>
              </a:solidFill>
            </a:ln>
            <a:effectLst>
              <a:glow rad="139700">
                <a:schemeClr val="accent4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Muros'!$DR$15,'100 Muros'!$DR$17)</c:f>
              <c:numCache>
                <c:formatCode>General</c:formatCode>
                <c:ptCount val="2"/>
              </c:numCache>
            </c:numRef>
          </c:xVal>
          <c:yVal>
            <c:numRef>
              <c:f>('100 Muros'!$DR$16,'100 Muros'!$DR$18)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8919-46AD-8AF0-4CA9B84E132F}"/>
            </c:ext>
          </c:extLst>
        </c:ser>
        <c:ser>
          <c:idx val="40"/>
          <c:order val="40"/>
          <c:spPr>
            <a:ln w="22225" cap="rnd">
              <a:solidFill>
                <a:schemeClr val="accent5">
                  <a:lumMod val="70000"/>
                  <a:lumOff val="30000"/>
                </a:schemeClr>
              </a:solidFill>
            </a:ln>
            <a:effectLst>
              <a:glow rad="139700">
                <a:schemeClr val="accent5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Muros'!$S$15,'100 Muros'!$S$17)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Muros'!$S$16,'100 Muros'!$S$18)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919-46AD-8AF0-4CA9B84E132F}"/>
            </c:ext>
          </c:extLst>
        </c:ser>
        <c:ser>
          <c:idx val="41"/>
          <c:order val="41"/>
          <c:spPr>
            <a:ln w="22225" cap="rnd">
              <a:solidFill>
                <a:schemeClr val="accent6">
                  <a:lumMod val="70000"/>
                  <a:lumOff val="30000"/>
                </a:schemeClr>
              </a:solidFill>
            </a:ln>
            <a:effectLst>
              <a:glow rad="139700">
                <a:schemeClr val="accent6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Muros'!$T$15,'100 Muros'!$T$17)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Muros'!$T$16,'100 Muros'!$T$18)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919-46AD-8AF0-4CA9B84E132F}"/>
            </c:ext>
          </c:extLst>
        </c:ser>
        <c:ser>
          <c:idx val="42"/>
          <c:order val="42"/>
          <c:spPr>
            <a:ln w="22225" cap="rnd">
              <a:solidFill>
                <a:schemeClr val="accent1">
                  <a:lumMod val="70000"/>
                </a:schemeClr>
              </a:solidFill>
            </a:ln>
            <a:effectLst>
              <a:glow rad="139700">
                <a:schemeClr val="accent1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Muros'!$U$15,'100 Muros'!$U$17)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Muros'!$U$16,'100 Muros'!$U$18)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8919-46AD-8AF0-4CA9B84E132F}"/>
            </c:ext>
          </c:extLst>
        </c:ser>
        <c:ser>
          <c:idx val="43"/>
          <c:order val="43"/>
          <c:spPr>
            <a:ln w="22225" cap="rnd">
              <a:solidFill>
                <a:schemeClr val="accent2">
                  <a:lumMod val="70000"/>
                </a:schemeClr>
              </a:solidFill>
            </a:ln>
            <a:effectLst>
              <a:glow rad="139700">
                <a:schemeClr val="accent2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Muros'!$DP$15,'100 Muros'!$DP$17)</c:f>
              <c:numCache>
                <c:formatCode>General</c:formatCode>
                <c:ptCount val="2"/>
              </c:numCache>
            </c:numRef>
          </c:xVal>
          <c:yVal>
            <c:numRef>
              <c:f>('100 Muros'!$DP$16,'100 Muros'!$DP$18)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919-46AD-8AF0-4CA9B84E132F}"/>
            </c:ext>
          </c:extLst>
        </c:ser>
        <c:ser>
          <c:idx val="44"/>
          <c:order val="44"/>
          <c:spPr>
            <a:ln w="22225" cap="rnd">
              <a:solidFill>
                <a:schemeClr val="accent3">
                  <a:lumMod val="70000"/>
                </a:schemeClr>
              </a:solidFill>
            </a:ln>
            <a:effectLst>
              <a:glow rad="139700">
                <a:schemeClr val="accent3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Muros'!$DQ$15,'100 Muros'!$DQ$17)</c:f>
              <c:numCache>
                <c:formatCode>General</c:formatCode>
                <c:ptCount val="2"/>
              </c:numCache>
            </c:numRef>
          </c:xVal>
          <c:yVal>
            <c:numRef>
              <c:f>('100 Muros'!$DQ$16,'100 Muros'!$DQ$18)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919-46AD-8AF0-4CA9B84E132F}"/>
            </c:ext>
          </c:extLst>
        </c:ser>
        <c:ser>
          <c:idx val="45"/>
          <c:order val="45"/>
          <c:spPr>
            <a:ln w="22225" cap="rnd">
              <a:solidFill>
                <a:schemeClr val="accent4">
                  <a:lumMod val="70000"/>
                </a:schemeClr>
              </a:solidFill>
            </a:ln>
            <a:effectLst>
              <a:glow rad="139700">
                <a:schemeClr val="accent4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Muros'!$DR$15,'100 Muros'!$DR$17)</c:f>
              <c:numCache>
                <c:formatCode>General</c:formatCode>
                <c:ptCount val="2"/>
              </c:numCache>
            </c:numRef>
          </c:xVal>
          <c:yVal>
            <c:numRef>
              <c:f>('100 Muros'!$DR$16,'100 Muros'!$DR$18)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919-46AD-8AF0-4CA9B84E132F}"/>
            </c:ext>
          </c:extLst>
        </c:ser>
        <c:ser>
          <c:idx val="46"/>
          <c:order val="46"/>
          <c:spPr>
            <a:ln w="22225" cap="rnd">
              <a:solidFill>
                <a:schemeClr val="accent5">
                  <a:lumMod val="70000"/>
                </a:schemeClr>
              </a:solidFill>
            </a:ln>
            <a:effectLst>
              <a:glow rad="139700">
                <a:schemeClr val="accent5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Muros'!$V$15,'100 Muros'!$V$17)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Muros'!$V$16,'100 Muros'!$V$18)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8919-46AD-8AF0-4CA9B84E132F}"/>
            </c:ext>
          </c:extLst>
        </c:ser>
        <c:ser>
          <c:idx val="47"/>
          <c:order val="47"/>
          <c:spPr>
            <a:ln w="22225" cap="rnd">
              <a:solidFill>
                <a:schemeClr val="accent6">
                  <a:lumMod val="70000"/>
                </a:schemeClr>
              </a:solidFill>
            </a:ln>
            <a:effectLst>
              <a:glow rad="139700">
                <a:schemeClr val="accent6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Muros'!$W$15,'100 Muros'!$W$17)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Muros'!$W$16,'100 Muros'!$W$18)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919-46AD-8AF0-4CA9B84E132F}"/>
            </c:ext>
          </c:extLst>
        </c:ser>
        <c:ser>
          <c:idx val="48"/>
          <c:order val="48"/>
          <c:spPr>
            <a:ln w="22225" cap="rnd">
              <a:solidFill>
                <a:schemeClr val="accent1">
                  <a:lumMod val="50000"/>
                  <a:lumOff val="50000"/>
                </a:schemeClr>
              </a:solidFill>
            </a:ln>
            <a:effectLst>
              <a:glow rad="139700">
                <a:schemeClr val="accent1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Muros'!$X$15,'100 Muros'!$X$17)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Muros'!$X$16,'100 Muros'!$X$18)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8919-46AD-8AF0-4CA9B84E132F}"/>
            </c:ext>
          </c:extLst>
        </c:ser>
        <c:ser>
          <c:idx val="49"/>
          <c:order val="49"/>
          <c:spPr>
            <a:ln w="22225" cap="rnd">
              <a:solidFill>
                <a:schemeClr val="accent2">
                  <a:lumMod val="50000"/>
                  <a:lumOff val="50000"/>
                </a:schemeClr>
              </a:solidFill>
            </a:ln>
            <a:effectLst>
              <a:glow rad="139700">
                <a:schemeClr val="accent2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Muros'!$Y$15,'100 Muros'!$Y$17)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Muros'!$Y$16,'100 Muros'!$Y$18)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919-46AD-8AF0-4CA9B84E132F}"/>
            </c:ext>
          </c:extLst>
        </c:ser>
        <c:ser>
          <c:idx val="50"/>
          <c:order val="50"/>
          <c:spPr>
            <a:ln w="22225" cap="rnd">
              <a:solidFill>
                <a:schemeClr val="accent3">
                  <a:lumMod val="50000"/>
                  <a:lumOff val="50000"/>
                </a:schemeClr>
              </a:solidFill>
            </a:ln>
            <a:effectLst>
              <a:glow rad="139700">
                <a:schemeClr val="accent3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Muros'!$Z$15,'100 Muros'!$Z$17)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Muros'!$Z$16,'100 Muros'!$Z$18)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919-46AD-8AF0-4CA9B84E132F}"/>
            </c:ext>
          </c:extLst>
        </c:ser>
        <c:ser>
          <c:idx val="51"/>
          <c:order val="51"/>
          <c:spPr>
            <a:ln w="22225" cap="rnd">
              <a:solidFill>
                <a:schemeClr val="accent4">
                  <a:lumMod val="50000"/>
                  <a:lumOff val="50000"/>
                </a:schemeClr>
              </a:solidFill>
            </a:ln>
            <a:effectLst>
              <a:glow rad="139700">
                <a:schemeClr val="accent4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Muros'!$AA$15,'100 Muros'!$AA$17)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Muros'!$AA$16,'100 Muros'!$AA$18)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919-46AD-8AF0-4CA9B84E132F}"/>
            </c:ext>
          </c:extLst>
        </c:ser>
        <c:ser>
          <c:idx val="52"/>
          <c:order val="52"/>
          <c:spPr>
            <a:ln w="22225" cap="rnd">
              <a:solidFill>
                <a:schemeClr val="accent5">
                  <a:lumMod val="50000"/>
                  <a:lumOff val="50000"/>
                </a:schemeClr>
              </a:solidFill>
            </a:ln>
            <a:effectLst>
              <a:glow rad="139700">
                <a:schemeClr val="accent5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Muros'!$AB$15,'100 Muros'!$AB$17)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Muros'!$AB$16,'100 Muros'!$AB$18)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8919-46AD-8AF0-4CA9B84E132F}"/>
            </c:ext>
          </c:extLst>
        </c:ser>
        <c:ser>
          <c:idx val="53"/>
          <c:order val="53"/>
          <c:spPr>
            <a:ln w="22225" cap="rnd">
              <a:solidFill>
                <a:schemeClr val="accent6">
                  <a:lumMod val="50000"/>
                  <a:lumOff val="50000"/>
                </a:schemeClr>
              </a:solidFill>
            </a:ln>
            <a:effectLst>
              <a:glow rad="139700">
                <a:schemeClr val="accent6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Muros'!$AC$15,'100 Muros'!$AC$17)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Muros'!$AC$16,'100 Muros'!$AC$18)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919-46AD-8AF0-4CA9B84E132F}"/>
            </c:ext>
          </c:extLst>
        </c:ser>
        <c:ser>
          <c:idx val="54"/>
          <c:order val="54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Muros'!$AD$15,'100 Muros'!$AD$17)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Muros'!$AD$16,'100 Muros'!$AD$18)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8919-46AD-8AF0-4CA9B84E132F}"/>
            </c:ext>
          </c:extLst>
        </c:ser>
        <c:ser>
          <c:idx val="55"/>
          <c:order val="55"/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Muros'!$AE$15,'100 Muros'!$AE$17)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Muros'!$AE$16,'100 Muros'!$AE$18)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919-46AD-8AF0-4CA9B84E132F}"/>
            </c:ext>
          </c:extLst>
        </c:ser>
        <c:ser>
          <c:idx val="56"/>
          <c:order val="56"/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Muros'!$DS$15,'100 Muros'!$DS$17)</c:f>
              <c:numCache>
                <c:formatCode>General</c:formatCode>
                <c:ptCount val="2"/>
              </c:numCache>
            </c:numRef>
          </c:xVal>
          <c:yVal>
            <c:numRef>
              <c:f>('100 Muros'!$DS$16,'100 Muros'!$DS$18)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919-46AD-8AF0-4CA9B84E132F}"/>
            </c:ext>
          </c:extLst>
        </c:ser>
        <c:ser>
          <c:idx val="57"/>
          <c:order val="57"/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Muros'!$DT$15,'100 Muros'!$DT$17)</c:f>
              <c:numCache>
                <c:formatCode>General</c:formatCode>
                <c:ptCount val="2"/>
              </c:numCache>
            </c:numRef>
          </c:xVal>
          <c:yVal>
            <c:numRef>
              <c:f>('100 Muros'!$DT$16,'100 Muros'!$DT$18)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919-46AD-8AF0-4CA9B84E132F}"/>
            </c:ext>
          </c:extLst>
        </c:ser>
        <c:ser>
          <c:idx val="58"/>
          <c:order val="58"/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Muros'!$DU$15,'100 Muros'!$DU$17)</c:f>
              <c:numCache>
                <c:formatCode>General</c:formatCode>
                <c:ptCount val="2"/>
              </c:numCache>
            </c:numRef>
          </c:xVal>
          <c:yVal>
            <c:numRef>
              <c:f>('100 Muros'!$DU$16,'100 Muros'!$DU$18)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8919-46AD-8AF0-4CA9B84E132F}"/>
            </c:ext>
          </c:extLst>
        </c:ser>
        <c:ser>
          <c:idx val="59"/>
          <c:order val="59"/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Muros'!$DV$15,'100 Muros'!$DV$17)</c:f>
              <c:numCache>
                <c:formatCode>General</c:formatCode>
                <c:ptCount val="2"/>
              </c:numCache>
            </c:numRef>
          </c:xVal>
          <c:yVal>
            <c:numRef>
              <c:f>('100 Muros'!$DV$16,'100 Muros'!$DV$18)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919-46AD-8AF0-4CA9B84E132F}"/>
            </c:ext>
          </c:extLst>
        </c:ser>
        <c:ser>
          <c:idx val="60"/>
          <c:order val="60"/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Muros'!$DW$15,'100 Muros'!$DW$17)</c:f>
              <c:numCache>
                <c:formatCode>General</c:formatCode>
                <c:ptCount val="2"/>
              </c:numCache>
            </c:numRef>
          </c:xVal>
          <c:yVal>
            <c:numRef>
              <c:f>('100 Muros'!$DW$16,'100 Muros'!$DW$18)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919-46AD-8AF0-4CA9B84E132F}"/>
            </c:ext>
          </c:extLst>
        </c:ser>
        <c:ser>
          <c:idx val="61"/>
          <c:order val="61"/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Muros'!$DX$15,'100 Muros'!$DX$17)</c:f>
              <c:numCache>
                <c:formatCode>General</c:formatCode>
                <c:ptCount val="2"/>
              </c:numCache>
            </c:numRef>
          </c:xVal>
          <c:yVal>
            <c:numRef>
              <c:f>('100 Muros'!$DX$16,'100 Muros'!$DX$18)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919-46AD-8AF0-4CA9B84E132F}"/>
            </c:ext>
          </c:extLst>
        </c:ser>
        <c:ser>
          <c:idx val="62"/>
          <c:order val="62"/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Muros'!$DY$15,'100 Muros'!$DY$17)</c:f>
              <c:numCache>
                <c:formatCode>General</c:formatCode>
                <c:ptCount val="2"/>
              </c:numCache>
            </c:numRef>
          </c:xVal>
          <c:yVal>
            <c:numRef>
              <c:f>('100 Muros'!$DY$16,'100 Muros'!$DY$18)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919-46AD-8AF0-4CA9B84E132F}"/>
            </c:ext>
          </c:extLst>
        </c:ser>
        <c:ser>
          <c:idx val="63"/>
          <c:order val="63"/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Muros'!$DZ$15,'100 Muros'!$DZ$17)</c:f>
              <c:numCache>
                <c:formatCode>General</c:formatCode>
                <c:ptCount val="2"/>
              </c:numCache>
            </c:numRef>
          </c:xVal>
          <c:yVal>
            <c:numRef>
              <c:f>('100 Muros'!$DZ$16,'100 Muros'!$DZ$18)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8919-46AD-8AF0-4CA9B84E132F}"/>
            </c:ext>
          </c:extLst>
        </c:ser>
        <c:ser>
          <c:idx val="64"/>
          <c:order val="64"/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Muros'!$EA$15,'100 Muros'!$EA$17)</c:f>
              <c:numCache>
                <c:formatCode>General</c:formatCode>
                <c:ptCount val="2"/>
              </c:numCache>
            </c:numRef>
          </c:xVal>
          <c:yVal>
            <c:numRef>
              <c:f>('100 Muros'!$EA$16,'100 Muros'!$EA$18)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919-46AD-8AF0-4CA9B84E132F}"/>
            </c:ext>
          </c:extLst>
        </c:ser>
        <c:ser>
          <c:idx val="65"/>
          <c:order val="65"/>
          <c:spPr>
            <a:ln w="22225" cap="rnd">
              <a:solidFill>
                <a:schemeClr val="accent6">
                  <a:lumMod val="60000"/>
                </a:schemeClr>
              </a:solidFill>
            </a:ln>
            <a:effectLst>
              <a:glow rad="139700">
                <a:schemeClr val="accent6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Muros'!$EB$15,'100 Muros'!$EB$17)</c:f>
              <c:numCache>
                <c:formatCode>General</c:formatCode>
                <c:ptCount val="2"/>
              </c:numCache>
            </c:numRef>
          </c:xVal>
          <c:yVal>
            <c:numRef>
              <c:f>('100 Muros'!$EB$16,'100 Muros'!$EB$18)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8919-46AD-8AF0-4CA9B84E132F}"/>
            </c:ext>
          </c:extLst>
        </c:ser>
        <c:ser>
          <c:idx val="66"/>
          <c:order val="66"/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</a:ln>
            <a:effectLst>
              <a:glow rad="139700">
                <a:schemeClr val="accent1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Muros'!$AF$15,'100 Muros'!$AF$17)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Muros'!$AF$16,'100 Muros'!$AF$18)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919-46AD-8AF0-4CA9B84E132F}"/>
            </c:ext>
          </c:extLst>
        </c:ser>
        <c:ser>
          <c:idx val="67"/>
          <c:order val="67"/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</a:ln>
            <a:effectLst>
              <a:glow rad="139700">
                <a:schemeClr val="accent2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Muros'!$AG$15,'100 Muros'!$AG$17)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Muros'!$AG$16,'100 Muros'!$AG$18)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19-46AD-8AF0-4CA9B84E132F}"/>
            </c:ext>
          </c:extLst>
        </c:ser>
        <c:ser>
          <c:idx val="68"/>
          <c:order val="68"/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</a:ln>
            <a:effectLst>
              <a:glow rad="139700">
                <a:schemeClr val="accent3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Muros'!$AH$15,'100 Muros'!$AH$17)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Muros'!$AH$16,'100 Muros'!$AH$18)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19-46AD-8AF0-4CA9B84E132F}"/>
            </c:ext>
          </c:extLst>
        </c:ser>
        <c:ser>
          <c:idx val="69"/>
          <c:order val="69"/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</a:ln>
            <a:effectLst>
              <a:glow rad="139700">
                <a:schemeClr val="accent4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Muros'!$AI$15,'100 Muros'!$AI$17)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Muros'!$AI$16,'100 Muros'!$AI$18)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19-46AD-8AF0-4CA9B84E132F}"/>
            </c:ext>
          </c:extLst>
        </c:ser>
        <c:ser>
          <c:idx val="70"/>
          <c:order val="70"/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</a:ln>
            <a:effectLst>
              <a:glow rad="139700">
                <a:schemeClr val="accent5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Muros'!$AJ$15,'100 Muros'!$AJ$17)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Muros'!$AJ$16,'100 Muros'!$AJ$18)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19-46AD-8AF0-4CA9B84E132F}"/>
            </c:ext>
          </c:extLst>
        </c:ser>
        <c:ser>
          <c:idx val="71"/>
          <c:order val="71"/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</a:ln>
            <a:effectLst>
              <a:glow rad="139700">
                <a:schemeClr val="accent6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Muros'!$AK$15,'100 Muros'!$AK$17)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Muros'!$AK$16,'100 Muros'!$AK$18)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19-46AD-8AF0-4CA9B84E132F}"/>
            </c:ext>
          </c:extLst>
        </c:ser>
        <c:ser>
          <c:idx val="72"/>
          <c:order val="72"/>
          <c:spPr>
            <a:ln w="22225" cap="rnd">
              <a:solidFill>
                <a:schemeClr val="accent1">
                  <a:lumMod val="80000"/>
                </a:schemeClr>
              </a:solidFill>
            </a:ln>
            <a:effectLst>
              <a:glow rad="139700">
                <a:schemeClr val="accent1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Muros'!$AL$15,'100 Muros'!$AL$17)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Muros'!$AL$16,'100 Muros'!$AL$18)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19-46AD-8AF0-4CA9B84E132F}"/>
            </c:ext>
          </c:extLst>
        </c:ser>
        <c:ser>
          <c:idx val="73"/>
          <c:order val="73"/>
          <c:spPr>
            <a:ln w="22225" cap="rnd">
              <a:solidFill>
                <a:schemeClr val="accent2">
                  <a:lumMod val="80000"/>
                </a:schemeClr>
              </a:solidFill>
            </a:ln>
            <a:effectLst>
              <a:glow rad="139700">
                <a:schemeClr val="accent2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Muros'!$AM$15,'100 Muros'!$AM$17)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Muros'!$AM$16,'100 Muros'!$AM$18)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19-46AD-8AF0-4CA9B84E132F}"/>
            </c:ext>
          </c:extLst>
        </c:ser>
        <c:ser>
          <c:idx val="74"/>
          <c:order val="74"/>
          <c:spPr>
            <a:ln w="22225" cap="rnd">
              <a:solidFill>
                <a:schemeClr val="accent3">
                  <a:lumMod val="80000"/>
                </a:schemeClr>
              </a:solidFill>
            </a:ln>
            <a:effectLst>
              <a:glow rad="139700">
                <a:schemeClr val="accent3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Muros'!$AN$15,'100 Muros'!$AN$17)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Muros'!$AN$16,'100 Muros'!$AN$18)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19-46AD-8AF0-4CA9B84E132F}"/>
            </c:ext>
          </c:extLst>
        </c:ser>
        <c:ser>
          <c:idx val="75"/>
          <c:order val="75"/>
          <c:spPr>
            <a:ln w="22225" cap="rnd">
              <a:solidFill>
                <a:schemeClr val="accent4">
                  <a:lumMod val="80000"/>
                </a:schemeClr>
              </a:solidFill>
            </a:ln>
            <a:effectLst>
              <a:glow rad="139700">
                <a:schemeClr val="accent4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Muros'!$AO$15,'100 Muros'!$AO$17)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Muros'!$AO$16,'100 Muros'!$AO$18)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19-46AD-8AF0-4CA9B84E132F}"/>
            </c:ext>
          </c:extLst>
        </c:ser>
        <c:ser>
          <c:idx val="76"/>
          <c:order val="76"/>
          <c:spPr>
            <a:ln w="22225" cap="rnd">
              <a:solidFill>
                <a:schemeClr val="accent5">
                  <a:lumMod val="80000"/>
                </a:schemeClr>
              </a:solidFill>
            </a:ln>
            <a:effectLst>
              <a:glow rad="139700">
                <a:schemeClr val="accent5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Muros'!$EC$15,'100 Muros'!$EC$17)</c:f>
              <c:numCache>
                <c:formatCode>General</c:formatCode>
                <c:ptCount val="2"/>
              </c:numCache>
            </c:numRef>
          </c:xVal>
          <c:yVal>
            <c:numRef>
              <c:f>('100 Muros'!$EC$16,'100 Muros'!$EC$18)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19-46AD-8AF0-4CA9B84E132F}"/>
            </c:ext>
          </c:extLst>
        </c:ser>
        <c:ser>
          <c:idx val="77"/>
          <c:order val="77"/>
          <c:spPr>
            <a:ln w="22225" cap="rnd">
              <a:solidFill>
                <a:schemeClr val="accent6">
                  <a:lumMod val="80000"/>
                </a:schemeClr>
              </a:solidFill>
            </a:ln>
            <a:effectLst>
              <a:glow rad="139700">
                <a:schemeClr val="accent6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Muros'!$ED$15,'100 Muros'!$ED$17)</c:f>
              <c:numCache>
                <c:formatCode>General</c:formatCode>
                <c:ptCount val="2"/>
              </c:numCache>
            </c:numRef>
          </c:xVal>
          <c:yVal>
            <c:numRef>
              <c:f>('100 Muros'!$ED$16,'100 Muros'!$ED$18)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19-46AD-8AF0-4CA9B84E132F}"/>
            </c:ext>
          </c:extLst>
        </c:ser>
        <c:ser>
          <c:idx val="78"/>
          <c:order val="78"/>
          <c:spPr>
            <a:ln w="22225" cap="rnd">
              <a:solidFill>
                <a:schemeClr val="accent1">
                  <a:lumMod val="60000"/>
                  <a:lumOff val="40000"/>
                </a:schemeClr>
              </a:solidFill>
            </a:ln>
            <a:effectLst>
              <a:glow rad="139700">
                <a:schemeClr val="accent1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Muros'!$EE$15,'100 Muros'!$EE$17)</c:f>
              <c:numCache>
                <c:formatCode>General</c:formatCode>
                <c:ptCount val="2"/>
              </c:numCache>
            </c:numRef>
          </c:xVal>
          <c:yVal>
            <c:numRef>
              <c:f>('100 Muros'!$EE$16,'100 Muros'!$EE$18)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19-46AD-8AF0-4CA9B84E132F}"/>
            </c:ext>
          </c:extLst>
        </c:ser>
        <c:ser>
          <c:idx val="79"/>
          <c:order val="79"/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</a:ln>
            <a:effectLst>
              <a:glow rad="139700">
                <a:schemeClr val="accent2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Muros'!$EF$15,'100 Muros'!$EF$17)</c:f>
              <c:numCache>
                <c:formatCode>General</c:formatCode>
                <c:ptCount val="2"/>
              </c:numCache>
            </c:numRef>
          </c:xVal>
          <c:yVal>
            <c:numRef>
              <c:f>('100 Muros'!$EF$16,'100 Muros'!$EF$18)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19-46AD-8AF0-4CA9B84E132F}"/>
            </c:ext>
          </c:extLst>
        </c:ser>
        <c:ser>
          <c:idx val="80"/>
          <c:order val="80"/>
          <c:spPr>
            <a:ln w="22225" cap="rnd">
              <a:solidFill>
                <a:schemeClr val="accent3">
                  <a:lumMod val="60000"/>
                  <a:lumOff val="40000"/>
                </a:schemeClr>
              </a:solidFill>
            </a:ln>
            <a:effectLst>
              <a:glow rad="139700">
                <a:schemeClr val="accent3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Muros'!$EG$15,'100 Muros'!$EG$17)</c:f>
              <c:numCache>
                <c:formatCode>General</c:formatCode>
                <c:ptCount val="2"/>
              </c:numCache>
            </c:numRef>
          </c:xVal>
          <c:yVal>
            <c:numRef>
              <c:f>('100 Muros'!$EG$16,'100 Muros'!$EG$18)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19-46AD-8AF0-4CA9B84E132F}"/>
            </c:ext>
          </c:extLst>
        </c:ser>
        <c:ser>
          <c:idx val="81"/>
          <c:order val="81"/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</a:ln>
            <a:effectLst>
              <a:glow rad="139700">
                <a:schemeClr val="accent4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Muros'!$EH$15,'100 Muros'!$EH$17)</c:f>
              <c:numCache>
                <c:formatCode>General</c:formatCode>
                <c:ptCount val="2"/>
              </c:numCache>
            </c:numRef>
          </c:xVal>
          <c:yVal>
            <c:numRef>
              <c:f>('100 Muros'!$EH$16,'100 Muros'!$EH$18)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19-46AD-8AF0-4CA9B84E132F}"/>
            </c:ext>
          </c:extLst>
        </c:ser>
        <c:ser>
          <c:idx val="82"/>
          <c:order val="82"/>
          <c:spPr>
            <a:ln w="22225" cap="rnd">
              <a:solidFill>
                <a:schemeClr val="accent5">
                  <a:lumMod val="60000"/>
                  <a:lumOff val="40000"/>
                </a:schemeClr>
              </a:solidFill>
            </a:ln>
            <a:effectLst>
              <a:glow rad="139700">
                <a:schemeClr val="accent5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Muros'!$EI$15,'100 Muros'!$EI$17)</c:f>
              <c:numCache>
                <c:formatCode>General</c:formatCode>
                <c:ptCount val="2"/>
              </c:numCache>
            </c:numRef>
          </c:xVal>
          <c:yVal>
            <c:numRef>
              <c:f>('100 Muros'!$EI$16,'100 Muros'!$EI$18)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19-46AD-8AF0-4CA9B84E132F}"/>
            </c:ext>
          </c:extLst>
        </c:ser>
        <c:ser>
          <c:idx val="83"/>
          <c:order val="83"/>
          <c:spPr>
            <a:ln w="22225" cap="rnd">
              <a:solidFill>
                <a:schemeClr val="accent6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Muros'!$EJ$15,'100 Muros'!$EJ$17)</c:f>
              <c:numCache>
                <c:formatCode>General</c:formatCode>
                <c:ptCount val="2"/>
              </c:numCache>
            </c:numRef>
          </c:xVal>
          <c:yVal>
            <c:numRef>
              <c:f>('100 Muros'!$EJ$16,'100 Muros'!$EJ$18)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19-46AD-8AF0-4CA9B84E132F}"/>
            </c:ext>
          </c:extLst>
        </c:ser>
        <c:ser>
          <c:idx val="84"/>
          <c:order val="84"/>
          <c:spPr>
            <a:ln w="22225" cap="rnd">
              <a:solidFill>
                <a:schemeClr val="accent1">
                  <a:lumMod val="50000"/>
                </a:schemeClr>
              </a:solidFill>
            </a:ln>
            <a:effectLst>
              <a:glow rad="139700">
                <a:schemeClr val="accent1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Muros'!$EK$15,'100 Muros'!$EK$17)</c:f>
              <c:numCache>
                <c:formatCode>General</c:formatCode>
                <c:ptCount val="2"/>
              </c:numCache>
            </c:numRef>
          </c:xVal>
          <c:yVal>
            <c:numRef>
              <c:f>('100 Muros'!$EK$16,'100 Muros'!$EK$18)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919-46AD-8AF0-4CA9B84E132F}"/>
            </c:ext>
          </c:extLst>
        </c:ser>
        <c:ser>
          <c:idx val="85"/>
          <c:order val="85"/>
          <c:spPr>
            <a:ln w="22225" cap="rnd">
              <a:solidFill>
                <a:schemeClr val="accent2">
                  <a:lumMod val="50000"/>
                </a:schemeClr>
              </a:solidFill>
            </a:ln>
            <a:effectLst>
              <a:glow rad="139700">
                <a:schemeClr val="accent2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Muros'!$EL$15,'100 Muros'!$EL$17)</c:f>
              <c:numCache>
                <c:formatCode>General</c:formatCode>
                <c:ptCount val="2"/>
              </c:numCache>
            </c:numRef>
          </c:xVal>
          <c:yVal>
            <c:numRef>
              <c:f>('100 Muros'!$EL$16,'100 Muros'!$EL$18)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19-46AD-8AF0-4CA9B84E132F}"/>
            </c:ext>
          </c:extLst>
        </c:ser>
        <c:ser>
          <c:idx val="86"/>
          <c:order val="86"/>
          <c:spPr>
            <a:ln w="22225" cap="rnd">
              <a:solidFill>
                <a:schemeClr val="accent3">
                  <a:lumMod val="50000"/>
                </a:schemeClr>
              </a:solidFill>
            </a:ln>
            <a:effectLst>
              <a:glow rad="139700">
                <a:schemeClr val="accent3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Muros'!$AP$15,'100 Muros'!$AP$17)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Muros'!$AP$16,'100 Muros'!$AP$18)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19-46AD-8AF0-4CA9B84E132F}"/>
            </c:ext>
          </c:extLst>
        </c:ser>
        <c:ser>
          <c:idx val="87"/>
          <c:order val="87"/>
          <c:spPr>
            <a:ln w="22225" cap="rnd">
              <a:solidFill>
                <a:schemeClr val="accent4">
                  <a:lumMod val="50000"/>
                </a:schemeClr>
              </a:solidFill>
            </a:ln>
            <a:effectLst>
              <a:glow rad="139700">
                <a:schemeClr val="accent4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Muros'!$AQ$15,'100 Muros'!$AQ$17)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Muros'!$AQ$16,'100 Muros'!$AQ$18)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19-46AD-8AF0-4CA9B84E132F}"/>
            </c:ext>
          </c:extLst>
        </c:ser>
        <c:ser>
          <c:idx val="88"/>
          <c:order val="88"/>
          <c:spPr>
            <a:ln w="22225" cap="rnd">
              <a:solidFill>
                <a:schemeClr val="accent5">
                  <a:lumMod val="50000"/>
                </a:schemeClr>
              </a:solidFill>
            </a:ln>
            <a:effectLst>
              <a:glow rad="139700">
                <a:schemeClr val="accent5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Muros'!$AR$15,'100 Muros'!$AR$17)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Muros'!$AR$16,'100 Muros'!$AR$18)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19-46AD-8AF0-4CA9B84E132F}"/>
            </c:ext>
          </c:extLst>
        </c:ser>
        <c:ser>
          <c:idx val="89"/>
          <c:order val="89"/>
          <c:spPr>
            <a:ln w="22225" cap="rnd">
              <a:solidFill>
                <a:schemeClr val="accent6">
                  <a:lumMod val="50000"/>
                </a:schemeClr>
              </a:solidFill>
            </a:ln>
            <a:effectLst>
              <a:glow rad="139700">
                <a:schemeClr val="accent6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Muros'!$AS$15,'100 Muros'!$AS$17)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Muros'!$AS$16,'100 Muros'!$AS$18)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19-46AD-8AF0-4CA9B84E132F}"/>
            </c:ext>
          </c:extLst>
        </c:ser>
        <c:ser>
          <c:idx val="90"/>
          <c:order val="90"/>
          <c:spPr>
            <a:ln w="22225" cap="rnd">
              <a:solidFill>
                <a:schemeClr val="accent1">
                  <a:lumMod val="70000"/>
                  <a:lumOff val="30000"/>
                </a:schemeClr>
              </a:solidFill>
            </a:ln>
            <a:effectLst>
              <a:glow rad="139700">
                <a:schemeClr val="accent1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Muros'!$AT$15,'100 Muros'!$AT$17)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Muros'!$AT$16,'100 Muros'!$AT$18)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19-46AD-8AF0-4CA9B84E132F}"/>
            </c:ext>
          </c:extLst>
        </c:ser>
        <c:ser>
          <c:idx val="91"/>
          <c:order val="91"/>
          <c:spPr>
            <a:ln w="22225" cap="rnd">
              <a:solidFill>
                <a:schemeClr val="accent2">
                  <a:lumMod val="70000"/>
                  <a:lumOff val="30000"/>
                </a:schemeClr>
              </a:solidFill>
            </a:ln>
            <a:effectLst>
              <a:glow rad="139700">
                <a:schemeClr val="accent2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Muros'!$AU$15,'100 Muros'!$AU$17)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Muros'!$AU$16,'100 Muros'!$AU$18)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19-46AD-8AF0-4CA9B84E132F}"/>
            </c:ext>
          </c:extLst>
        </c:ser>
        <c:ser>
          <c:idx val="92"/>
          <c:order val="92"/>
          <c:spPr>
            <a:ln w="22225" cap="rnd">
              <a:solidFill>
                <a:schemeClr val="accent3">
                  <a:lumMod val="70000"/>
                  <a:lumOff val="30000"/>
                </a:schemeClr>
              </a:solidFill>
            </a:ln>
            <a:effectLst>
              <a:glow rad="139700">
                <a:schemeClr val="accent3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Muros'!$AV$15,'100 Muros'!$AV$17)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Muros'!$AV$16,'100 Muros'!$AV$18)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19-46AD-8AF0-4CA9B84E132F}"/>
            </c:ext>
          </c:extLst>
        </c:ser>
        <c:ser>
          <c:idx val="93"/>
          <c:order val="93"/>
          <c:spPr>
            <a:ln w="22225" cap="rnd">
              <a:solidFill>
                <a:schemeClr val="accent4">
                  <a:lumMod val="70000"/>
                  <a:lumOff val="30000"/>
                </a:schemeClr>
              </a:solidFill>
            </a:ln>
            <a:effectLst>
              <a:glow rad="139700">
                <a:schemeClr val="accent4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Muros'!$AW$15,'100 Muros'!$AW$17)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Muros'!$AW$16,'100 Muros'!$AW$18)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19-46AD-8AF0-4CA9B84E132F}"/>
            </c:ext>
          </c:extLst>
        </c:ser>
        <c:ser>
          <c:idx val="94"/>
          <c:order val="94"/>
          <c:spPr>
            <a:ln w="22225" cap="rnd">
              <a:solidFill>
                <a:schemeClr val="accent5">
                  <a:lumMod val="70000"/>
                  <a:lumOff val="30000"/>
                </a:schemeClr>
              </a:solidFill>
            </a:ln>
            <a:effectLst>
              <a:glow rad="139700">
                <a:schemeClr val="accent5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Muros'!$AX$15,'100 Muros'!$AX$17)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Muros'!$AX$16,'100 Muros'!$AX$18)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19-46AD-8AF0-4CA9B84E132F}"/>
            </c:ext>
          </c:extLst>
        </c:ser>
        <c:ser>
          <c:idx val="95"/>
          <c:order val="95"/>
          <c:spPr>
            <a:ln w="22225" cap="rnd">
              <a:solidFill>
                <a:schemeClr val="accent6">
                  <a:lumMod val="70000"/>
                  <a:lumOff val="30000"/>
                </a:schemeClr>
              </a:solidFill>
            </a:ln>
            <a:effectLst>
              <a:glow rad="139700">
                <a:schemeClr val="accent6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Muros'!$AY$15,'100 Muros'!$AY$17)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Muros'!$AY$16,'100 Muros'!$AY$18)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19-46AD-8AF0-4CA9B84E132F}"/>
            </c:ext>
          </c:extLst>
        </c:ser>
        <c:ser>
          <c:idx val="96"/>
          <c:order val="96"/>
          <c:spPr>
            <a:ln w="22225" cap="rnd">
              <a:solidFill>
                <a:schemeClr val="accent1">
                  <a:lumMod val="70000"/>
                </a:schemeClr>
              </a:solidFill>
            </a:ln>
            <a:effectLst>
              <a:glow rad="139700">
                <a:schemeClr val="accent1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Muros'!$EM$15,'100 Muros'!$EM$17)</c:f>
              <c:numCache>
                <c:formatCode>General</c:formatCode>
                <c:ptCount val="2"/>
              </c:numCache>
            </c:numRef>
          </c:xVal>
          <c:yVal>
            <c:numRef>
              <c:f>('100 Muros'!$EM$16,'100 Muros'!$EM$18)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19-46AD-8AF0-4CA9B84E132F}"/>
            </c:ext>
          </c:extLst>
        </c:ser>
        <c:ser>
          <c:idx val="97"/>
          <c:order val="97"/>
          <c:spPr>
            <a:ln w="22225" cap="rnd">
              <a:solidFill>
                <a:schemeClr val="accent2">
                  <a:lumMod val="70000"/>
                </a:schemeClr>
              </a:solidFill>
            </a:ln>
            <a:effectLst>
              <a:glow rad="139700">
                <a:schemeClr val="accent2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Muros'!$EN$15,'100 Muros'!$EN$17)</c:f>
              <c:numCache>
                <c:formatCode>General</c:formatCode>
                <c:ptCount val="2"/>
              </c:numCache>
            </c:numRef>
          </c:xVal>
          <c:yVal>
            <c:numRef>
              <c:f>('100 Muros'!$EN$16,'100 Muros'!$EN$18)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19-46AD-8AF0-4CA9B84E132F}"/>
            </c:ext>
          </c:extLst>
        </c:ser>
        <c:ser>
          <c:idx val="98"/>
          <c:order val="98"/>
          <c:spPr>
            <a:ln w="22225" cap="rnd">
              <a:solidFill>
                <a:schemeClr val="accent3">
                  <a:lumMod val="70000"/>
                </a:schemeClr>
              </a:solidFill>
            </a:ln>
            <a:effectLst>
              <a:glow rad="139700">
                <a:schemeClr val="accent3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Muros'!$EO$15,'100 Muros'!$EO$17)</c:f>
              <c:numCache>
                <c:formatCode>General</c:formatCode>
                <c:ptCount val="2"/>
              </c:numCache>
            </c:numRef>
          </c:xVal>
          <c:yVal>
            <c:numRef>
              <c:f>('100 Muros'!$EO$16,'100 Muros'!$EO$18)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19-46AD-8AF0-4CA9B84E132F}"/>
            </c:ext>
          </c:extLst>
        </c:ser>
        <c:ser>
          <c:idx val="99"/>
          <c:order val="99"/>
          <c:spPr>
            <a:ln w="22225" cap="rnd">
              <a:solidFill>
                <a:schemeClr val="accent4">
                  <a:lumMod val="70000"/>
                </a:schemeClr>
              </a:solidFill>
            </a:ln>
            <a:effectLst>
              <a:glow rad="139700">
                <a:schemeClr val="accent4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Muros'!$EP$15,'100 Muros'!$EP$17)</c:f>
              <c:numCache>
                <c:formatCode>General</c:formatCode>
                <c:ptCount val="2"/>
              </c:numCache>
            </c:numRef>
          </c:xVal>
          <c:yVal>
            <c:numRef>
              <c:f>('100 Muros'!$EP$16,'100 Muros'!$EP$18)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19-46AD-8AF0-4CA9B84E132F}"/>
            </c:ext>
          </c:extLst>
        </c:ser>
        <c:ser>
          <c:idx val="100"/>
          <c:order val="100"/>
          <c:spPr>
            <a:ln w="22225" cap="rnd">
              <a:solidFill>
                <a:schemeClr val="accent5">
                  <a:lumMod val="70000"/>
                </a:schemeClr>
              </a:solidFill>
            </a:ln>
            <a:effectLst>
              <a:glow rad="139700">
                <a:schemeClr val="accent5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Muros'!$EQ$15,'100 Muros'!$EQ$17)</c:f>
              <c:numCache>
                <c:formatCode>General</c:formatCode>
                <c:ptCount val="2"/>
              </c:numCache>
            </c:numRef>
          </c:xVal>
          <c:yVal>
            <c:numRef>
              <c:f>('100 Muros'!$EQ$16,'100 Muros'!$EQ$18)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19-46AD-8AF0-4CA9B84E132F}"/>
            </c:ext>
          </c:extLst>
        </c:ser>
        <c:ser>
          <c:idx val="101"/>
          <c:order val="101"/>
          <c:spPr>
            <a:ln w="22225" cap="rnd">
              <a:solidFill>
                <a:schemeClr val="accent6">
                  <a:lumMod val="70000"/>
                </a:schemeClr>
              </a:solidFill>
            </a:ln>
            <a:effectLst>
              <a:glow rad="139700">
                <a:schemeClr val="accent6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Muros'!$ER$15,'100 Muros'!$ER$17)</c:f>
              <c:numCache>
                <c:formatCode>General</c:formatCode>
                <c:ptCount val="2"/>
              </c:numCache>
            </c:numRef>
          </c:xVal>
          <c:yVal>
            <c:numRef>
              <c:f>('100 Muros'!$ER$16,'100 Muros'!$ER$18)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19-46AD-8AF0-4CA9B84E132F}"/>
            </c:ext>
          </c:extLst>
        </c:ser>
        <c:ser>
          <c:idx val="102"/>
          <c:order val="102"/>
          <c:spPr>
            <a:ln w="22225" cap="rnd">
              <a:solidFill>
                <a:schemeClr val="accent1">
                  <a:lumMod val="50000"/>
                  <a:lumOff val="50000"/>
                </a:schemeClr>
              </a:solidFill>
            </a:ln>
            <a:effectLst>
              <a:glow rad="139700">
                <a:schemeClr val="accent1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Muros'!$ES$15,'100 Muros'!$ES$17)</c:f>
              <c:numCache>
                <c:formatCode>General</c:formatCode>
                <c:ptCount val="2"/>
              </c:numCache>
            </c:numRef>
          </c:xVal>
          <c:yVal>
            <c:numRef>
              <c:f>('100 Muros'!$ES$16,'100 Muros'!$ES$18)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19-46AD-8AF0-4CA9B84E132F}"/>
            </c:ext>
          </c:extLst>
        </c:ser>
        <c:ser>
          <c:idx val="103"/>
          <c:order val="103"/>
          <c:spPr>
            <a:ln w="22225" cap="rnd">
              <a:solidFill>
                <a:schemeClr val="accent2">
                  <a:lumMod val="50000"/>
                  <a:lumOff val="50000"/>
                </a:schemeClr>
              </a:solidFill>
            </a:ln>
            <a:effectLst>
              <a:glow rad="139700">
                <a:schemeClr val="accent2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Muros'!$ET$15,'100 Muros'!$ET$17)</c:f>
              <c:numCache>
                <c:formatCode>General</c:formatCode>
                <c:ptCount val="2"/>
              </c:numCache>
            </c:numRef>
          </c:xVal>
          <c:yVal>
            <c:numRef>
              <c:f>('100 Muros'!$ET$16,'100 Muros'!$ET$18)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19-46AD-8AF0-4CA9B84E132F}"/>
            </c:ext>
          </c:extLst>
        </c:ser>
        <c:ser>
          <c:idx val="104"/>
          <c:order val="104"/>
          <c:spPr>
            <a:ln w="22225" cap="rnd">
              <a:solidFill>
                <a:schemeClr val="accent3">
                  <a:lumMod val="50000"/>
                  <a:lumOff val="50000"/>
                </a:schemeClr>
              </a:solidFill>
            </a:ln>
            <a:effectLst>
              <a:glow rad="139700">
                <a:schemeClr val="accent3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Muros'!$EV$15,'100 Muros'!$EV$17)</c:f>
              <c:numCache>
                <c:formatCode>General</c:formatCode>
                <c:ptCount val="2"/>
              </c:numCache>
            </c:numRef>
          </c:xVal>
          <c:yVal>
            <c:numRef>
              <c:f>('100 Muros'!$EV$16,'100 Muros'!$EV$18)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19-46AD-8AF0-4CA9B84E132F}"/>
            </c:ext>
          </c:extLst>
        </c:ser>
        <c:ser>
          <c:idx val="105"/>
          <c:order val="105"/>
          <c:spPr>
            <a:ln w="22225" cap="rnd">
              <a:solidFill>
                <a:schemeClr val="accent4">
                  <a:lumMod val="50000"/>
                  <a:lumOff val="50000"/>
                </a:schemeClr>
              </a:solidFill>
            </a:ln>
            <a:effectLst>
              <a:glow rad="139700">
                <a:schemeClr val="accent4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Muros'!$AZ$15,'100 Muros'!$AZ$17)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Muros'!$AZ$16,'100 Muros'!$AZ$18)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19-46AD-8AF0-4CA9B84E132F}"/>
            </c:ext>
          </c:extLst>
        </c:ser>
        <c:ser>
          <c:idx val="106"/>
          <c:order val="106"/>
          <c:spPr>
            <a:ln w="22225" cap="rnd">
              <a:solidFill>
                <a:schemeClr val="accent5">
                  <a:lumMod val="50000"/>
                  <a:lumOff val="50000"/>
                </a:schemeClr>
              </a:solidFill>
            </a:ln>
            <a:effectLst>
              <a:glow rad="139700">
                <a:schemeClr val="accent5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Muros'!$BA$15,'100 Muros'!$BA$17)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Muros'!$BA$16,'100 Muros'!$BA$18)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19-46AD-8AF0-4CA9B84E132F}"/>
            </c:ext>
          </c:extLst>
        </c:ser>
        <c:ser>
          <c:idx val="107"/>
          <c:order val="107"/>
          <c:spPr>
            <a:ln w="22225" cap="rnd">
              <a:solidFill>
                <a:schemeClr val="accent6">
                  <a:lumMod val="50000"/>
                  <a:lumOff val="50000"/>
                </a:schemeClr>
              </a:solidFill>
            </a:ln>
            <a:effectLst>
              <a:glow rad="139700">
                <a:schemeClr val="accent6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Muros'!$BB$15,'100 Muros'!$BB$17)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Muros'!$BB$16,'100 Muros'!$BB$18)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19-46AD-8AF0-4CA9B84E132F}"/>
            </c:ext>
          </c:extLst>
        </c:ser>
        <c:ser>
          <c:idx val="108"/>
          <c:order val="108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Muros'!$BC$15,'100 Muros'!$BC$17)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Muros'!$BC$16,'100 Muros'!$BC$18)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19-46AD-8AF0-4CA9B84E132F}"/>
            </c:ext>
          </c:extLst>
        </c:ser>
        <c:ser>
          <c:idx val="109"/>
          <c:order val="109"/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Muros'!$BD$15,'100 Muros'!$BD$17)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Muros'!$BD$16,'100 Muros'!$BD$18)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19-46AD-8AF0-4CA9B84E132F}"/>
            </c:ext>
          </c:extLst>
        </c:ser>
        <c:ser>
          <c:idx val="110"/>
          <c:order val="110"/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Muros'!$BE$15,'100 Muros'!$BE$17)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Muros'!$BE$16,'100 Muros'!$BE$18)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19-46AD-8AF0-4CA9B84E132F}"/>
            </c:ext>
          </c:extLst>
        </c:ser>
        <c:ser>
          <c:idx val="111"/>
          <c:order val="111"/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Muros'!$BF$15,'100 Muros'!$BF$17)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Muros'!$BF$16,'100 Muros'!$BF$18)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19-46AD-8AF0-4CA9B84E132F}"/>
            </c:ext>
          </c:extLst>
        </c:ser>
        <c:ser>
          <c:idx val="112"/>
          <c:order val="112"/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Muros'!$BG$15,'100 Muros'!$BG$17)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Muros'!$BG$16,'100 Muros'!$BG$18)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19-46AD-8AF0-4CA9B84E132F}"/>
            </c:ext>
          </c:extLst>
        </c:ser>
        <c:ser>
          <c:idx val="113"/>
          <c:order val="113"/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Muros'!$BH$15,'100 Muros'!$BH$17)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Muros'!$BH$16,'100 Muros'!$BH$18)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19-46AD-8AF0-4CA9B84E132F}"/>
            </c:ext>
          </c:extLst>
        </c:ser>
        <c:ser>
          <c:idx val="114"/>
          <c:order val="114"/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Muros'!$BI$15,'100 Muros'!$BI$17)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Muros'!$BI$16,'100 Muros'!$BI$18)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19-46AD-8AF0-4CA9B84E132F}"/>
            </c:ext>
          </c:extLst>
        </c:ser>
        <c:ser>
          <c:idx val="115"/>
          <c:order val="115"/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Muros'!$BJ$15,'100 Muros'!$BJ$17)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Muros'!$BJ$16,'100 Muros'!$BJ$18)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19-46AD-8AF0-4CA9B84E132F}"/>
            </c:ext>
          </c:extLst>
        </c:ser>
        <c:ser>
          <c:idx val="116"/>
          <c:order val="116"/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Muros'!$BK$15,'100 Muros'!$BK$17)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Muros'!$BK$16,'100 Muros'!$BK$18)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19-46AD-8AF0-4CA9B84E132F}"/>
            </c:ext>
          </c:extLst>
        </c:ser>
        <c:ser>
          <c:idx val="117"/>
          <c:order val="117"/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Muros'!$BL$15,'100 Muros'!$BL$17)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Muros'!$BL$16,'100 Muros'!$BL$18)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19-46AD-8AF0-4CA9B84E132F}"/>
            </c:ext>
          </c:extLst>
        </c:ser>
        <c:ser>
          <c:idx val="118"/>
          <c:order val="118"/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Muros'!$BM$15,'100 Muros'!$BM$17)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Muros'!$BM$16,'100 Muros'!$BM$18)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19-46AD-8AF0-4CA9B84E132F}"/>
            </c:ext>
          </c:extLst>
        </c:ser>
        <c:ser>
          <c:idx val="119"/>
          <c:order val="119"/>
          <c:spPr>
            <a:ln w="22225" cap="rnd">
              <a:solidFill>
                <a:schemeClr val="accent6">
                  <a:lumMod val="60000"/>
                </a:schemeClr>
              </a:solidFill>
            </a:ln>
            <a:effectLst>
              <a:glow rad="139700">
                <a:schemeClr val="accent6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Muros'!$BN$15,'100 Muros'!$BN$17)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Muros'!$BN$16,'100 Muros'!$BN$18)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7-8919-46AD-8AF0-4CA9B84E132F}"/>
            </c:ext>
          </c:extLst>
        </c:ser>
        <c:ser>
          <c:idx val="120"/>
          <c:order val="120"/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</a:ln>
            <a:effectLst>
              <a:glow rad="139700">
                <a:schemeClr val="accent1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Muros'!$BO$15,'100 Muros'!$BO$17)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Muros'!$BO$16,'100 Muros'!$BO$18)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19-46AD-8AF0-4CA9B84E132F}"/>
            </c:ext>
          </c:extLst>
        </c:ser>
        <c:ser>
          <c:idx val="121"/>
          <c:order val="121"/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</a:ln>
            <a:effectLst>
              <a:glow rad="139700">
                <a:schemeClr val="accent2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Muros'!$BP$15,'100 Muros'!$BP$17)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Muros'!$BP$16,'100 Muros'!$BP$18)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19-46AD-8AF0-4CA9B84E132F}"/>
            </c:ext>
          </c:extLst>
        </c:ser>
        <c:ser>
          <c:idx val="122"/>
          <c:order val="122"/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</a:ln>
            <a:effectLst>
              <a:glow rad="139700">
                <a:schemeClr val="accent3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Muros'!$BQ$15,'100 Muros'!$BQ$17)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Muros'!$BQ$16,'100 Muros'!$BQ$18)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19-46AD-8AF0-4CA9B84E132F}"/>
            </c:ext>
          </c:extLst>
        </c:ser>
        <c:ser>
          <c:idx val="123"/>
          <c:order val="123"/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</a:ln>
            <a:effectLst>
              <a:glow rad="139700">
                <a:schemeClr val="accent4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Muros'!$BR$15,'100 Muros'!$BR$17)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Muros'!$BR$16,'100 Muros'!$BR$18)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19-46AD-8AF0-4CA9B84E132F}"/>
            </c:ext>
          </c:extLst>
        </c:ser>
        <c:ser>
          <c:idx val="124"/>
          <c:order val="124"/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</a:ln>
            <a:effectLst>
              <a:glow rad="139700">
                <a:schemeClr val="accent5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Muros'!$BS$15,'100 Muros'!$BS$17)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Muros'!$BS$16,'100 Muros'!$BS$18)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19-46AD-8AF0-4CA9B84E132F}"/>
            </c:ext>
          </c:extLst>
        </c:ser>
        <c:ser>
          <c:idx val="125"/>
          <c:order val="125"/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</a:ln>
            <a:effectLst>
              <a:glow rad="139700">
                <a:schemeClr val="accent6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Muros'!$EW$15,'100 Muros'!$EW$17)</c:f>
              <c:numCache>
                <c:formatCode>General</c:formatCode>
                <c:ptCount val="2"/>
              </c:numCache>
            </c:numRef>
          </c:xVal>
          <c:yVal>
            <c:numRef>
              <c:f>('100 Muros'!$EW$16,'100 Muros'!$EW$18)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19-46AD-8AF0-4CA9B84E132F}"/>
            </c:ext>
          </c:extLst>
        </c:ser>
        <c:ser>
          <c:idx val="126"/>
          <c:order val="126"/>
          <c:spPr>
            <a:ln w="22225" cap="rnd">
              <a:solidFill>
                <a:schemeClr val="accent1">
                  <a:lumMod val="80000"/>
                </a:schemeClr>
              </a:solidFill>
            </a:ln>
            <a:effectLst>
              <a:glow rad="139700">
                <a:schemeClr val="accent1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Muros'!$EX$15,'100 Muros'!$EX$17)</c:f>
              <c:numCache>
                <c:formatCode>General</c:formatCode>
                <c:ptCount val="2"/>
              </c:numCache>
            </c:numRef>
          </c:xVal>
          <c:yVal>
            <c:numRef>
              <c:f>('100 Muros'!$EX$16,'100 Muros'!$EX$18)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19-46AD-8AF0-4CA9B84E132F}"/>
            </c:ext>
          </c:extLst>
        </c:ser>
        <c:ser>
          <c:idx val="127"/>
          <c:order val="127"/>
          <c:spPr>
            <a:ln w="22225" cap="rnd">
              <a:solidFill>
                <a:schemeClr val="accent2">
                  <a:lumMod val="80000"/>
                </a:schemeClr>
              </a:solidFill>
            </a:ln>
            <a:effectLst>
              <a:glow rad="139700">
                <a:schemeClr val="accent2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Muros'!$EY$15,'100 Muros'!$EY$17)</c:f>
              <c:numCache>
                <c:formatCode>General</c:formatCode>
                <c:ptCount val="2"/>
              </c:numCache>
            </c:numRef>
          </c:xVal>
          <c:yVal>
            <c:numRef>
              <c:f>('100 Muros'!$EY$16,'100 Muros'!$EY$18)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19-46AD-8AF0-4CA9B84E132F}"/>
            </c:ext>
          </c:extLst>
        </c:ser>
        <c:ser>
          <c:idx val="128"/>
          <c:order val="128"/>
          <c:spPr>
            <a:ln w="22225" cap="rnd">
              <a:solidFill>
                <a:schemeClr val="accent3">
                  <a:lumMod val="80000"/>
                </a:schemeClr>
              </a:solidFill>
            </a:ln>
            <a:effectLst>
              <a:glow rad="139700">
                <a:schemeClr val="accent3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Muros'!$EZ$15,'100 Muros'!$EZ$17)</c:f>
              <c:numCache>
                <c:formatCode>General</c:formatCode>
                <c:ptCount val="2"/>
              </c:numCache>
            </c:numRef>
          </c:xVal>
          <c:yVal>
            <c:numRef>
              <c:f>('100 Muros'!$EZ$16,'100 Muros'!$EZ$18)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19-46AD-8AF0-4CA9B84E132F}"/>
            </c:ext>
          </c:extLst>
        </c:ser>
        <c:ser>
          <c:idx val="129"/>
          <c:order val="129"/>
          <c:spPr>
            <a:ln w="22225" cap="rnd">
              <a:solidFill>
                <a:schemeClr val="accent4">
                  <a:lumMod val="80000"/>
                </a:schemeClr>
              </a:solidFill>
            </a:ln>
            <a:effectLst>
              <a:glow rad="139700">
                <a:schemeClr val="accent4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Muros'!$FA$15,'100 Muros'!$FA$17)</c:f>
              <c:numCache>
                <c:formatCode>General</c:formatCode>
                <c:ptCount val="2"/>
              </c:numCache>
            </c:numRef>
          </c:xVal>
          <c:yVal>
            <c:numRef>
              <c:f>('100 Muros'!$FA$16,'100 Muros'!$FA$18)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19-46AD-8AF0-4CA9B84E132F}"/>
            </c:ext>
          </c:extLst>
        </c:ser>
        <c:ser>
          <c:idx val="130"/>
          <c:order val="130"/>
          <c:spPr>
            <a:ln w="22225" cap="rnd">
              <a:solidFill>
                <a:schemeClr val="accent5">
                  <a:lumMod val="80000"/>
                </a:schemeClr>
              </a:solidFill>
            </a:ln>
            <a:effectLst>
              <a:glow rad="139700">
                <a:schemeClr val="accent5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Muros'!$FB$15,'100 Muros'!$FB$17)</c:f>
              <c:numCache>
                <c:formatCode>General</c:formatCode>
                <c:ptCount val="2"/>
              </c:numCache>
            </c:numRef>
          </c:xVal>
          <c:yVal>
            <c:numRef>
              <c:f>('100 Muros'!$FB$16,'100 Muros'!$FB$18)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19-46AD-8AF0-4CA9B84E132F}"/>
            </c:ext>
          </c:extLst>
        </c:ser>
        <c:ser>
          <c:idx val="131"/>
          <c:order val="131"/>
          <c:spPr>
            <a:ln w="22225" cap="rnd">
              <a:solidFill>
                <a:schemeClr val="accent6">
                  <a:lumMod val="80000"/>
                </a:schemeClr>
              </a:solidFill>
            </a:ln>
            <a:effectLst>
              <a:glow rad="139700">
                <a:schemeClr val="accent6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Muros'!$FC$15,'100 Muros'!$FC$17)</c:f>
              <c:numCache>
                <c:formatCode>General</c:formatCode>
                <c:ptCount val="2"/>
              </c:numCache>
            </c:numRef>
          </c:xVal>
          <c:yVal>
            <c:numRef>
              <c:f>('100 Muros'!$FC$16,'100 Muros'!$FC$18)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19-46AD-8AF0-4CA9B84E132F}"/>
            </c:ext>
          </c:extLst>
        </c:ser>
        <c:ser>
          <c:idx val="132"/>
          <c:order val="132"/>
          <c:spPr>
            <a:ln w="22225" cap="rnd">
              <a:solidFill>
                <a:schemeClr val="accent1">
                  <a:lumMod val="60000"/>
                  <a:lumOff val="40000"/>
                </a:schemeClr>
              </a:solidFill>
            </a:ln>
            <a:effectLst>
              <a:glow rad="139700">
                <a:schemeClr val="accent1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Muros'!$FD$15,'100 Muros'!$FD$17)</c:f>
              <c:numCache>
                <c:formatCode>General</c:formatCode>
                <c:ptCount val="2"/>
              </c:numCache>
            </c:numRef>
          </c:xVal>
          <c:yVal>
            <c:numRef>
              <c:f>('100 Muros'!$FD$16,'100 Muros'!$FD$18)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19-46AD-8AF0-4CA9B84E132F}"/>
            </c:ext>
          </c:extLst>
        </c:ser>
        <c:ser>
          <c:idx val="133"/>
          <c:order val="133"/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</a:ln>
            <a:effectLst>
              <a:glow rad="139700">
                <a:schemeClr val="accent2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Muros'!$FE$15,'100 Muros'!$FE$17)</c:f>
              <c:numCache>
                <c:formatCode>General</c:formatCode>
                <c:ptCount val="2"/>
              </c:numCache>
            </c:numRef>
          </c:xVal>
          <c:yVal>
            <c:numRef>
              <c:f>('100 Muros'!$FE$16,'100 Muros'!$FE$18)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19-46AD-8AF0-4CA9B84E132F}"/>
            </c:ext>
          </c:extLst>
        </c:ser>
        <c:ser>
          <c:idx val="134"/>
          <c:order val="134"/>
          <c:spPr>
            <a:ln w="22225" cap="rnd">
              <a:solidFill>
                <a:schemeClr val="accent3">
                  <a:lumMod val="60000"/>
                  <a:lumOff val="40000"/>
                </a:schemeClr>
              </a:solidFill>
            </a:ln>
            <a:effectLst>
              <a:glow rad="139700">
                <a:schemeClr val="accent3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Muros'!$FF$15,'100 Muros'!$FF$17)</c:f>
              <c:numCache>
                <c:formatCode>General</c:formatCode>
                <c:ptCount val="2"/>
              </c:numCache>
            </c:numRef>
          </c:xVal>
          <c:yVal>
            <c:numRef>
              <c:f>('100 Muros'!$FF$16,'100 Muros'!$FF$18)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19-46AD-8AF0-4CA9B84E132F}"/>
            </c:ext>
          </c:extLst>
        </c:ser>
        <c:ser>
          <c:idx val="135"/>
          <c:order val="135"/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</a:ln>
            <a:effectLst>
              <a:glow rad="139700">
                <a:schemeClr val="accent4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Muros'!$FG$15,'100 Muros'!$FG$17)</c:f>
              <c:numCache>
                <c:formatCode>General</c:formatCode>
                <c:ptCount val="2"/>
              </c:numCache>
            </c:numRef>
          </c:xVal>
          <c:yVal>
            <c:numRef>
              <c:f>('100 Muros'!$FG$16,'100 Muros'!$FG$18)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19-46AD-8AF0-4CA9B84E132F}"/>
            </c:ext>
          </c:extLst>
        </c:ser>
        <c:ser>
          <c:idx val="136"/>
          <c:order val="136"/>
          <c:spPr>
            <a:ln w="22225" cap="rnd">
              <a:solidFill>
                <a:schemeClr val="accent5">
                  <a:lumMod val="60000"/>
                  <a:lumOff val="40000"/>
                </a:schemeClr>
              </a:solidFill>
            </a:ln>
            <a:effectLst>
              <a:glow rad="139700">
                <a:schemeClr val="accent5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Muros'!$FH$15,'100 Muros'!$FH$17)</c:f>
              <c:numCache>
                <c:formatCode>General</c:formatCode>
                <c:ptCount val="2"/>
              </c:numCache>
            </c:numRef>
          </c:xVal>
          <c:yVal>
            <c:numRef>
              <c:f>('100 Muros'!$FH$16,'100 Muros'!$FH$18)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8-8919-46AD-8AF0-4CA9B84E132F}"/>
            </c:ext>
          </c:extLst>
        </c:ser>
        <c:ser>
          <c:idx val="137"/>
          <c:order val="137"/>
          <c:spPr>
            <a:ln w="22225" cap="rnd">
              <a:solidFill>
                <a:schemeClr val="accent6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Muros'!$FI$15,'100 Muros'!$FI$17)</c:f>
              <c:numCache>
                <c:formatCode>General</c:formatCode>
                <c:ptCount val="2"/>
              </c:numCache>
            </c:numRef>
          </c:xVal>
          <c:yVal>
            <c:numRef>
              <c:f>('100 Muros'!$FI$16,'100 Muros'!$FI$18)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9-8919-46AD-8AF0-4CA9B84E132F}"/>
            </c:ext>
          </c:extLst>
        </c:ser>
        <c:ser>
          <c:idx val="138"/>
          <c:order val="138"/>
          <c:spPr>
            <a:ln w="22225" cap="rnd">
              <a:solidFill>
                <a:schemeClr val="accent1">
                  <a:lumMod val="50000"/>
                </a:schemeClr>
              </a:solidFill>
            </a:ln>
            <a:effectLst>
              <a:glow rad="139700">
                <a:schemeClr val="accent1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Muros'!$FJ$15,'100 Muros'!$FJ$17)</c:f>
              <c:numCache>
                <c:formatCode>General</c:formatCode>
                <c:ptCount val="2"/>
              </c:numCache>
            </c:numRef>
          </c:xVal>
          <c:yVal>
            <c:numRef>
              <c:f>('100 Muros'!$FJ$16,'100 Muros'!$FJ$18)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A-8919-46AD-8AF0-4CA9B84E132F}"/>
            </c:ext>
          </c:extLst>
        </c:ser>
        <c:ser>
          <c:idx val="139"/>
          <c:order val="139"/>
          <c:spPr>
            <a:ln w="22225" cap="rnd">
              <a:solidFill>
                <a:schemeClr val="accent2">
                  <a:lumMod val="50000"/>
                </a:schemeClr>
              </a:solidFill>
            </a:ln>
            <a:effectLst>
              <a:glow rad="139700">
                <a:schemeClr val="accent2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Muros'!$FK$15,'100 Muros'!$FK$17)</c:f>
              <c:numCache>
                <c:formatCode>General</c:formatCode>
                <c:ptCount val="2"/>
              </c:numCache>
            </c:numRef>
          </c:xVal>
          <c:yVal>
            <c:numRef>
              <c:f>('100 Muros'!$FK$16,'100 Muros'!$FK$18)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B-8919-46AD-8AF0-4CA9B84E132F}"/>
            </c:ext>
          </c:extLst>
        </c:ser>
        <c:ser>
          <c:idx val="140"/>
          <c:order val="140"/>
          <c:spPr>
            <a:ln w="22225" cap="rnd">
              <a:solidFill>
                <a:schemeClr val="accent3">
                  <a:lumMod val="50000"/>
                </a:schemeClr>
              </a:solidFill>
            </a:ln>
            <a:effectLst>
              <a:glow rad="139700">
                <a:schemeClr val="accent3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Muros'!$FL$15,'100 Muros'!$FL$17)</c:f>
              <c:numCache>
                <c:formatCode>General</c:formatCode>
                <c:ptCount val="2"/>
              </c:numCache>
            </c:numRef>
          </c:xVal>
          <c:yVal>
            <c:numRef>
              <c:f>('100 Muros'!$FL$16,'100 Muros'!$FL$18)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C-8919-46AD-8AF0-4CA9B84E132F}"/>
            </c:ext>
          </c:extLst>
        </c:ser>
        <c:ser>
          <c:idx val="141"/>
          <c:order val="141"/>
          <c:spPr>
            <a:ln w="22225" cap="rnd">
              <a:solidFill>
                <a:schemeClr val="accent4">
                  <a:lumMod val="50000"/>
                </a:schemeClr>
              </a:solidFill>
            </a:ln>
            <a:effectLst>
              <a:glow rad="139700">
                <a:schemeClr val="accent4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Muros'!$FM$15,'100 Muros'!$FM$17)</c:f>
              <c:numCache>
                <c:formatCode>General</c:formatCode>
                <c:ptCount val="2"/>
              </c:numCache>
            </c:numRef>
          </c:xVal>
          <c:yVal>
            <c:numRef>
              <c:f>('100 Muros'!$FM$16,'100 Muros'!$FM$18)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D-8919-46AD-8AF0-4CA9B84E132F}"/>
            </c:ext>
          </c:extLst>
        </c:ser>
        <c:ser>
          <c:idx val="142"/>
          <c:order val="142"/>
          <c:spPr>
            <a:ln w="22225" cap="rnd">
              <a:solidFill>
                <a:schemeClr val="accent5">
                  <a:lumMod val="50000"/>
                </a:schemeClr>
              </a:solidFill>
            </a:ln>
            <a:effectLst>
              <a:glow rad="139700">
                <a:schemeClr val="accent5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Muros'!$FN$15,'100 Muros'!$FN$17)</c:f>
              <c:numCache>
                <c:formatCode>General</c:formatCode>
                <c:ptCount val="2"/>
              </c:numCache>
            </c:numRef>
          </c:xVal>
          <c:yVal>
            <c:numRef>
              <c:f>('100 Muros'!$FN$16,'100 Muros'!$FN$18)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E-8919-46AD-8AF0-4CA9B84E132F}"/>
            </c:ext>
          </c:extLst>
        </c:ser>
        <c:ser>
          <c:idx val="143"/>
          <c:order val="143"/>
          <c:spPr>
            <a:ln w="22225" cap="rnd">
              <a:solidFill>
                <a:schemeClr val="accent6">
                  <a:lumMod val="50000"/>
                </a:schemeClr>
              </a:solidFill>
            </a:ln>
            <a:effectLst>
              <a:glow rad="139700">
                <a:schemeClr val="accent6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Muros'!$FO$15,'100 Muros'!$FO$17)</c:f>
              <c:numCache>
                <c:formatCode>General</c:formatCode>
                <c:ptCount val="2"/>
              </c:numCache>
            </c:numRef>
          </c:xVal>
          <c:yVal>
            <c:numRef>
              <c:f>('100 Muros'!$FO$16,'100 Muros'!$FO$18)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F-8919-46AD-8AF0-4CA9B84E132F}"/>
            </c:ext>
          </c:extLst>
        </c:ser>
        <c:ser>
          <c:idx val="144"/>
          <c:order val="144"/>
          <c:spPr>
            <a:ln w="22225" cap="rnd">
              <a:solidFill>
                <a:schemeClr val="accent1">
                  <a:lumMod val="70000"/>
                  <a:lumOff val="30000"/>
                </a:schemeClr>
              </a:solidFill>
            </a:ln>
            <a:effectLst>
              <a:glow rad="139700">
                <a:schemeClr val="accent1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Muros'!$FP$15,'100 Muros'!$FP$17)</c:f>
              <c:numCache>
                <c:formatCode>General</c:formatCode>
                <c:ptCount val="2"/>
              </c:numCache>
            </c:numRef>
          </c:xVal>
          <c:yVal>
            <c:numRef>
              <c:f>('100 Muros'!$FP$16,'100 Muros'!$FP$18)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0-8919-46AD-8AF0-4CA9B84E132F}"/>
            </c:ext>
          </c:extLst>
        </c:ser>
        <c:ser>
          <c:idx val="145"/>
          <c:order val="145"/>
          <c:spPr>
            <a:ln w="22225" cap="rnd">
              <a:solidFill>
                <a:schemeClr val="accent2">
                  <a:lumMod val="70000"/>
                  <a:lumOff val="30000"/>
                </a:schemeClr>
              </a:solidFill>
            </a:ln>
            <a:effectLst>
              <a:glow rad="139700">
                <a:schemeClr val="accent2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Muros'!$BT$15,'100 Muros'!$BT$17)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Muros'!$BT$16,'100 Muros'!$BT$18)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2-8919-46AD-8AF0-4CA9B84E132F}"/>
            </c:ext>
          </c:extLst>
        </c:ser>
        <c:ser>
          <c:idx val="146"/>
          <c:order val="146"/>
          <c:spPr>
            <a:ln w="22225" cap="rnd">
              <a:solidFill>
                <a:schemeClr val="accent3">
                  <a:lumMod val="70000"/>
                  <a:lumOff val="30000"/>
                </a:schemeClr>
              </a:solidFill>
            </a:ln>
            <a:effectLst>
              <a:glow rad="139700">
                <a:schemeClr val="accent3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Muros'!$BU$15,'100 Muros'!$BU$17)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Muros'!$BU$16,'100 Muros'!$BU$18)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3-8919-46AD-8AF0-4CA9B84E132F}"/>
            </c:ext>
          </c:extLst>
        </c:ser>
        <c:ser>
          <c:idx val="147"/>
          <c:order val="147"/>
          <c:spPr>
            <a:ln w="22225" cap="rnd">
              <a:solidFill>
                <a:schemeClr val="accent4">
                  <a:lumMod val="70000"/>
                  <a:lumOff val="30000"/>
                </a:schemeClr>
              </a:solidFill>
            </a:ln>
            <a:effectLst>
              <a:glow rad="139700">
                <a:schemeClr val="accent4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Muros'!$BV$15,'100 Muros'!$BV$17)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Muros'!$BV$16,'100 Muros'!$BV$18)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4-8919-46AD-8AF0-4CA9B84E132F}"/>
            </c:ext>
          </c:extLst>
        </c:ser>
        <c:ser>
          <c:idx val="148"/>
          <c:order val="148"/>
          <c:spPr>
            <a:ln w="22225" cap="rnd">
              <a:solidFill>
                <a:schemeClr val="accent5">
                  <a:lumMod val="70000"/>
                  <a:lumOff val="30000"/>
                </a:schemeClr>
              </a:solidFill>
            </a:ln>
            <a:effectLst>
              <a:glow rad="139700">
                <a:schemeClr val="accent5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Muros'!$BW$15,'100 Muros'!$BW$17)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Muros'!$BW$16,'100 Muros'!$BW$18)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5-8919-46AD-8AF0-4CA9B84E132F}"/>
            </c:ext>
          </c:extLst>
        </c:ser>
        <c:ser>
          <c:idx val="149"/>
          <c:order val="149"/>
          <c:spPr>
            <a:ln w="22225" cap="rnd">
              <a:solidFill>
                <a:schemeClr val="accent6">
                  <a:lumMod val="70000"/>
                  <a:lumOff val="30000"/>
                </a:schemeClr>
              </a:solidFill>
            </a:ln>
            <a:effectLst>
              <a:glow rad="139700">
                <a:schemeClr val="accent6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Muros'!$BX$15,'100 Muros'!$BX$17)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Muros'!$BX$16,'100 Muros'!$BX$18)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6-8919-46AD-8AF0-4CA9B84E132F}"/>
            </c:ext>
          </c:extLst>
        </c:ser>
        <c:ser>
          <c:idx val="150"/>
          <c:order val="150"/>
          <c:spPr>
            <a:ln w="22225" cap="rnd">
              <a:solidFill>
                <a:schemeClr val="accent1">
                  <a:lumMod val="70000"/>
                </a:schemeClr>
              </a:solidFill>
            </a:ln>
            <a:effectLst>
              <a:glow rad="139700">
                <a:schemeClr val="accent1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Muros'!$BY$15,'100 Muros'!$BY$17)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Muros'!$BY$16,'100 Muros'!$BY$18)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7-8919-46AD-8AF0-4CA9B84E132F}"/>
            </c:ext>
          </c:extLst>
        </c:ser>
        <c:ser>
          <c:idx val="151"/>
          <c:order val="151"/>
          <c:spPr>
            <a:ln w="22225" cap="rnd">
              <a:solidFill>
                <a:schemeClr val="accent2">
                  <a:lumMod val="70000"/>
                </a:schemeClr>
              </a:solidFill>
            </a:ln>
            <a:effectLst>
              <a:glow rad="139700">
                <a:schemeClr val="accent2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Muros'!$BZ$15,'100 Muros'!$BZ$17)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Muros'!$BZ$16,'100 Muros'!$BZ$18)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8-8919-46AD-8AF0-4CA9B84E132F}"/>
            </c:ext>
          </c:extLst>
        </c:ser>
        <c:ser>
          <c:idx val="152"/>
          <c:order val="152"/>
          <c:spPr>
            <a:ln w="22225" cap="rnd">
              <a:solidFill>
                <a:schemeClr val="accent3">
                  <a:lumMod val="70000"/>
                </a:schemeClr>
              </a:solidFill>
            </a:ln>
            <a:effectLst>
              <a:glow rad="139700">
                <a:schemeClr val="accent3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Muros'!$CA$15,'100 Muros'!$CA$17)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Muros'!$CA$16,'100 Muros'!$CA$18)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9-8919-46AD-8AF0-4CA9B84E132F}"/>
            </c:ext>
          </c:extLst>
        </c:ser>
        <c:ser>
          <c:idx val="153"/>
          <c:order val="153"/>
          <c:spPr>
            <a:ln w="22225" cap="rnd">
              <a:solidFill>
                <a:schemeClr val="accent4">
                  <a:lumMod val="70000"/>
                </a:schemeClr>
              </a:solidFill>
            </a:ln>
            <a:effectLst>
              <a:glow rad="139700">
                <a:schemeClr val="accent4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Muros'!$CB$15,'100 Muros'!$CB$17)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Muros'!$CB$16,'100 Muros'!$CB$18)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A-8919-46AD-8AF0-4CA9B84E132F}"/>
            </c:ext>
          </c:extLst>
        </c:ser>
        <c:ser>
          <c:idx val="154"/>
          <c:order val="154"/>
          <c:spPr>
            <a:ln w="22225" cap="rnd">
              <a:solidFill>
                <a:schemeClr val="accent5">
                  <a:lumMod val="70000"/>
                </a:schemeClr>
              </a:solidFill>
            </a:ln>
            <a:effectLst>
              <a:glow rad="139700">
                <a:schemeClr val="accent5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Muros'!$CC$15,'100 Muros'!$CC$17)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Muros'!$CC$16,'100 Muros'!$CC$18)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B-8919-46AD-8AF0-4CA9B84E132F}"/>
            </c:ext>
          </c:extLst>
        </c:ser>
        <c:ser>
          <c:idx val="155"/>
          <c:order val="155"/>
          <c:spPr>
            <a:ln w="22225" cap="rnd">
              <a:solidFill>
                <a:schemeClr val="accent6">
                  <a:lumMod val="70000"/>
                </a:schemeClr>
              </a:solidFill>
            </a:ln>
            <a:effectLst>
              <a:glow rad="139700">
                <a:schemeClr val="accent6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Muros'!$CD$15,'100 Muros'!$CD$17)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Muros'!$CD$16,'100 Muros'!$CD$18)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C-8919-46AD-8AF0-4CA9B84E132F}"/>
            </c:ext>
          </c:extLst>
        </c:ser>
        <c:ser>
          <c:idx val="156"/>
          <c:order val="156"/>
          <c:spPr>
            <a:ln w="22225" cap="rnd">
              <a:solidFill>
                <a:schemeClr val="accent1">
                  <a:lumMod val="50000"/>
                  <a:lumOff val="50000"/>
                </a:schemeClr>
              </a:solidFill>
            </a:ln>
            <a:effectLst>
              <a:glow rad="139700">
                <a:schemeClr val="accent1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Muros'!$CE$15,'100 Muros'!$CE$17)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Muros'!$CE$16,'100 Muros'!$CE$18)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D-8919-46AD-8AF0-4CA9B84E132F}"/>
            </c:ext>
          </c:extLst>
        </c:ser>
        <c:ser>
          <c:idx val="157"/>
          <c:order val="157"/>
          <c:spPr>
            <a:ln w="22225" cap="rnd">
              <a:solidFill>
                <a:schemeClr val="accent2">
                  <a:lumMod val="50000"/>
                  <a:lumOff val="50000"/>
                </a:schemeClr>
              </a:solidFill>
            </a:ln>
            <a:effectLst>
              <a:glow rad="139700">
                <a:schemeClr val="accent2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Muros'!$CF$15,'100 Muros'!$CF$17)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Muros'!$CF$16,'100 Muros'!$CF$18)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E-8919-46AD-8AF0-4CA9B84E132F}"/>
            </c:ext>
          </c:extLst>
        </c:ser>
        <c:ser>
          <c:idx val="158"/>
          <c:order val="158"/>
          <c:spPr>
            <a:ln w="22225" cap="rnd">
              <a:solidFill>
                <a:schemeClr val="accent3">
                  <a:lumMod val="50000"/>
                  <a:lumOff val="50000"/>
                </a:schemeClr>
              </a:solidFill>
            </a:ln>
            <a:effectLst>
              <a:glow rad="139700">
                <a:schemeClr val="accent3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Muros'!$CG$15,'100 Muros'!$CG$17)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Muros'!$CG$16,'100 Muros'!$CG$18)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F-8919-46AD-8AF0-4CA9B84E132F}"/>
            </c:ext>
          </c:extLst>
        </c:ser>
        <c:ser>
          <c:idx val="159"/>
          <c:order val="159"/>
          <c:spPr>
            <a:ln w="22225" cap="rnd">
              <a:solidFill>
                <a:schemeClr val="accent4">
                  <a:lumMod val="50000"/>
                  <a:lumOff val="50000"/>
                </a:schemeClr>
              </a:solidFill>
            </a:ln>
            <a:effectLst>
              <a:glow rad="139700">
                <a:schemeClr val="accent4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Muros'!$CH$15,'100 Muros'!$CH$17)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Muros'!$CH$16,'100 Muros'!$CH$18)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0-8919-46AD-8AF0-4CA9B84E132F}"/>
            </c:ext>
          </c:extLst>
        </c:ser>
        <c:ser>
          <c:idx val="160"/>
          <c:order val="160"/>
          <c:spPr>
            <a:ln w="22225" cap="rnd">
              <a:solidFill>
                <a:schemeClr val="accent5">
                  <a:lumMod val="50000"/>
                  <a:lumOff val="50000"/>
                </a:schemeClr>
              </a:solidFill>
            </a:ln>
            <a:effectLst>
              <a:glow rad="139700">
                <a:schemeClr val="accent5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Muros'!$CI$15,'100 Muros'!$CI$17)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Muros'!$CI$16,'100 Muros'!$CI$18)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1-8919-46AD-8AF0-4CA9B84E132F}"/>
            </c:ext>
          </c:extLst>
        </c:ser>
        <c:ser>
          <c:idx val="161"/>
          <c:order val="161"/>
          <c:spPr>
            <a:ln w="22225" cap="rnd">
              <a:solidFill>
                <a:schemeClr val="accent6">
                  <a:lumMod val="50000"/>
                  <a:lumOff val="50000"/>
                </a:schemeClr>
              </a:solidFill>
            </a:ln>
            <a:effectLst>
              <a:glow rad="139700">
                <a:schemeClr val="accent6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Muros'!$CJ$15,'100 Muros'!$CJ$17)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Muros'!$CJ$16,'100 Muros'!$CJ$18)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2-8919-46AD-8AF0-4CA9B84E132F}"/>
            </c:ext>
          </c:extLst>
        </c:ser>
        <c:ser>
          <c:idx val="162"/>
          <c:order val="162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Muros'!$CK$15,'100 Muros'!$CK$17)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Muros'!$CK$16,'100 Muros'!$CK$18)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3-8919-46AD-8AF0-4CA9B84E132F}"/>
            </c:ext>
          </c:extLst>
        </c:ser>
        <c:ser>
          <c:idx val="163"/>
          <c:order val="163"/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Muros'!$CL$15,'100 Muros'!$CL$17)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Muros'!$CL$16,'100 Muros'!$CL$18)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5-8919-46AD-8AF0-4CA9B84E132F}"/>
            </c:ext>
          </c:extLst>
        </c:ser>
        <c:ser>
          <c:idx val="164"/>
          <c:order val="164"/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Muros'!$CM$15,'100 Muros'!$CM$17)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Muros'!$CM$16,'100 Muros'!$CM$18)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6-8919-46AD-8AF0-4CA9B84E132F}"/>
            </c:ext>
          </c:extLst>
        </c:ser>
        <c:ser>
          <c:idx val="165"/>
          <c:order val="165"/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Muros'!$CN$15,'100 Muros'!$CN$17)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Muros'!$CN$16,'100 Muros'!$CN$18)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7-8919-46AD-8AF0-4CA9B84E132F}"/>
            </c:ext>
          </c:extLst>
        </c:ser>
        <c:ser>
          <c:idx val="166"/>
          <c:order val="166"/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Muros'!$CO$15,'100 Muros'!$CO$17)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Muros'!$CO$16,'100 Muros'!$CO$18)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8-8919-46AD-8AF0-4CA9B84E132F}"/>
            </c:ext>
          </c:extLst>
        </c:ser>
        <c:ser>
          <c:idx val="167"/>
          <c:order val="167"/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Muros'!$CP$15,'100 Muros'!$CP$17)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Muros'!$CP$16,'100 Muros'!$CP$18)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9-8919-46AD-8AF0-4CA9B84E132F}"/>
            </c:ext>
          </c:extLst>
        </c:ser>
        <c:ser>
          <c:idx val="168"/>
          <c:order val="168"/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Muros'!$CQ$15,'100 Muros'!$CQ$17)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Muros'!$CQ$16,'100 Muros'!$CQ$18)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A-8919-46AD-8AF0-4CA9B84E132F}"/>
            </c:ext>
          </c:extLst>
        </c:ser>
        <c:ser>
          <c:idx val="169"/>
          <c:order val="169"/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Muros'!$CR$15,'100 Muros'!$CR$17)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Muros'!$CR$16,'100 Muros'!$CR$18)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B-8919-46AD-8AF0-4CA9B84E132F}"/>
            </c:ext>
          </c:extLst>
        </c:ser>
        <c:ser>
          <c:idx val="170"/>
          <c:order val="170"/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Muros'!$CS$15,'100 Muros'!$CS$17)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Muros'!$CS$16,'100 Muros'!$CS$18)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C-8919-46AD-8AF0-4CA9B84E132F}"/>
            </c:ext>
          </c:extLst>
        </c:ser>
        <c:ser>
          <c:idx val="171"/>
          <c:order val="171"/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Muros'!$CT$15,'100 Muros'!$CT$17)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Muros'!$CT$16,'100 Muros'!$CT$18)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D-8919-46AD-8AF0-4CA9B84E132F}"/>
            </c:ext>
          </c:extLst>
        </c:ser>
        <c:ser>
          <c:idx val="172"/>
          <c:order val="172"/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Muros'!$CU$15,'100 Muros'!$CU$17)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Muros'!$CU$16,'100 Muros'!$CU$18)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E-8919-46AD-8AF0-4CA9B84E132F}"/>
            </c:ext>
          </c:extLst>
        </c:ser>
        <c:ser>
          <c:idx val="173"/>
          <c:order val="173"/>
          <c:spPr>
            <a:ln w="22225" cap="rnd">
              <a:solidFill>
                <a:schemeClr val="accent6">
                  <a:lumMod val="60000"/>
                </a:schemeClr>
              </a:solidFill>
            </a:ln>
            <a:effectLst>
              <a:glow rad="139700">
                <a:schemeClr val="accent6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Muros'!$CV$15,'100 Muros'!$CV$17)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Muros'!$CV$16,'100 Muros'!$CV$18)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F-8919-46AD-8AF0-4CA9B84E132F}"/>
            </c:ext>
          </c:extLst>
        </c:ser>
        <c:ser>
          <c:idx val="174"/>
          <c:order val="174"/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</a:ln>
            <a:effectLst>
              <a:glow rad="139700">
                <a:schemeClr val="accent1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Muros'!$CW$15,'100 Muros'!$CW$17)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('100 Muros'!$CW$16,'100 Muros'!$CW$18)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0-8919-46AD-8AF0-4CA9B84E132F}"/>
            </c:ext>
          </c:extLst>
        </c:ser>
        <c:ser>
          <c:idx val="175"/>
          <c:order val="175"/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</a:ln>
            <a:effectLst>
              <a:glow rad="139700">
                <a:schemeClr val="accent2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Muros'!$FQ$15,'100 Muros'!$FQ$17)</c:f>
              <c:numCache>
                <c:formatCode>General</c:formatCode>
                <c:ptCount val="2"/>
              </c:numCache>
            </c:numRef>
          </c:xVal>
          <c:yVal>
            <c:numRef>
              <c:f>('100 Muros'!$FQ$16,'100 Muros'!$FQ$18)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1-8919-46AD-8AF0-4CA9B84E132F}"/>
            </c:ext>
          </c:extLst>
        </c:ser>
        <c:ser>
          <c:idx val="176"/>
          <c:order val="176"/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</a:ln>
            <a:effectLst>
              <a:glow rad="139700">
                <a:schemeClr val="accent3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Muros'!$FR$15,'100 Muros'!$FR$17)</c:f>
              <c:numCache>
                <c:formatCode>General</c:formatCode>
                <c:ptCount val="2"/>
              </c:numCache>
            </c:numRef>
          </c:xVal>
          <c:yVal>
            <c:numRef>
              <c:f>('100 Muros'!$FR$16,'100 Muros'!$FR$18)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2-8919-46AD-8AF0-4CA9B84E132F}"/>
            </c:ext>
          </c:extLst>
        </c:ser>
        <c:ser>
          <c:idx val="177"/>
          <c:order val="177"/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</a:ln>
            <a:effectLst>
              <a:glow rad="139700">
                <a:schemeClr val="accent4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Muros'!$FS$15,'100 Muros'!$FS$17)</c:f>
              <c:numCache>
                <c:formatCode>General</c:formatCode>
                <c:ptCount val="2"/>
              </c:numCache>
            </c:numRef>
          </c:xVal>
          <c:yVal>
            <c:numRef>
              <c:f>('100 Muros'!$FS$16,'100 Muros'!$FS$18)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3-8919-46AD-8AF0-4CA9B84E132F}"/>
            </c:ext>
          </c:extLst>
        </c:ser>
        <c:ser>
          <c:idx val="178"/>
          <c:order val="178"/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</a:ln>
            <a:effectLst>
              <a:glow rad="139700">
                <a:schemeClr val="accent5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Muros'!$FT$15,'100 Muros'!$FT$17)</c:f>
              <c:numCache>
                <c:formatCode>General</c:formatCode>
                <c:ptCount val="2"/>
              </c:numCache>
            </c:numRef>
          </c:xVal>
          <c:yVal>
            <c:numRef>
              <c:f>('100 Muros'!$FT$16,'100 Muros'!$FT$18)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4-8919-46AD-8AF0-4CA9B84E132F}"/>
            </c:ext>
          </c:extLst>
        </c:ser>
        <c:ser>
          <c:idx val="179"/>
          <c:order val="179"/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</a:ln>
            <a:effectLst>
              <a:glow rad="139700">
                <a:schemeClr val="accent6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Muros'!$FU$15,'100 Muros'!$FU$17)</c:f>
              <c:numCache>
                <c:formatCode>General</c:formatCode>
                <c:ptCount val="2"/>
              </c:numCache>
            </c:numRef>
          </c:xVal>
          <c:yVal>
            <c:numRef>
              <c:f>('100 Muros'!$FU$16,'100 Muros'!$FU$18)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5-8919-46AD-8AF0-4CA9B84E132F}"/>
            </c:ext>
          </c:extLst>
        </c:ser>
        <c:ser>
          <c:idx val="180"/>
          <c:order val="180"/>
          <c:spPr>
            <a:ln w="22225" cap="rnd">
              <a:solidFill>
                <a:schemeClr val="accent1">
                  <a:lumMod val="80000"/>
                </a:schemeClr>
              </a:solidFill>
            </a:ln>
            <a:effectLst>
              <a:glow rad="139700">
                <a:schemeClr val="accent1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Muros'!$FV$15,'100 Muros'!$FV$17)</c:f>
              <c:numCache>
                <c:formatCode>General</c:formatCode>
                <c:ptCount val="2"/>
              </c:numCache>
            </c:numRef>
          </c:xVal>
          <c:yVal>
            <c:numRef>
              <c:f>('100 Muros'!$FV$16,'100 Muros'!$FV$18)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6-8919-46AD-8AF0-4CA9B84E132F}"/>
            </c:ext>
          </c:extLst>
        </c:ser>
        <c:ser>
          <c:idx val="181"/>
          <c:order val="181"/>
          <c:spPr>
            <a:ln w="22225" cap="rnd">
              <a:solidFill>
                <a:schemeClr val="accent2">
                  <a:lumMod val="80000"/>
                </a:schemeClr>
              </a:solidFill>
            </a:ln>
            <a:effectLst>
              <a:glow rad="139700">
                <a:schemeClr val="accent2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Muros'!$FW$15,'100 Muros'!$FW$17)</c:f>
              <c:numCache>
                <c:formatCode>General</c:formatCode>
                <c:ptCount val="2"/>
              </c:numCache>
            </c:numRef>
          </c:xVal>
          <c:yVal>
            <c:numRef>
              <c:f>('100 Muros'!$FW$16,'100 Muros'!$FW$18)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7-8919-46AD-8AF0-4CA9B84E132F}"/>
            </c:ext>
          </c:extLst>
        </c:ser>
        <c:ser>
          <c:idx val="182"/>
          <c:order val="182"/>
          <c:spPr>
            <a:ln w="22225" cap="rnd">
              <a:solidFill>
                <a:schemeClr val="accent3">
                  <a:lumMod val="80000"/>
                </a:schemeClr>
              </a:solidFill>
            </a:ln>
            <a:effectLst>
              <a:glow rad="139700">
                <a:schemeClr val="accent3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Muros'!$FX$15,'100 Muros'!$FX$17)</c:f>
              <c:numCache>
                <c:formatCode>General</c:formatCode>
                <c:ptCount val="2"/>
              </c:numCache>
            </c:numRef>
          </c:xVal>
          <c:yVal>
            <c:numRef>
              <c:f>('100 Muros'!$FX$16,'100 Muros'!$FX$18)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8-8919-46AD-8AF0-4CA9B84E132F}"/>
            </c:ext>
          </c:extLst>
        </c:ser>
        <c:ser>
          <c:idx val="183"/>
          <c:order val="183"/>
          <c:spPr>
            <a:ln w="22225" cap="rnd">
              <a:solidFill>
                <a:schemeClr val="accent4">
                  <a:lumMod val="80000"/>
                </a:schemeClr>
              </a:solidFill>
            </a:ln>
            <a:effectLst>
              <a:glow rad="139700">
                <a:schemeClr val="accent4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Muros'!$FY$15,'100 Muros'!$FY$17)</c:f>
              <c:numCache>
                <c:formatCode>General</c:formatCode>
                <c:ptCount val="2"/>
              </c:numCache>
            </c:numRef>
          </c:xVal>
          <c:yVal>
            <c:numRef>
              <c:f>('100 Muros'!$FY$16,'100 Muros'!$FY$18)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9-8919-46AD-8AF0-4CA9B84E132F}"/>
            </c:ext>
          </c:extLst>
        </c:ser>
        <c:ser>
          <c:idx val="184"/>
          <c:order val="184"/>
          <c:spPr>
            <a:ln w="22225" cap="rnd">
              <a:solidFill>
                <a:schemeClr val="accent5">
                  <a:lumMod val="80000"/>
                </a:schemeClr>
              </a:solidFill>
            </a:ln>
            <a:effectLst>
              <a:glow rad="139700">
                <a:schemeClr val="accent5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Muros'!$FZ$15,'100 Muros'!$FZ$17)</c:f>
              <c:numCache>
                <c:formatCode>General</c:formatCode>
                <c:ptCount val="2"/>
              </c:numCache>
            </c:numRef>
          </c:xVal>
          <c:yVal>
            <c:numRef>
              <c:f>('100 Muros'!$FZ$16,'100 Muros'!$FZ$18)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A-8919-46AD-8AF0-4CA9B84E132F}"/>
            </c:ext>
          </c:extLst>
        </c:ser>
        <c:ser>
          <c:idx val="185"/>
          <c:order val="185"/>
          <c:spPr>
            <a:ln w="22225" cap="rnd">
              <a:solidFill>
                <a:schemeClr val="accent6">
                  <a:lumMod val="80000"/>
                </a:schemeClr>
              </a:solidFill>
            </a:ln>
            <a:effectLst>
              <a:glow rad="139700">
                <a:schemeClr val="accent6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Muros'!$GA$15,'100 Muros'!$GA$17)</c:f>
              <c:numCache>
                <c:formatCode>General</c:formatCode>
                <c:ptCount val="2"/>
              </c:numCache>
            </c:numRef>
          </c:xVal>
          <c:yVal>
            <c:numRef>
              <c:f>('100 Muros'!$GA$16,'100 Muros'!$GA$18)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B-8919-46AD-8AF0-4CA9B84E132F}"/>
            </c:ext>
          </c:extLst>
        </c:ser>
        <c:ser>
          <c:idx val="186"/>
          <c:order val="186"/>
          <c:spPr>
            <a:ln w="22225" cap="rnd">
              <a:solidFill>
                <a:schemeClr val="accent1">
                  <a:lumMod val="60000"/>
                  <a:lumOff val="40000"/>
                </a:schemeClr>
              </a:solidFill>
            </a:ln>
            <a:effectLst>
              <a:glow rad="139700">
                <a:schemeClr val="accent1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Muros'!$GB$15,'100 Muros'!$GB$17)</c:f>
              <c:numCache>
                <c:formatCode>General</c:formatCode>
                <c:ptCount val="2"/>
              </c:numCache>
            </c:numRef>
          </c:xVal>
          <c:yVal>
            <c:numRef>
              <c:f>('100 Muros'!$GB$16,'100 Muros'!$GB$18)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C-8919-46AD-8AF0-4CA9B84E132F}"/>
            </c:ext>
          </c:extLst>
        </c:ser>
        <c:ser>
          <c:idx val="187"/>
          <c:order val="187"/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</a:ln>
            <a:effectLst>
              <a:glow rad="139700">
                <a:schemeClr val="accent2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Muros'!$GC$15,'100 Muros'!$GC$17)</c:f>
              <c:numCache>
                <c:formatCode>General</c:formatCode>
                <c:ptCount val="2"/>
              </c:numCache>
            </c:numRef>
          </c:xVal>
          <c:yVal>
            <c:numRef>
              <c:f>('100 Muros'!$GC$16,'100 Muros'!$GC$18)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D-8919-46AD-8AF0-4CA9B84E132F}"/>
            </c:ext>
          </c:extLst>
        </c:ser>
        <c:ser>
          <c:idx val="188"/>
          <c:order val="188"/>
          <c:spPr>
            <a:ln w="22225" cap="rnd">
              <a:solidFill>
                <a:schemeClr val="accent3">
                  <a:lumMod val="60000"/>
                  <a:lumOff val="40000"/>
                </a:schemeClr>
              </a:solidFill>
            </a:ln>
            <a:effectLst>
              <a:glow rad="139700">
                <a:schemeClr val="accent3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Muros'!$GD$15,'100 Muros'!$GD$17)</c:f>
              <c:numCache>
                <c:formatCode>General</c:formatCode>
                <c:ptCount val="2"/>
              </c:numCache>
            </c:numRef>
          </c:xVal>
          <c:yVal>
            <c:numRef>
              <c:f>('100 Muros'!$GD$16,'100 Muros'!$GD$18)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E-8919-46AD-8AF0-4CA9B84E132F}"/>
            </c:ext>
          </c:extLst>
        </c:ser>
        <c:ser>
          <c:idx val="189"/>
          <c:order val="189"/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</a:ln>
            <a:effectLst>
              <a:glow rad="139700">
                <a:schemeClr val="accent4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Muros'!$GE$15,'100 Muros'!$GE$17)</c:f>
              <c:numCache>
                <c:formatCode>General</c:formatCode>
                <c:ptCount val="2"/>
              </c:numCache>
            </c:numRef>
          </c:xVal>
          <c:yVal>
            <c:numRef>
              <c:f>('100 Muros'!$GE$16,'100 Muros'!$GE$18)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F-8919-46AD-8AF0-4CA9B84E132F}"/>
            </c:ext>
          </c:extLst>
        </c:ser>
        <c:ser>
          <c:idx val="190"/>
          <c:order val="190"/>
          <c:spPr>
            <a:ln w="22225" cap="rnd">
              <a:solidFill>
                <a:schemeClr val="accent5">
                  <a:lumMod val="60000"/>
                  <a:lumOff val="40000"/>
                </a:schemeClr>
              </a:solidFill>
            </a:ln>
            <a:effectLst>
              <a:glow rad="139700">
                <a:schemeClr val="accent5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Muros'!$GF$15,'100 Muros'!$GF$17)</c:f>
              <c:numCache>
                <c:formatCode>General</c:formatCode>
                <c:ptCount val="2"/>
              </c:numCache>
            </c:numRef>
          </c:xVal>
          <c:yVal>
            <c:numRef>
              <c:f>('100 Muros'!$GF$16,'100 Muros'!$GF$18)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0-8919-46AD-8AF0-4CA9B84E132F}"/>
            </c:ext>
          </c:extLst>
        </c:ser>
        <c:ser>
          <c:idx val="191"/>
          <c:order val="191"/>
          <c:spPr>
            <a:ln w="22225" cap="rnd">
              <a:solidFill>
                <a:schemeClr val="accent6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Muros'!$GG$15,'100 Muros'!$GG$17)</c:f>
              <c:numCache>
                <c:formatCode>General</c:formatCode>
                <c:ptCount val="2"/>
              </c:numCache>
            </c:numRef>
          </c:xVal>
          <c:yVal>
            <c:numRef>
              <c:f>('100 Muros'!$GG$16,'100 Muros'!$GG$18)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1-8919-46AD-8AF0-4CA9B84E132F}"/>
            </c:ext>
          </c:extLst>
        </c:ser>
        <c:ser>
          <c:idx val="192"/>
          <c:order val="192"/>
          <c:spPr>
            <a:ln w="22225" cap="rnd">
              <a:solidFill>
                <a:schemeClr val="accent1">
                  <a:lumMod val="50000"/>
                </a:schemeClr>
              </a:solidFill>
            </a:ln>
            <a:effectLst>
              <a:glow rad="139700">
                <a:schemeClr val="accent1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Muros'!$GH$15,'100 Muros'!$GH$17)</c:f>
              <c:numCache>
                <c:formatCode>General</c:formatCode>
                <c:ptCount val="2"/>
              </c:numCache>
            </c:numRef>
          </c:xVal>
          <c:yVal>
            <c:numRef>
              <c:f>('100 Muros'!$GH$16,'100 Muros'!$GH$18)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2-8919-46AD-8AF0-4CA9B84E132F}"/>
            </c:ext>
          </c:extLst>
        </c:ser>
        <c:ser>
          <c:idx val="193"/>
          <c:order val="193"/>
          <c:spPr>
            <a:ln w="22225" cap="rnd">
              <a:solidFill>
                <a:schemeClr val="accent2">
                  <a:lumMod val="50000"/>
                </a:schemeClr>
              </a:solidFill>
            </a:ln>
            <a:effectLst>
              <a:glow rad="139700">
                <a:schemeClr val="accent2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Muros'!$GI$15,'100 Muros'!$GI$17)</c:f>
              <c:numCache>
                <c:formatCode>General</c:formatCode>
                <c:ptCount val="2"/>
              </c:numCache>
            </c:numRef>
          </c:xVal>
          <c:yVal>
            <c:numRef>
              <c:f>('100 Muros'!$GI$16,'100 Muros'!$GI$18)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3-8919-46AD-8AF0-4CA9B84E132F}"/>
            </c:ext>
          </c:extLst>
        </c:ser>
        <c:ser>
          <c:idx val="194"/>
          <c:order val="194"/>
          <c:spPr>
            <a:ln w="22225" cap="rnd">
              <a:solidFill>
                <a:schemeClr val="accent3">
                  <a:lumMod val="50000"/>
                </a:schemeClr>
              </a:solidFill>
            </a:ln>
            <a:effectLst>
              <a:glow rad="139700">
                <a:schemeClr val="accent3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Muros'!$GJ$15,'100 Muros'!$GJ$17)</c:f>
              <c:numCache>
                <c:formatCode>General</c:formatCode>
                <c:ptCount val="2"/>
              </c:numCache>
            </c:numRef>
          </c:xVal>
          <c:yVal>
            <c:numRef>
              <c:f>('100 Muros'!$GJ$16,'100 Muros'!$GJ$18)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4-8919-46AD-8AF0-4CA9B84E132F}"/>
            </c:ext>
          </c:extLst>
        </c:ser>
        <c:ser>
          <c:idx val="195"/>
          <c:order val="195"/>
          <c:spPr>
            <a:ln w="22225" cap="rnd">
              <a:solidFill>
                <a:schemeClr val="accent4">
                  <a:lumMod val="50000"/>
                </a:schemeClr>
              </a:solidFill>
            </a:ln>
            <a:effectLst>
              <a:glow rad="139700">
                <a:schemeClr val="accent4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Muros'!$GK$15,'100 Muros'!$GK$17)</c:f>
              <c:numCache>
                <c:formatCode>General</c:formatCode>
                <c:ptCount val="2"/>
              </c:numCache>
            </c:numRef>
          </c:xVal>
          <c:yVal>
            <c:numRef>
              <c:f>('100 Muros'!$GK$16,'100 Muros'!$GK$18)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5-8919-46AD-8AF0-4CA9B84E132F}"/>
            </c:ext>
          </c:extLst>
        </c:ser>
        <c:ser>
          <c:idx val="196"/>
          <c:order val="196"/>
          <c:spPr>
            <a:ln w="22225" cap="rnd">
              <a:solidFill>
                <a:schemeClr val="accent5">
                  <a:lumMod val="50000"/>
                </a:schemeClr>
              </a:solidFill>
            </a:ln>
            <a:effectLst>
              <a:glow rad="139700">
                <a:schemeClr val="accent5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Muros'!$GL$15,'100 Muros'!$GL$17)</c:f>
              <c:numCache>
                <c:formatCode>General</c:formatCode>
                <c:ptCount val="2"/>
              </c:numCache>
            </c:numRef>
          </c:xVal>
          <c:yVal>
            <c:numRef>
              <c:f>('100 Muros'!$GL$16,'100 Muros'!$GL$18)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6-8919-46AD-8AF0-4CA9B84E132F}"/>
            </c:ext>
          </c:extLst>
        </c:ser>
        <c:ser>
          <c:idx val="197"/>
          <c:order val="197"/>
          <c:spPr>
            <a:ln w="22225" cap="rnd">
              <a:solidFill>
                <a:schemeClr val="accent6">
                  <a:lumMod val="50000"/>
                </a:schemeClr>
              </a:solidFill>
            </a:ln>
            <a:effectLst>
              <a:glow rad="139700">
                <a:schemeClr val="accent6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Muros'!$GM$15,'100 Muros'!$GM$17)</c:f>
              <c:numCache>
                <c:formatCode>General</c:formatCode>
                <c:ptCount val="2"/>
              </c:numCache>
            </c:numRef>
          </c:xVal>
          <c:yVal>
            <c:numRef>
              <c:f>('100 Muros'!$GM$16,'100 Muros'!$GM$18)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7-8919-46AD-8AF0-4CA9B84E132F}"/>
            </c:ext>
          </c:extLst>
        </c:ser>
        <c:ser>
          <c:idx val="198"/>
          <c:order val="198"/>
          <c:spPr>
            <a:ln w="22225" cap="rnd">
              <a:solidFill>
                <a:schemeClr val="accent1">
                  <a:lumMod val="70000"/>
                  <a:lumOff val="30000"/>
                </a:schemeClr>
              </a:solidFill>
            </a:ln>
            <a:effectLst>
              <a:glow rad="139700">
                <a:schemeClr val="accent1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Muros'!$GN$15,'100 Muros'!$GN$17)</c:f>
              <c:numCache>
                <c:formatCode>General</c:formatCode>
                <c:ptCount val="2"/>
              </c:numCache>
            </c:numRef>
          </c:xVal>
          <c:yVal>
            <c:numRef>
              <c:f>('100 Muros'!$GN$16,'100 Muros'!$GN$18)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8-8919-46AD-8AF0-4CA9B84E132F}"/>
            </c:ext>
          </c:extLst>
        </c:ser>
        <c:ser>
          <c:idx val="199"/>
          <c:order val="199"/>
          <c:spPr>
            <a:ln w="22225" cap="rnd">
              <a:solidFill>
                <a:schemeClr val="accent2">
                  <a:lumMod val="70000"/>
                  <a:lumOff val="30000"/>
                </a:schemeClr>
              </a:solidFill>
            </a:ln>
            <a:effectLst>
              <a:glow rad="139700">
                <a:schemeClr val="accent2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Muros'!$GO$15,'100 Muros'!$GO$17)</c:f>
              <c:numCache>
                <c:formatCode>General</c:formatCode>
                <c:ptCount val="2"/>
              </c:numCache>
            </c:numRef>
          </c:xVal>
          <c:yVal>
            <c:numRef>
              <c:f>('100 Muros'!$GO$16,'100 Muros'!$GO$18)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9-8919-46AD-8AF0-4CA9B84E132F}"/>
            </c:ext>
          </c:extLst>
        </c:ser>
        <c:ser>
          <c:idx val="200"/>
          <c:order val="200"/>
          <c:spPr>
            <a:ln w="22225" cap="rnd">
              <a:solidFill>
                <a:schemeClr val="accent3">
                  <a:lumMod val="70000"/>
                  <a:lumOff val="30000"/>
                </a:schemeClr>
              </a:solidFill>
            </a:ln>
            <a:effectLst>
              <a:glow rad="139700">
                <a:schemeClr val="accent3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Muros'!$GP$15,'100 Muros'!$GP$17)</c:f>
              <c:numCache>
                <c:formatCode>General</c:formatCode>
                <c:ptCount val="2"/>
              </c:numCache>
            </c:numRef>
          </c:xVal>
          <c:yVal>
            <c:numRef>
              <c:f>('100 Muros'!$GP$16,'100 Muros'!$GP$18)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A-8919-46AD-8AF0-4CA9B84E132F}"/>
            </c:ext>
          </c:extLst>
        </c:ser>
        <c:ser>
          <c:idx val="201"/>
          <c:order val="201"/>
          <c:spPr>
            <a:ln w="22225" cap="rnd">
              <a:solidFill>
                <a:schemeClr val="accent4">
                  <a:lumMod val="70000"/>
                  <a:lumOff val="30000"/>
                </a:schemeClr>
              </a:solidFill>
            </a:ln>
            <a:effectLst>
              <a:glow rad="139700">
                <a:schemeClr val="accent4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Muros'!$GQ$15,'100 Muros'!$GQ$17)</c:f>
              <c:numCache>
                <c:formatCode>General</c:formatCode>
                <c:ptCount val="2"/>
              </c:numCache>
            </c:numRef>
          </c:xVal>
          <c:yVal>
            <c:numRef>
              <c:f>('100 Muros'!$GQ$16,'100 Muros'!$GQ$18)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B-8919-46AD-8AF0-4CA9B84E132F}"/>
            </c:ext>
          </c:extLst>
        </c:ser>
        <c:ser>
          <c:idx val="202"/>
          <c:order val="202"/>
          <c:spPr>
            <a:ln w="22225" cap="rnd">
              <a:solidFill>
                <a:schemeClr val="accent5">
                  <a:lumMod val="70000"/>
                  <a:lumOff val="30000"/>
                </a:schemeClr>
              </a:solidFill>
            </a:ln>
            <a:effectLst>
              <a:glow rad="139700">
                <a:schemeClr val="accent5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Muros'!$GR$15,'100 Muros'!$GR$17)</c:f>
              <c:numCache>
                <c:formatCode>General</c:formatCode>
                <c:ptCount val="2"/>
              </c:numCache>
            </c:numRef>
          </c:xVal>
          <c:yVal>
            <c:numRef>
              <c:f>('100 Muros'!$GR$16,'100 Muros'!$GR$18)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C-8919-46AD-8AF0-4CA9B84E132F}"/>
            </c:ext>
          </c:extLst>
        </c:ser>
        <c:ser>
          <c:idx val="203"/>
          <c:order val="203"/>
          <c:spPr>
            <a:ln w="22225" cap="rnd">
              <a:solidFill>
                <a:schemeClr val="accent6">
                  <a:lumMod val="70000"/>
                  <a:lumOff val="30000"/>
                </a:schemeClr>
              </a:solidFill>
            </a:ln>
            <a:effectLst>
              <a:glow rad="139700">
                <a:schemeClr val="accent6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Muros'!$GS$15,'100 Muros'!$GS$17)</c:f>
              <c:numCache>
                <c:formatCode>General</c:formatCode>
                <c:ptCount val="2"/>
              </c:numCache>
            </c:numRef>
          </c:xVal>
          <c:yVal>
            <c:numRef>
              <c:f>('100 Muros'!$GS$16,'100 Muros'!$GS$18)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D-8919-46AD-8AF0-4CA9B84E132F}"/>
            </c:ext>
          </c:extLst>
        </c:ser>
        <c:ser>
          <c:idx val="204"/>
          <c:order val="204"/>
          <c:spPr>
            <a:ln w="22225" cap="rnd">
              <a:solidFill>
                <a:schemeClr val="accent1">
                  <a:lumMod val="70000"/>
                </a:schemeClr>
              </a:solidFill>
            </a:ln>
            <a:effectLst>
              <a:glow rad="139700">
                <a:schemeClr val="accent1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('100 Muros'!$GT$15,'100 Muros'!$GT$17)</c:f>
              <c:numCache>
                <c:formatCode>General</c:formatCode>
                <c:ptCount val="2"/>
              </c:numCache>
            </c:numRef>
          </c:xVal>
          <c:yVal>
            <c:numRef>
              <c:f>('100 Muros'!$GT$16,'100 Muros'!$GT$18)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E-8919-46AD-8AF0-4CA9B84E1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614064"/>
        <c:axId val="761613080"/>
      </c:scatterChart>
      <c:valAx>
        <c:axId val="761614064"/>
        <c:scaling>
          <c:orientation val="minMax"/>
          <c:max val="300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61613080"/>
        <c:crosses val="autoZero"/>
        <c:crossBetween val="midCat"/>
      </c:valAx>
      <c:valAx>
        <c:axId val="761613080"/>
        <c:scaling>
          <c:orientation val="minMax"/>
          <c:max val="18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61614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 Muros'!$F$3:$F$7</c:f>
              <c:numCache>
                <c:formatCode>0.0</c:formatCode>
                <c:ptCount val="5"/>
                <c:pt idx="0" formatCode="General">
                  <c:v>0</c:v>
                </c:pt>
                <c:pt idx="1">
                  <c:v>1293</c:v>
                </c:pt>
                <c:pt idx="2">
                  <c:v>1293</c:v>
                </c:pt>
                <c:pt idx="3" formatCode="General">
                  <c:v>0</c:v>
                </c:pt>
                <c:pt idx="4" formatCode="General">
                  <c:v>0</c:v>
                </c:pt>
              </c:numCache>
            </c:numRef>
          </c:xVal>
          <c:yVal>
            <c:numRef>
              <c:f>'100 Muros'!$G$3:$G$7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0E-4070-AE82-950514C96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5885423"/>
        <c:axId val="1622033343"/>
      </c:scatterChart>
      <c:valAx>
        <c:axId val="1635885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33343"/>
        <c:crosses val="autoZero"/>
        <c:crossBetween val="midCat"/>
      </c:valAx>
      <c:valAx>
        <c:axId val="162203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35885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 Muros'!$H$3:$H$7</c:f>
              <c:numCache>
                <c:formatCode>0.0</c:formatCode>
                <c:ptCount val="5"/>
                <c:pt idx="0">
                  <c:v>0</c:v>
                </c:pt>
                <c:pt idx="1">
                  <c:v>1720</c:v>
                </c:pt>
                <c:pt idx="2">
                  <c:v>1720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'100 Muros'!$I$3:$I$7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89-459F-A4B0-A5A636C48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426623"/>
        <c:axId val="1622025855"/>
      </c:scatterChart>
      <c:valAx>
        <c:axId val="1800426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25855"/>
        <c:crosses val="autoZero"/>
        <c:crossBetween val="midCat"/>
      </c:valAx>
      <c:valAx>
        <c:axId val="162202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0426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 Muros'!$J$3:$J$7</c:f>
              <c:numCache>
                <c:formatCode>0.0</c:formatCode>
                <c:ptCount val="5"/>
                <c:pt idx="0">
                  <c:v>0</c:v>
                </c:pt>
                <c:pt idx="1">
                  <c:v>2896</c:v>
                </c:pt>
                <c:pt idx="2">
                  <c:v>2896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'100 Muros'!$K$3:$K$7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51-41E8-A41D-2D6846A15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449023"/>
        <c:axId val="1622005055"/>
      </c:scatterChart>
      <c:valAx>
        <c:axId val="1800449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5055"/>
        <c:crosses val="autoZero"/>
        <c:crossBetween val="midCat"/>
      </c:valAx>
      <c:valAx>
        <c:axId val="162200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04490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 Muros'!$L$3:$L$7</c:f>
              <c:numCache>
                <c:formatCode>0.0</c:formatCode>
                <c:ptCount val="5"/>
                <c:pt idx="0">
                  <c:v>1281</c:v>
                </c:pt>
                <c:pt idx="1">
                  <c:v>1652</c:v>
                </c:pt>
                <c:pt idx="2">
                  <c:v>1652</c:v>
                </c:pt>
                <c:pt idx="3">
                  <c:v>1281</c:v>
                </c:pt>
                <c:pt idx="4">
                  <c:v>1281</c:v>
                </c:pt>
              </c:numCache>
            </c:numRef>
          </c:xVal>
          <c:yVal>
            <c:numRef>
              <c:f>'100 Muros'!$M$3:$M$7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D8-418E-8721-FBE48BAFD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444223"/>
        <c:axId val="1622005471"/>
      </c:scatterChart>
      <c:valAx>
        <c:axId val="1800444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5471"/>
        <c:crosses val="autoZero"/>
        <c:crossBetween val="midCat"/>
      </c:valAx>
      <c:valAx>
        <c:axId val="162200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0444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 Muros'!$N$3:$N$7</c:f>
              <c:numCache>
                <c:formatCode>0.0</c:formatCode>
                <c:ptCount val="5"/>
                <c:pt idx="0">
                  <c:v>1451</c:v>
                </c:pt>
                <c:pt idx="1">
                  <c:v>2096</c:v>
                </c:pt>
                <c:pt idx="2">
                  <c:v>2096</c:v>
                </c:pt>
                <c:pt idx="3">
                  <c:v>1451</c:v>
                </c:pt>
                <c:pt idx="4">
                  <c:v>1451</c:v>
                </c:pt>
              </c:numCache>
            </c:numRef>
          </c:xVal>
          <c:yVal>
            <c:numRef>
              <c:f>'100 Muros'!$O$3:$O$7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BF-4FD1-A42E-862E03857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806063"/>
        <c:axId val="1622007551"/>
      </c:scatterChart>
      <c:valAx>
        <c:axId val="1723806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7551"/>
        <c:crosses val="autoZero"/>
        <c:crossBetween val="midCat"/>
      </c:valAx>
      <c:valAx>
        <c:axId val="162200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238060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 Muros'!$P$3:$P$7</c:f>
              <c:numCache>
                <c:formatCode>0.0</c:formatCode>
                <c:ptCount val="5"/>
                <c:pt idx="0">
                  <c:v>1559</c:v>
                </c:pt>
                <c:pt idx="1">
                  <c:v>1848</c:v>
                </c:pt>
                <c:pt idx="2">
                  <c:v>1848</c:v>
                </c:pt>
                <c:pt idx="3">
                  <c:v>1559</c:v>
                </c:pt>
                <c:pt idx="4">
                  <c:v>1559</c:v>
                </c:pt>
              </c:numCache>
            </c:numRef>
          </c:xVal>
          <c:yVal>
            <c:numRef>
              <c:f>'100 Muros'!$Q$3:$Q$7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11-475A-A46A-A4A820EF8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605823"/>
        <c:axId val="1622007967"/>
      </c:scatterChart>
      <c:valAx>
        <c:axId val="1800605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7967"/>
        <c:crosses val="autoZero"/>
        <c:crossBetween val="midCat"/>
      </c:valAx>
      <c:valAx>
        <c:axId val="162200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0605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 Muros'!$R$3:$R$7</c:f>
              <c:numCache>
                <c:formatCode>0.0</c:formatCode>
                <c:ptCount val="5"/>
                <c:pt idx="0">
                  <c:v>1571</c:v>
                </c:pt>
                <c:pt idx="1">
                  <c:v>1624</c:v>
                </c:pt>
                <c:pt idx="2">
                  <c:v>1624</c:v>
                </c:pt>
                <c:pt idx="3">
                  <c:v>1571</c:v>
                </c:pt>
                <c:pt idx="4">
                  <c:v>1571</c:v>
                </c:pt>
              </c:numCache>
            </c:numRef>
          </c:xVal>
          <c:yVal>
            <c:numRef>
              <c:f>'100 Muros'!$S$3:$S$7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44-4AB6-A167-4B11AA68E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647807"/>
        <c:axId val="1622016287"/>
      </c:scatterChart>
      <c:valAx>
        <c:axId val="1869647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16287"/>
        <c:crosses val="autoZero"/>
        <c:crossBetween val="midCat"/>
      </c:valAx>
      <c:valAx>
        <c:axId val="162201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69647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 Muros'!$T$3:$T$7</c:f>
              <c:numCache>
                <c:formatCode>0.0</c:formatCode>
                <c:ptCount val="5"/>
                <c:pt idx="0">
                  <c:v>1714</c:v>
                </c:pt>
                <c:pt idx="1">
                  <c:v>1834</c:v>
                </c:pt>
                <c:pt idx="2">
                  <c:v>1834</c:v>
                </c:pt>
                <c:pt idx="3">
                  <c:v>1714</c:v>
                </c:pt>
                <c:pt idx="4">
                  <c:v>1714</c:v>
                </c:pt>
              </c:numCache>
            </c:numRef>
          </c:xVal>
          <c:yVal>
            <c:numRef>
              <c:f>'100 Muros'!$U$3:$U$7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BA-4285-B169-D2EDCE74E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492223"/>
        <c:axId val="1621994655"/>
      </c:scatterChart>
      <c:valAx>
        <c:axId val="1800492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1994655"/>
        <c:crosses val="autoZero"/>
        <c:crossBetween val="midCat"/>
      </c:valAx>
      <c:valAx>
        <c:axId val="162199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0492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 Muros'!$V$3:$V$7</c:f>
              <c:numCache>
                <c:formatCode>0.0</c:formatCode>
                <c:ptCount val="5"/>
                <c:pt idx="0">
                  <c:v>1924</c:v>
                </c:pt>
                <c:pt idx="1">
                  <c:v>2026</c:v>
                </c:pt>
                <c:pt idx="2">
                  <c:v>2026</c:v>
                </c:pt>
                <c:pt idx="3">
                  <c:v>1924</c:v>
                </c:pt>
                <c:pt idx="4">
                  <c:v>1924</c:v>
                </c:pt>
              </c:numCache>
            </c:numRef>
          </c:xVal>
          <c:yVal>
            <c:numRef>
              <c:f>'100 Muros'!$W$3:$W$7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D1-4C59-BBDC-566730567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Muros'!$X$3:$X$7</c:f>
              <c:numCache>
                <c:formatCode>0.0</c:formatCode>
                <c:ptCount val="5"/>
                <c:pt idx="0">
                  <c:v>1976</c:v>
                </c:pt>
                <c:pt idx="1">
                  <c:v>2185</c:v>
                </c:pt>
                <c:pt idx="2">
                  <c:v>2185</c:v>
                </c:pt>
                <c:pt idx="3">
                  <c:v>1976</c:v>
                </c:pt>
                <c:pt idx="4">
                  <c:v>1976</c:v>
                </c:pt>
              </c:numCache>
            </c:numRef>
          </c:xVal>
          <c:yVal>
            <c:numRef>
              <c:f>'100 Muros'!$Y$3:$Y$7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BB-4A64-AC80-9F3CA4235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Muros'!$Z$3:$Z$7</c:f>
              <c:numCache>
                <c:formatCode>0.0</c:formatCode>
                <c:ptCount val="5"/>
                <c:pt idx="0">
                  <c:v>2096</c:v>
                </c:pt>
                <c:pt idx="1">
                  <c:v>2467</c:v>
                </c:pt>
                <c:pt idx="2">
                  <c:v>2467</c:v>
                </c:pt>
                <c:pt idx="3">
                  <c:v>2096</c:v>
                </c:pt>
                <c:pt idx="4">
                  <c:v>2096</c:v>
                </c:pt>
              </c:numCache>
            </c:numRef>
          </c:xVal>
          <c:yVal>
            <c:numRef>
              <c:f>'100 Muros'!$AA$3:$AA$7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29-4E4B-9328-F0DF4958F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Muros'!$AB$3:$AB$7</c:f>
              <c:numCache>
                <c:formatCode>0.0</c:formatCode>
                <c:ptCount val="5"/>
                <c:pt idx="0">
                  <c:v>1451</c:v>
                </c:pt>
                <c:pt idx="1">
                  <c:v>1571</c:v>
                </c:pt>
                <c:pt idx="2">
                  <c:v>1571</c:v>
                </c:pt>
                <c:pt idx="3">
                  <c:v>1451</c:v>
                </c:pt>
                <c:pt idx="4">
                  <c:v>1451</c:v>
                </c:pt>
              </c:numCache>
            </c:numRef>
          </c:xVal>
          <c:yVal>
            <c:numRef>
              <c:f>'100 Muros'!$AC$3:$AC$7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8F-451A-B162-51CF02F8A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Muros'!$AD$3:$AD$7</c:f>
              <c:numCache>
                <c:formatCode>0.0</c:formatCode>
                <c:ptCount val="5"/>
                <c:pt idx="0">
                  <c:v>1571</c:v>
                </c:pt>
                <c:pt idx="1">
                  <c:v>1607</c:v>
                </c:pt>
                <c:pt idx="2">
                  <c:v>1607</c:v>
                </c:pt>
                <c:pt idx="3">
                  <c:v>1571</c:v>
                </c:pt>
                <c:pt idx="4">
                  <c:v>1571</c:v>
                </c:pt>
              </c:numCache>
            </c:numRef>
          </c:xVal>
          <c:yVal>
            <c:numRef>
              <c:f>'100 Muros'!$AE$3:$AE$7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C7-4E61-B42C-26C09A3FA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Muros'!$AF$3:$AF$7</c:f>
              <c:numCache>
                <c:formatCode>0.0</c:formatCode>
                <c:ptCount val="5"/>
                <c:pt idx="0">
                  <c:v>2311</c:v>
                </c:pt>
                <c:pt idx="1">
                  <c:v>2736</c:v>
                </c:pt>
                <c:pt idx="2">
                  <c:v>2736</c:v>
                </c:pt>
                <c:pt idx="3">
                  <c:v>2311</c:v>
                </c:pt>
                <c:pt idx="4">
                  <c:v>2311</c:v>
                </c:pt>
              </c:numCache>
            </c:numRef>
          </c:xVal>
          <c:yVal>
            <c:numRef>
              <c:f>'100 Muros'!$AG$3:$AG$7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0A-48CA-9757-23A1E3F93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Muros'!$AH$3:$AH$7</c:f>
              <c:numCache>
                <c:formatCode>0.0</c:formatCode>
                <c:ptCount val="5"/>
                <c:pt idx="0">
                  <c:v>2736</c:v>
                </c:pt>
                <c:pt idx="1">
                  <c:v>2906</c:v>
                </c:pt>
                <c:pt idx="2">
                  <c:v>2906</c:v>
                </c:pt>
                <c:pt idx="3">
                  <c:v>2736</c:v>
                </c:pt>
                <c:pt idx="4">
                  <c:v>2736</c:v>
                </c:pt>
              </c:numCache>
            </c:numRef>
          </c:xVal>
          <c:yVal>
            <c:numRef>
              <c:f>'100 Muros'!$AI$3:$AI$7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4E-4697-B477-85318A643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Muros'!$AJ$3:$AJ$7</c:f>
              <c:numCache>
                <c:formatCode>0.0</c:formatCode>
                <c:ptCount val="5"/>
                <c:pt idx="0">
                  <c:v>2736</c:v>
                </c:pt>
                <c:pt idx="1">
                  <c:v>2885.9333185119303</c:v>
                </c:pt>
                <c:pt idx="2">
                  <c:v>2885.9333185119303</c:v>
                </c:pt>
                <c:pt idx="3">
                  <c:v>2736</c:v>
                </c:pt>
                <c:pt idx="4">
                  <c:v>2736</c:v>
                </c:pt>
              </c:numCache>
            </c:numRef>
          </c:xVal>
          <c:yVal>
            <c:numRef>
              <c:f>'100 Muros'!$AK$3:$AK$7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FB-4F28-AF1F-C04FFA3AC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Muros'!$AL$3:$AL$7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Muros'!$AM$3:$AM$7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25-4FDD-9701-FF9AA2E32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Muros'!$AN$3:$AN$7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Muros'!$AO$3:$AO$7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3E-468B-85DF-A2C5C1795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Muros'!$AP$3:$AP$7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Muros'!$AQ$3:$AQ$7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C4-4F1C-977E-D55DB5D6E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Muros'!$AR$3:$AR$7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Muros'!$AS$3:$AS$7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DE-4C94-B341-66441A523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 Muros'!$AT$3:$AT$7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Muros'!$AU$3:$AU$7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58-4956-AC93-FB971EAD7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Muros'!$AV$3:$AV$7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Muros'!$AW$3:$AW$7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9E-4C87-9DB2-06FA61A42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Muros'!$AX$3:$AX$7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Muros'!$AY$3:$AY$7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8B-484A-A4C0-35FE66D78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Muros'!$AX$3:$AX$7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Muros'!$AY$3:$AY$7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5F-4EFD-8C80-BCE116881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Muros'!$BB$3:$BB$7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Muros'!$BC$3:$BC$7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3E-4D77-AAAF-57263FC11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Muros'!$BD$3:$BD$7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Muros'!$BE$3:$BE$7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27-4AD9-9D41-23C1857D8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Muros'!$BF$3:$BF$7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Muros'!$BG$3:$BG$7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87-4C79-8D26-C2568148F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Muros'!$BH$3:$BH$7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Muros'!$BI$3:$BI$7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9F-4119-B010-9F45B744F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Muros'!$BJ$3:$BJ$7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Muros'!$BK$3:$BK$7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E8-45AD-8BD2-411E65CDA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Muros'!$BL$3:$BL$7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Muros'!$BM$3:$BM$7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36-4EA5-B0B1-E85E9B924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 Muros'!$BN$3:$BN$7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Muros'!$BO$3:$BO$7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DA-4EC2-B165-15EC622FF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Muros'!$BP$3:$BP$7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Muros'!$BQ$3:$BQ$7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B8-4381-9370-AF08EA30F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Muros'!$BR$3:$BR$7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Muros'!$BS$3:$BS$7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FE-446D-8C3F-82B08B6D0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Muros'!$BT$3:$BT$7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Muros'!$BU$3:$BU$7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50-49E3-B7B5-69360FBBE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Muros'!$BV$3:$BV$7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Muros'!$BW$3:$BW$7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52-4E84-A337-F8927F53F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Muros'!$BX$3:$BX$7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Muros'!$BY$3:$BY$7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F7-4261-A410-CA8AAA044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Muros'!$BZ$3:$BZ$7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Muros'!$CA$3:$CA$7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27-4FF2-B3DA-F4DB927FB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Muros'!$CB$3:$CB$7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Muros'!$CC$3:$CC$7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CB-499E-B441-6517D17B1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Muros'!$CD$3:$CD$7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Muros'!$CE$3:$CE$7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A5-4288-9A82-FFA0345EA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Muros'!$CF$3:$CF$7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Muros'!$CG$3:$CG$7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12-49B4-9531-FD1F224AB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 Muros'!$CH$3:$CH$7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Muros'!$CI$3:$CI$7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CC-4ED0-933B-124CCB6C5A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Muros'!$CJ$3:$CJ$7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Muros'!$CK$3:$CK$7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46-4EEB-A91E-6FC29807A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Muros'!$CL$3:$CL$7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Muros'!$CM$3:$CM$7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1F-4D5B-B46C-4EFCB920D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Muros'!$CN$3:$CN$7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Muros'!$CO$3:$CO$7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B1-4AC0-A81A-37FC36A15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Muros'!$CP$3:$CP$7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Muros'!$CQ$3:$CQ$7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B2-4783-A4F2-A9AA24146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Muros'!$CR$3:$CR$7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Muros'!$CS$3:$CS$7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C1-447D-BA7B-76BB063A2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Muros'!$CT$3:$CT$7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Muros'!$CU$3:$CU$7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2A-44E4-9C1E-3A836414A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Muros'!$CV$3:$CV$7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Muros'!$CW$3:$CW$7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45-4252-9A07-8949FC604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Muros'!$CX$3:$CX$7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Muros'!$CY$3:$CY$7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B8-4204-853C-664F8E460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Muros'!$CZ$3:$CZ$7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Muros'!$DA$3:$DA$7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EF-4EE7-9588-69E0DA2A0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51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Muros'!$DB$3:$DB$7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Muros'!$DC$3:$DC$7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CA-47EF-88B9-2D93A2362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52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Muros'!$DD$3:$DD$7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Muros'!$DE$3:$DE$7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59-428D-9C07-92E603A65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53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Muros'!$DF$3:$DF$7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Muros'!$DG$3:$DG$7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BC-4526-B6AB-891409669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54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Muros'!$DH$3:$DH$7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Muros'!$DI$3:$DI$7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B2-4329-803C-040DD6FCDD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55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Muros'!$DJ$3:$DJ$7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Muros'!$DK$3:$DK$7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99-4AFD-A908-A2310E3C5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56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Muros'!$DL$3:$DL$7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Muros'!$DM$3:$DM$7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0B-409A-B2A3-16E137189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57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Muros'!$DN$3:$DN$7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Muros'!$DO$3:$DO$7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55-4511-9597-6E0832CBB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58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Muros'!$DP$3:$DP$7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Muros'!$DQ$3:$DQ$7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C3-4376-92BD-EE063D67D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59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Muros'!$DR$3:$DR$7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Muros'!$DS$3:$DS$7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35-450F-9CB8-4801D7D84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60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Muros'!$DT$3:$DT$7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Muros'!$DU$3:$DU$7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D0-4ACF-A058-967B37707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Muros'!$DV$3:$DV$7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Muros'!$DW$3:$DW$7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1A-44AC-B611-53802F96B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62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Muros'!$DX$3:$DX$7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Muros'!$DY$3:$DY$7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F7-4AB9-BC34-C0F67F8AD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63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Muros'!$DZ$3:$DZ$7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Muros'!$EA$3:$EA$7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01-482A-B398-6D91D2A9B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Muros'!$EB$3:$EB$7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Muros'!$EC$3:$EC$7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53-4C3F-ADA0-F18C3D8EB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65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Muros'!$ED$3:$ED$7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Muros'!$EE$3:$EE$7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D3-42DA-92D9-5B1BA4D56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66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Muros'!$EF$3:$EF$7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Muros'!$EG$3:$EG$7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8C-4109-B258-CF1CE1166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Muros'!$EH$3:$EH$7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Muros'!$EI$3:$EI$7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CC-4E50-8467-A485549A2A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68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Muros'!$EJ$3:$EJ$7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Muros'!$EK$3:$EK$7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5C-4DCC-AD23-DE5BD52DA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69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Muros'!$EL$3:$EL$7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Muros'!$EM$3:$EM$7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4C-4AB6-9B20-73BD46C44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70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Muros'!$EN$3:$EN$7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Muros'!$EO$3:$EO$7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33-4C57-9015-E0A32DC7F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71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Muros'!$EP$3:$EP$7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Muros'!$EQ$3:$EQ$7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7B-4996-AC2C-0827C4689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72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Muros'!$ER$3:$ER$7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Muros'!$ES$3:$ES$7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FA-402A-A049-10E6CC782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73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Muros'!$ET$3:$ET$7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Muros'!$EU$3:$EU$7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C3-4276-A560-9FF3791EE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74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Muros'!$EV$3:$EV$7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Muros'!$EW$3:$EW$7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D8-41F4-B09D-48DDA3AB5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75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Muros'!$EX$3:$EX$7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Muros'!$EY$3:$EY$7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55-4F45-825E-20AB72BBB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76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Muros'!$EZ$3:$EZ$7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Muros'!$FA$3:$FA$7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33-4A66-9D25-73926722F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77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Muros'!$FB$3:$FB$7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Muros'!$FC$3:$FC$7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CC-4450-8B83-893A83A29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78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Muros'!$FD$3:$FD$7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Muros'!$FE$3:$FE$7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BB-4C56-84AA-5173EF3F5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79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Muros'!$FF$3:$FF$7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Muros'!$FG$3:$FG$7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11-427D-BECC-450ADE140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80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Muros'!$FH$3:$FH$7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Muros'!$FI$3:$FI$7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18-42CA-A184-B9DBEE017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81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Muros'!$FJ$3:$FJ$7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Muros'!$FK$3:$FK$7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31-4256-BB6F-ECD47EABC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82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Muros'!$FL$3:$FL$7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Muros'!$FM$3:$FM$7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A4-48C5-B9BA-001B130C8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83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Muros'!$FN$3:$FN$7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Muros'!$FO$3:$FO$7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F0-4FE3-B06D-903590DD1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84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Muros'!$FP$3:$FP$7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Muros'!$FQ$3:$FQ$7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D3-431D-8012-127E3472E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85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Muros'!$FR$3:$FR$7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Muros'!$FS$3:$FS$7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47-44F5-9307-F7EACFA74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86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Muros'!$FT$3:$FT$7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Muros'!$FU$3:$FU$7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F3-448F-A459-1360772AD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87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Muros'!$FV$3:$FV$7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Muros'!$FW$3:$FW$7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8A-4CF3-916A-736B9ADAE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88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Muros'!$FX$3:$FX$7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Muros'!$FY$3:$FY$7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BD7-4DD7-80A9-1AD0232A7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Muros'!$FZ$3:$FZ$7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Muros'!$GA$3:$GA$7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5A-4B6C-9A6A-2EC2D1A9D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90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Muros'!$GB$3:$GB$7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Muros'!$GC$3:$GC$7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D5-4D45-AFCD-A3EC75938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91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Muros'!$GD$3:$GD$7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Muros'!$GE$3:$GE$7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4A-4DD2-A1D1-8486A6560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92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Muros'!$GF$3:$GF$7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Muros'!$GG$3:$GG$7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2A-4BAD-A6AD-C26DDCD5B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93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Muros'!$GH$3:$GH$7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Muros'!$GI$3:$GI$7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90-4A20-A0AA-942472C56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94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Muros'!$GJ$3:$GJ$7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Muros'!$GK$3:$GK$7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B7-432E-9DD9-638EBD4E8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95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Muros'!$GL$3:$GL$7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Muros'!$GM$3:$GM$7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A6-4550-ABA7-B1909606A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96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Muros'!$GN$3:$GN$7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Muros'!$GO$3:$GO$7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3B-48E0-AC3F-8BD333B6A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97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Muros'!$GP$3:$GP$7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Muros'!$GQ$3:$GQ$7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F1-4E71-BDAE-7F5D6471D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98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Muros'!$GR$3:$GR$7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Muros'!$GS$3:$GS$7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A1-450A-8160-D0D5F2019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99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Muros'!$GT$3:$GT$7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Muros'!$GU$3:$GU$7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12-4F76-8137-1B13EE260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 Muros'!$GV$3:$GV$7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'100 Muros'!$GW$3:$GW$7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B2-44D6-92AC-17203F735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56128"/>
        <c:axId val="1730239808"/>
      </c:scatterChart>
      <c:valAx>
        <c:axId val="18322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239808"/>
        <c:crosses val="autoZero"/>
        <c:crossBetween val="midCat"/>
      </c:valAx>
      <c:valAx>
        <c:axId val="173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22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Planta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Muros'!$B$15,'70 Muros'!$B$17)</c:f>
              <c:numCache>
                <c:formatCode>General</c:formatCode>
                <c:ptCount val="2"/>
                <c:pt idx="0">
                  <c:v>1293</c:v>
                </c:pt>
                <c:pt idx="1">
                  <c:v>0</c:v>
                </c:pt>
              </c:numCache>
            </c:numRef>
          </c:xVal>
          <c:yVal>
            <c:numRef>
              <c:f>('70 Muros'!$B$16,'70 Muros'!$B$18)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58-4C4C-90E4-1A5091592364}"/>
            </c:ext>
          </c:extLst>
        </c:ser>
        <c:ser>
          <c:idx val="1"/>
          <c:order val="1"/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Muros'!$C$15,'70 Muros'!$C$17)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('70 Muros'!$C$16,'70 Muros'!$C$18)</c:f>
              <c:numCache>
                <c:formatCode>General</c:formatCode>
                <c:ptCount val="2"/>
                <c:pt idx="0">
                  <c:v>0</c:v>
                </c:pt>
                <c:pt idx="1">
                  <c:v>1720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58-4C4C-90E4-1A5091592364}"/>
            </c:ext>
          </c:extLst>
        </c:ser>
        <c:ser>
          <c:idx val="2"/>
          <c:order val="2"/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Muros'!$D$15,'70 Muros'!$D$17)</c:f>
              <c:numCache>
                <c:formatCode>General</c:formatCode>
                <c:ptCount val="2"/>
                <c:pt idx="0">
                  <c:v>0</c:v>
                </c:pt>
                <c:pt idx="1">
                  <c:v>2896</c:v>
                </c:pt>
              </c:numCache>
            </c:numRef>
          </c:xVal>
          <c:yVal>
            <c:numRef>
              <c:f>('70 Muros'!$D$16,'70 Muros'!$D$18)</c:f>
              <c:numCache>
                <c:formatCode>General</c:formatCode>
                <c:ptCount val="2"/>
                <c:pt idx="0">
                  <c:v>1720</c:v>
                </c:pt>
                <c:pt idx="1">
                  <c:v>1720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58-4C4C-90E4-1A5091592364}"/>
            </c:ext>
          </c:extLst>
        </c:ser>
        <c:ser>
          <c:idx val="3"/>
          <c:order val="3"/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Muros'!$BU$15,'70 Muros'!$BU$17)</c:f>
              <c:numCache>
                <c:formatCode>General</c:formatCode>
                <c:ptCount val="2"/>
              </c:numCache>
            </c:numRef>
          </c:xVal>
          <c:yVal>
            <c:numRef>
              <c:f>('70 Muros'!$BU$16,'70 Muros'!$BU$18)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58-4C4C-90E4-1A5091592364}"/>
            </c:ext>
          </c:extLst>
        </c:ser>
        <c:ser>
          <c:idx val="4"/>
          <c:order val="4"/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Muros'!$BV$15,'70 Muros'!$BV$17)</c:f>
              <c:numCache>
                <c:formatCode>General</c:formatCode>
                <c:ptCount val="2"/>
              </c:numCache>
            </c:numRef>
          </c:xVal>
          <c:yVal>
            <c:numRef>
              <c:f>('70 Muros'!$BV$16,'70 Muros'!$BV$18)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458-4C4C-90E4-1A5091592364}"/>
            </c:ext>
          </c:extLst>
        </c:ser>
        <c:ser>
          <c:idx val="5"/>
          <c:order val="5"/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Muros'!$BW$15,'70 Muros'!$BW$17)</c:f>
              <c:numCache>
                <c:formatCode>General</c:formatCode>
                <c:ptCount val="2"/>
              </c:numCache>
            </c:numRef>
          </c:xVal>
          <c:yVal>
            <c:numRef>
              <c:f>('70 Muros'!$BW$16,'70 Muros'!$BW$18)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458-4C4C-90E4-1A5091592364}"/>
            </c:ext>
          </c:extLst>
        </c:ser>
        <c:ser>
          <c:idx val="6"/>
          <c:order val="6"/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Muros'!$E$15,'70 Muros'!$E$17)</c:f>
              <c:numCache>
                <c:formatCode>General</c:formatCode>
                <c:ptCount val="2"/>
                <c:pt idx="0">
                  <c:v>1281</c:v>
                </c:pt>
                <c:pt idx="1">
                  <c:v>1281</c:v>
                </c:pt>
              </c:numCache>
            </c:numRef>
          </c:xVal>
          <c:yVal>
            <c:numRef>
              <c:f>('70 Muros'!$E$16,'70 Muros'!$E$18)</c:f>
              <c:numCache>
                <c:formatCode>General</c:formatCode>
                <c:ptCount val="2"/>
                <c:pt idx="0">
                  <c:v>63</c:v>
                </c:pt>
                <c:pt idx="1">
                  <c:v>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58-4C4C-90E4-1A5091592364}"/>
            </c:ext>
          </c:extLst>
        </c:ser>
        <c:ser>
          <c:idx val="7"/>
          <c:order val="7"/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Muros'!$F$15,'70 Muros'!$F$17)</c:f>
              <c:numCache>
                <c:formatCode>General</c:formatCode>
                <c:ptCount val="2"/>
                <c:pt idx="0">
                  <c:v>1451</c:v>
                </c:pt>
                <c:pt idx="1">
                  <c:v>2096</c:v>
                </c:pt>
              </c:numCache>
            </c:numRef>
          </c:xVal>
          <c:yVal>
            <c:numRef>
              <c:f>('70 Muros'!$F$16,'70 Muros'!$F$18)</c:f>
              <c:numCache>
                <c:formatCode>General</c:formatCode>
                <c:ptCount val="2"/>
                <c:pt idx="0">
                  <c:v>23</c:v>
                </c:pt>
                <c:pt idx="1">
                  <c:v>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58-4C4C-90E4-1A5091592364}"/>
            </c:ext>
          </c:extLst>
        </c:ser>
        <c:ser>
          <c:idx val="8"/>
          <c:order val="8"/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Muros'!$G$15,'70 Muros'!$G$17)</c:f>
              <c:numCache>
                <c:formatCode>General</c:formatCode>
                <c:ptCount val="2"/>
                <c:pt idx="0">
                  <c:v>1559</c:v>
                </c:pt>
                <c:pt idx="1">
                  <c:v>1559</c:v>
                </c:pt>
              </c:numCache>
            </c:numRef>
          </c:xVal>
          <c:yVal>
            <c:numRef>
              <c:f>('70 Muros'!$G$16,'70 Muros'!$G$18)</c:f>
              <c:numCache>
                <c:formatCode>General</c:formatCode>
                <c:ptCount val="2"/>
                <c:pt idx="0">
                  <c:v>35</c:v>
                </c:pt>
                <c:pt idx="1">
                  <c:v>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58-4C4C-90E4-1A5091592364}"/>
            </c:ext>
          </c:extLst>
        </c:ser>
        <c:ser>
          <c:idx val="9"/>
          <c:order val="9"/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Muros'!$H$15,'70 Muros'!$H$17)</c:f>
              <c:numCache>
                <c:formatCode>General</c:formatCode>
                <c:ptCount val="2"/>
                <c:pt idx="0">
                  <c:v>1571</c:v>
                </c:pt>
                <c:pt idx="1">
                  <c:v>1624</c:v>
                </c:pt>
              </c:numCache>
            </c:numRef>
          </c:xVal>
          <c:yVal>
            <c:numRef>
              <c:f>('70 Muros'!$H$16,'70 Muros'!$H$18)</c:f>
              <c:numCache>
                <c:formatCode>General</c:formatCode>
                <c:ptCount val="2"/>
                <c:pt idx="0">
                  <c:v>256</c:v>
                </c:pt>
                <c:pt idx="1">
                  <c:v>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58-4C4C-90E4-1A5091592364}"/>
            </c:ext>
          </c:extLst>
        </c:ser>
        <c:ser>
          <c:idx val="10"/>
          <c:order val="10"/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Muros'!$I$15,'70 Muros'!$I$17)</c:f>
              <c:numCache>
                <c:formatCode>General</c:formatCode>
                <c:ptCount val="2"/>
                <c:pt idx="0">
                  <c:v>1714</c:v>
                </c:pt>
                <c:pt idx="1">
                  <c:v>1834</c:v>
                </c:pt>
              </c:numCache>
            </c:numRef>
          </c:xVal>
          <c:yVal>
            <c:numRef>
              <c:f>('70 Muros'!$I$16,'70 Muros'!$I$18)</c:f>
              <c:numCache>
                <c:formatCode>General</c:formatCode>
                <c:ptCount val="2"/>
                <c:pt idx="0">
                  <c:v>256</c:v>
                </c:pt>
                <c:pt idx="1">
                  <c:v>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58-4C4C-90E4-1A5091592364}"/>
            </c:ext>
          </c:extLst>
        </c:ser>
        <c:ser>
          <c:idx val="11"/>
          <c:order val="11"/>
          <c:spPr>
            <a:ln w="22225" cap="rnd">
              <a:solidFill>
                <a:schemeClr val="accent6">
                  <a:lumMod val="60000"/>
                </a:schemeClr>
              </a:solidFill>
            </a:ln>
            <a:effectLst>
              <a:glow rad="139700">
                <a:schemeClr val="accent6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Muros'!$J$15,'70 Muros'!$J$17)</c:f>
              <c:numCache>
                <c:formatCode>General</c:formatCode>
                <c:ptCount val="2"/>
                <c:pt idx="0">
                  <c:v>1924</c:v>
                </c:pt>
                <c:pt idx="1">
                  <c:v>2026</c:v>
                </c:pt>
              </c:numCache>
            </c:numRef>
          </c:xVal>
          <c:yVal>
            <c:numRef>
              <c:f>('70 Muros'!$J$16,'70 Muros'!$J$18)</c:f>
              <c:numCache>
                <c:formatCode>General</c:formatCode>
                <c:ptCount val="2"/>
                <c:pt idx="0">
                  <c:v>256</c:v>
                </c:pt>
                <c:pt idx="1">
                  <c:v>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458-4C4C-90E4-1A5091592364}"/>
            </c:ext>
          </c:extLst>
        </c:ser>
        <c:ser>
          <c:idx val="12"/>
          <c:order val="12"/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</a:ln>
            <a:effectLst>
              <a:glow rad="139700">
                <a:schemeClr val="accent1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Muros'!$K$15,'70 Muros'!$K$17)</c:f>
              <c:numCache>
                <c:formatCode>General</c:formatCode>
                <c:ptCount val="2"/>
                <c:pt idx="0">
                  <c:v>1976</c:v>
                </c:pt>
                <c:pt idx="1">
                  <c:v>1976</c:v>
                </c:pt>
              </c:numCache>
            </c:numRef>
          </c:xVal>
          <c:yVal>
            <c:numRef>
              <c:f>('70 Muros'!$K$16,'70 Muros'!$K$18)</c:f>
              <c:numCache>
                <c:formatCode>General</c:formatCode>
                <c:ptCount val="2"/>
                <c:pt idx="0">
                  <c:v>35</c:v>
                </c:pt>
                <c:pt idx="1">
                  <c:v>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7458-4C4C-90E4-1A5091592364}"/>
            </c:ext>
          </c:extLst>
        </c:ser>
        <c:ser>
          <c:idx val="13"/>
          <c:order val="13"/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</a:ln>
            <a:effectLst>
              <a:glow rad="139700">
                <a:schemeClr val="accent2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Muros'!$L$15,'70 Muros'!$L$17)</c:f>
              <c:numCache>
                <c:formatCode>General</c:formatCode>
                <c:ptCount val="2"/>
                <c:pt idx="0">
                  <c:v>2096</c:v>
                </c:pt>
                <c:pt idx="1">
                  <c:v>2096</c:v>
                </c:pt>
              </c:numCache>
            </c:numRef>
          </c:xVal>
          <c:yVal>
            <c:numRef>
              <c:f>('70 Muros'!$L$16,'70 Muros'!$L$18)</c:f>
              <c:numCache>
                <c:formatCode>General</c:formatCode>
                <c:ptCount val="2"/>
                <c:pt idx="0">
                  <c:v>63</c:v>
                </c:pt>
                <c:pt idx="1">
                  <c:v>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458-4C4C-90E4-1A5091592364}"/>
            </c:ext>
          </c:extLst>
        </c:ser>
        <c:ser>
          <c:idx val="14"/>
          <c:order val="14"/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</a:ln>
            <a:effectLst>
              <a:glow rad="139700">
                <a:schemeClr val="accent3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Muros'!$M$15,'70 Muros'!$M$17)</c:f>
              <c:numCache>
                <c:formatCode>General</c:formatCode>
                <c:ptCount val="2"/>
                <c:pt idx="0">
                  <c:v>1451</c:v>
                </c:pt>
                <c:pt idx="1">
                  <c:v>1571</c:v>
                </c:pt>
              </c:numCache>
            </c:numRef>
          </c:xVal>
          <c:yVal>
            <c:numRef>
              <c:f>('70 Muros'!$M$16,'70 Muros'!$M$18)</c:f>
              <c:numCache>
                <c:formatCode>General</c:formatCode>
                <c:ptCount val="2"/>
                <c:pt idx="0">
                  <c:v>474</c:v>
                </c:pt>
                <c:pt idx="1">
                  <c:v>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458-4C4C-90E4-1A5091592364}"/>
            </c:ext>
          </c:extLst>
        </c:ser>
        <c:ser>
          <c:idx val="15"/>
          <c:order val="15"/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</a:ln>
            <a:effectLst>
              <a:glow rad="139700">
                <a:schemeClr val="accent4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Muros'!$N$15,'70 Muros'!$N$17)</c:f>
              <c:numCache>
                <c:formatCode>General</c:formatCode>
                <c:ptCount val="2"/>
                <c:pt idx="0">
                  <c:v>1571</c:v>
                </c:pt>
                <c:pt idx="1">
                  <c:v>1571</c:v>
                </c:pt>
              </c:numCache>
            </c:numRef>
          </c:xVal>
          <c:yVal>
            <c:numRef>
              <c:f>('70 Muros'!$N$16,'70 Muros'!$N$18)</c:f>
              <c:numCache>
                <c:formatCode>General</c:formatCode>
                <c:ptCount val="2"/>
                <c:pt idx="0">
                  <c:v>474</c:v>
                </c:pt>
                <c:pt idx="1">
                  <c:v>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458-4C4C-90E4-1A5091592364}"/>
            </c:ext>
          </c:extLst>
        </c:ser>
        <c:ser>
          <c:idx val="16"/>
          <c:order val="16"/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</a:ln>
            <a:effectLst>
              <a:glow rad="139700">
                <a:schemeClr val="accent5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Muros'!$BX$15,'70 Muros'!$BX$17)</c:f>
              <c:numCache>
                <c:formatCode>General</c:formatCode>
                <c:ptCount val="2"/>
              </c:numCache>
            </c:numRef>
          </c:xVal>
          <c:yVal>
            <c:numRef>
              <c:f>('70 Muros'!$BX$16,'70 Muros'!$BX$18)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7458-4C4C-90E4-1A5091592364}"/>
            </c:ext>
          </c:extLst>
        </c:ser>
        <c:ser>
          <c:idx val="17"/>
          <c:order val="17"/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</a:ln>
            <a:effectLst>
              <a:glow rad="139700">
                <a:schemeClr val="accent6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Muros'!$BY$15,'70 Muros'!$BY$17)</c:f>
              <c:numCache>
                <c:formatCode>General</c:formatCode>
                <c:ptCount val="2"/>
              </c:numCache>
            </c:numRef>
          </c:xVal>
          <c:yVal>
            <c:numRef>
              <c:f>('70 Muros'!$BY$16,'70 Muros'!$BY$18)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458-4C4C-90E4-1A5091592364}"/>
            </c:ext>
          </c:extLst>
        </c:ser>
        <c:ser>
          <c:idx val="18"/>
          <c:order val="18"/>
          <c:spPr>
            <a:ln w="22225" cap="rnd">
              <a:solidFill>
                <a:schemeClr val="accent1">
                  <a:lumMod val="80000"/>
                </a:schemeClr>
              </a:solidFill>
            </a:ln>
            <a:effectLst>
              <a:glow rad="139700">
                <a:schemeClr val="accent1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Muros'!$BZ$15,'70 Muros'!$BZ$17)</c:f>
              <c:numCache>
                <c:formatCode>General</c:formatCode>
                <c:ptCount val="2"/>
              </c:numCache>
            </c:numRef>
          </c:xVal>
          <c:yVal>
            <c:numRef>
              <c:f>('70 Muros'!$BZ$16,'70 Muros'!$BZ$18)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7458-4C4C-90E4-1A5091592364}"/>
            </c:ext>
          </c:extLst>
        </c:ser>
        <c:ser>
          <c:idx val="19"/>
          <c:order val="19"/>
          <c:spPr>
            <a:ln w="22225" cap="rnd">
              <a:solidFill>
                <a:schemeClr val="accent2">
                  <a:lumMod val="80000"/>
                </a:schemeClr>
              </a:solidFill>
            </a:ln>
            <a:effectLst>
              <a:glow rad="139700">
                <a:schemeClr val="accent2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Muros'!$CA$15,'70 Muros'!$CA$17)</c:f>
              <c:numCache>
                <c:formatCode>General</c:formatCode>
                <c:ptCount val="2"/>
              </c:numCache>
            </c:numRef>
          </c:xVal>
          <c:yVal>
            <c:numRef>
              <c:f>('70 Muros'!$CA$16,'70 Muros'!$CA$18)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458-4C4C-90E4-1A5091592364}"/>
            </c:ext>
          </c:extLst>
        </c:ser>
        <c:ser>
          <c:idx val="20"/>
          <c:order val="20"/>
          <c:spPr>
            <a:ln w="22225" cap="rnd">
              <a:solidFill>
                <a:schemeClr val="accent3">
                  <a:lumMod val="80000"/>
                </a:schemeClr>
              </a:solidFill>
            </a:ln>
            <a:effectLst>
              <a:glow rad="139700">
                <a:schemeClr val="accent3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Muros'!$CB$15,'70 Muros'!$CB$17)</c:f>
              <c:numCache>
                <c:formatCode>General</c:formatCode>
                <c:ptCount val="2"/>
              </c:numCache>
            </c:numRef>
          </c:xVal>
          <c:yVal>
            <c:numRef>
              <c:f>('70 Muros'!$CB$16,'70 Muros'!$CB$18)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7458-4C4C-90E4-1A5091592364}"/>
            </c:ext>
          </c:extLst>
        </c:ser>
        <c:ser>
          <c:idx val="21"/>
          <c:order val="21"/>
          <c:spPr>
            <a:ln w="22225" cap="rnd">
              <a:solidFill>
                <a:schemeClr val="accent4">
                  <a:lumMod val="80000"/>
                </a:schemeClr>
              </a:solidFill>
            </a:ln>
            <a:effectLst>
              <a:glow rad="139700">
                <a:schemeClr val="accent4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Muros'!$CC$15,'70 Muros'!$CC$17)</c:f>
              <c:numCache>
                <c:formatCode>General</c:formatCode>
                <c:ptCount val="2"/>
              </c:numCache>
            </c:numRef>
          </c:xVal>
          <c:yVal>
            <c:numRef>
              <c:f>('70 Muros'!$CC$16,'70 Muros'!$CC$18)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458-4C4C-90E4-1A5091592364}"/>
            </c:ext>
          </c:extLst>
        </c:ser>
        <c:ser>
          <c:idx val="22"/>
          <c:order val="22"/>
          <c:spPr>
            <a:ln w="22225" cap="rnd">
              <a:solidFill>
                <a:schemeClr val="accent5">
                  <a:lumMod val="80000"/>
                </a:schemeClr>
              </a:solidFill>
            </a:ln>
            <a:effectLst>
              <a:glow rad="139700">
                <a:schemeClr val="accent5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Muros'!$CD$15,'70 Muros'!$CD$17)</c:f>
              <c:numCache>
                <c:formatCode>General</c:formatCode>
                <c:ptCount val="2"/>
              </c:numCache>
            </c:numRef>
          </c:xVal>
          <c:yVal>
            <c:numRef>
              <c:f>('70 Muros'!$CD$16,'70 Muros'!$CD$18)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7458-4C4C-90E4-1A5091592364}"/>
            </c:ext>
          </c:extLst>
        </c:ser>
        <c:ser>
          <c:idx val="23"/>
          <c:order val="23"/>
          <c:spPr>
            <a:ln w="22225" cap="rnd">
              <a:solidFill>
                <a:schemeClr val="accent6">
                  <a:lumMod val="80000"/>
                </a:schemeClr>
              </a:solidFill>
            </a:ln>
            <a:effectLst>
              <a:glow rad="139700">
                <a:schemeClr val="accent6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Muros'!$CE$15,'70 Muros'!$CE$17)</c:f>
              <c:numCache>
                <c:formatCode>General</c:formatCode>
                <c:ptCount val="2"/>
              </c:numCache>
            </c:numRef>
          </c:xVal>
          <c:yVal>
            <c:numRef>
              <c:f>('70 Muros'!$CE$16,'70 Muros'!$CE$18)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458-4C4C-90E4-1A5091592364}"/>
            </c:ext>
          </c:extLst>
        </c:ser>
        <c:ser>
          <c:idx val="24"/>
          <c:order val="24"/>
          <c:spPr>
            <a:ln w="22225" cap="rnd">
              <a:solidFill>
                <a:schemeClr val="accent1">
                  <a:lumMod val="60000"/>
                  <a:lumOff val="40000"/>
                </a:schemeClr>
              </a:solidFill>
            </a:ln>
            <a:effectLst>
              <a:glow rad="139700">
                <a:schemeClr val="accent1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Muros'!$CF$15,'70 Muros'!$CF$17)</c:f>
              <c:numCache>
                <c:formatCode>General</c:formatCode>
                <c:ptCount val="2"/>
              </c:numCache>
            </c:numRef>
          </c:xVal>
          <c:yVal>
            <c:numRef>
              <c:f>('70 Muros'!$CF$16,'70 Muros'!$CF$18)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7458-4C4C-90E4-1A5091592364}"/>
            </c:ext>
          </c:extLst>
        </c:ser>
        <c:ser>
          <c:idx val="25"/>
          <c:order val="25"/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</a:ln>
            <a:effectLst>
              <a:glow rad="139700">
                <a:schemeClr val="accent2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Muros'!$CG$15,'70 Muros'!$CG$17)</c:f>
              <c:numCache>
                <c:formatCode>General</c:formatCode>
                <c:ptCount val="2"/>
              </c:numCache>
            </c:numRef>
          </c:xVal>
          <c:yVal>
            <c:numRef>
              <c:f>('70 Muros'!$CG$16,'70 Muros'!$CG$18)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458-4C4C-90E4-1A5091592364}"/>
            </c:ext>
          </c:extLst>
        </c:ser>
        <c:ser>
          <c:idx val="26"/>
          <c:order val="26"/>
          <c:spPr>
            <a:ln w="22225" cap="rnd">
              <a:solidFill>
                <a:schemeClr val="accent3">
                  <a:lumMod val="60000"/>
                  <a:lumOff val="40000"/>
                </a:schemeClr>
              </a:solidFill>
            </a:ln>
            <a:effectLst>
              <a:glow rad="139700">
                <a:schemeClr val="accent3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Muros'!$O$15,'70 Muros'!$O$17)</c:f>
              <c:numCache>
                <c:formatCode>General</c:formatCode>
                <c:ptCount val="2"/>
                <c:pt idx="0">
                  <c:v>2311</c:v>
                </c:pt>
                <c:pt idx="1">
                  <c:v>2736</c:v>
                </c:pt>
              </c:numCache>
            </c:numRef>
          </c:xVal>
          <c:yVal>
            <c:numRef>
              <c:f>('70 Muros'!$O$16,'70 Muros'!$O$18)</c:f>
              <c:numCache>
                <c:formatCode>General</c:formatCode>
                <c:ptCount val="2"/>
                <c:pt idx="0">
                  <c:v>198</c:v>
                </c:pt>
                <c:pt idx="1">
                  <c:v>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458-4C4C-90E4-1A5091592364}"/>
            </c:ext>
          </c:extLst>
        </c:ser>
        <c:ser>
          <c:idx val="27"/>
          <c:order val="27"/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</a:ln>
            <a:effectLst>
              <a:glow rad="139700">
                <a:schemeClr val="accent4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Muros'!$P$15,'70 Muros'!$P$17)</c:f>
              <c:numCache>
                <c:formatCode>General</c:formatCode>
                <c:ptCount val="2"/>
                <c:pt idx="0">
                  <c:v>2736</c:v>
                </c:pt>
                <c:pt idx="1">
                  <c:v>2736</c:v>
                </c:pt>
              </c:numCache>
            </c:numRef>
          </c:xVal>
          <c:yVal>
            <c:numRef>
              <c:f>('70 Muros'!$P$16,'70 Muros'!$P$18)</c:f>
              <c:numCache>
                <c:formatCode>General</c:formatCode>
                <c:ptCount val="2"/>
                <c:pt idx="0">
                  <c:v>198</c:v>
                </c:pt>
                <c:pt idx="1">
                  <c:v>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458-4C4C-90E4-1A5091592364}"/>
            </c:ext>
          </c:extLst>
        </c:ser>
        <c:ser>
          <c:idx val="28"/>
          <c:order val="28"/>
          <c:spPr>
            <a:ln w="22225" cap="rnd">
              <a:solidFill>
                <a:schemeClr val="accent5">
                  <a:lumMod val="60000"/>
                  <a:lumOff val="40000"/>
                </a:schemeClr>
              </a:solidFill>
            </a:ln>
            <a:effectLst>
              <a:glow rad="139700">
                <a:schemeClr val="accent5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Muros'!$Q$15,'70 Muros'!$Q$17)</c:f>
              <c:numCache>
                <c:formatCode>General</c:formatCode>
                <c:ptCount val="2"/>
                <c:pt idx="0">
                  <c:v>2736</c:v>
                </c:pt>
                <c:pt idx="1">
                  <c:v>2628</c:v>
                </c:pt>
              </c:numCache>
            </c:numRef>
          </c:xVal>
          <c:yVal>
            <c:numRef>
              <c:f>('70 Muros'!$Q$16,'70 Muros'!$Q$18)</c:f>
              <c:numCache>
                <c:formatCode>General</c:formatCode>
                <c:ptCount val="2"/>
                <c:pt idx="0">
                  <c:v>368</c:v>
                </c:pt>
                <c:pt idx="1">
                  <c:v>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7458-4C4C-90E4-1A5091592364}"/>
            </c:ext>
          </c:extLst>
        </c:ser>
        <c:ser>
          <c:idx val="29"/>
          <c:order val="29"/>
          <c:spPr>
            <a:ln w="22225" cap="rnd">
              <a:solidFill>
                <a:schemeClr val="accent6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Muros'!$R$15,'70 Muros'!$R$17)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Muros'!$R$16,'70 Muros'!$R$18)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458-4C4C-90E4-1A5091592364}"/>
            </c:ext>
          </c:extLst>
        </c:ser>
        <c:ser>
          <c:idx val="30"/>
          <c:order val="30"/>
          <c:spPr>
            <a:ln w="22225" cap="rnd">
              <a:solidFill>
                <a:schemeClr val="accent1">
                  <a:lumMod val="50000"/>
                </a:schemeClr>
              </a:solidFill>
            </a:ln>
            <a:effectLst>
              <a:glow rad="139700">
                <a:schemeClr val="accent1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Muros'!$CH$15,'70 Muros'!$CH$17)</c:f>
              <c:numCache>
                <c:formatCode>General</c:formatCode>
                <c:ptCount val="2"/>
              </c:numCache>
            </c:numRef>
          </c:xVal>
          <c:yVal>
            <c:numRef>
              <c:f>('70 Muros'!$CH$16,'70 Muros'!$CH$18)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458-4C4C-90E4-1A5091592364}"/>
            </c:ext>
          </c:extLst>
        </c:ser>
        <c:ser>
          <c:idx val="31"/>
          <c:order val="31"/>
          <c:spPr>
            <a:ln w="22225" cap="rnd">
              <a:solidFill>
                <a:schemeClr val="accent2">
                  <a:lumMod val="50000"/>
                </a:schemeClr>
              </a:solidFill>
            </a:ln>
            <a:effectLst>
              <a:glow rad="139700">
                <a:schemeClr val="accent2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Muros'!$CI$15,'70 Muros'!$CI$17)</c:f>
              <c:numCache>
                <c:formatCode>General</c:formatCode>
                <c:ptCount val="2"/>
              </c:numCache>
            </c:numRef>
          </c:xVal>
          <c:yVal>
            <c:numRef>
              <c:f>('70 Muros'!$CI$16,'70 Muros'!$CI$18)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7458-4C4C-90E4-1A5091592364}"/>
            </c:ext>
          </c:extLst>
        </c:ser>
        <c:ser>
          <c:idx val="32"/>
          <c:order val="32"/>
          <c:spPr>
            <a:ln w="22225" cap="rnd">
              <a:solidFill>
                <a:schemeClr val="accent3">
                  <a:lumMod val="50000"/>
                </a:schemeClr>
              </a:solidFill>
            </a:ln>
            <a:effectLst>
              <a:glow rad="139700">
                <a:schemeClr val="accent3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Muros'!$CJ$15,'70 Muros'!$CJ$17)</c:f>
              <c:numCache>
                <c:formatCode>General</c:formatCode>
                <c:ptCount val="2"/>
              </c:numCache>
            </c:numRef>
          </c:xVal>
          <c:yVal>
            <c:numRef>
              <c:f>('70 Muros'!$CJ$16,'70 Muros'!$CJ$18)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7458-4C4C-90E4-1A5091592364}"/>
            </c:ext>
          </c:extLst>
        </c:ser>
        <c:ser>
          <c:idx val="33"/>
          <c:order val="33"/>
          <c:spPr>
            <a:ln w="22225" cap="rnd">
              <a:solidFill>
                <a:schemeClr val="accent4">
                  <a:lumMod val="50000"/>
                </a:schemeClr>
              </a:solidFill>
            </a:ln>
            <a:effectLst>
              <a:glow rad="139700">
                <a:schemeClr val="accent4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Muros'!$CK$15,'70 Muros'!$CK$17)</c:f>
              <c:numCache>
                <c:formatCode>General</c:formatCode>
                <c:ptCount val="2"/>
              </c:numCache>
            </c:numRef>
          </c:xVal>
          <c:yVal>
            <c:numRef>
              <c:f>('70 Muros'!$CK$16,'70 Muros'!$CK$18)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7458-4C4C-90E4-1A5091592364}"/>
            </c:ext>
          </c:extLst>
        </c:ser>
        <c:ser>
          <c:idx val="34"/>
          <c:order val="34"/>
          <c:spPr>
            <a:ln w="22225" cap="rnd">
              <a:solidFill>
                <a:schemeClr val="accent5">
                  <a:lumMod val="50000"/>
                </a:schemeClr>
              </a:solidFill>
            </a:ln>
            <a:effectLst>
              <a:glow rad="139700">
                <a:schemeClr val="accent5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Muros'!$S$15,'70 Muros'!$S$17)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Muros'!$S$16,'70 Muros'!$S$18)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7458-4C4C-90E4-1A5091592364}"/>
            </c:ext>
          </c:extLst>
        </c:ser>
        <c:ser>
          <c:idx val="35"/>
          <c:order val="35"/>
          <c:spPr>
            <a:ln w="22225" cap="rnd">
              <a:solidFill>
                <a:schemeClr val="accent6">
                  <a:lumMod val="50000"/>
                </a:schemeClr>
              </a:solidFill>
            </a:ln>
            <a:effectLst>
              <a:glow rad="139700">
                <a:schemeClr val="accent6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Muros'!$T$15,'70 Muros'!$T$17)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Muros'!$T$16,'70 Muros'!$T$18)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7458-4C4C-90E4-1A5091592364}"/>
            </c:ext>
          </c:extLst>
        </c:ser>
        <c:ser>
          <c:idx val="36"/>
          <c:order val="36"/>
          <c:spPr>
            <a:ln w="22225" cap="rnd">
              <a:solidFill>
                <a:schemeClr val="accent1">
                  <a:lumMod val="70000"/>
                  <a:lumOff val="30000"/>
                </a:schemeClr>
              </a:solidFill>
            </a:ln>
            <a:effectLst>
              <a:glow rad="139700">
                <a:schemeClr val="accent1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Muros'!$U$15,'70 Muros'!$U$17)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Muros'!$U$16,'70 Muros'!$U$18)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7458-4C4C-90E4-1A5091592364}"/>
            </c:ext>
          </c:extLst>
        </c:ser>
        <c:ser>
          <c:idx val="37"/>
          <c:order val="37"/>
          <c:spPr>
            <a:ln w="22225" cap="rnd">
              <a:solidFill>
                <a:schemeClr val="accent2">
                  <a:lumMod val="70000"/>
                  <a:lumOff val="30000"/>
                </a:schemeClr>
              </a:solidFill>
            </a:ln>
            <a:effectLst>
              <a:glow rad="139700">
                <a:schemeClr val="accent2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Muros'!$CL$15,'70 Muros'!$CL$17)</c:f>
              <c:numCache>
                <c:formatCode>General</c:formatCode>
                <c:ptCount val="2"/>
              </c:numCache>
            </c:numRef>
          </c:xVal>
          <c:yVal>
            <c:numRef>
              <c:f>('70 Muros'!$CL$16,'70 Muros'!$CL$18)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7458-4C4C-90E4-1A5091592364}"/>
            </c:ext>
          </c:extLst>
        </c:ser>
        <c:ser>
          <c:idx val="38"/>
          <c:order val="38"/>
          <c:spPr>
            <a:ln w="22225" cap="rnd">
              <a:solidFill>
                <a:schemeClr val="accent3">
                  <a:lumMod val="70000"/>
                  <a:lumOff val="30000"/>
                </a:schemeClr>
              </a:solidFill>
            </a:ln>
            <a:effectLst>
              <a:glow rad="139700">
                <a:schemeClr val="accent3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Muros'!$CM$15,'70 Muros'!$CM$17)</c:f>
              <c:numCache>
                <c:formatCode>General</c:formatCode>
                <c:ptCount val="2"/>
              </c:numCache>
            </c:numRef>
          </c:xVal>
          <c:yVal>
            <c:numRef>
              <c:f>('70 Muros'!$CM$16,'70 Muros'!$CM$18)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7458-4C4C-90E4-1A5091592364}"/>
            </c:ext>
          </c:extLst>
        </c:ser>
        <c:ser>
          <c:idx val="39"/>
          <c:order val="39"/>
          <c:spPr>
            <a:ln w="22225" cap="rnd">
              <a:solidFill>
                <a:schemeClr val="accent4">
                  <a:lumMod val="70000"/>
                  <a:lumOff val="30000"/>
                </a:schemeClr>
              </a:solidFill>
            </a:ln>
            <a:effectLst>
              <a:glow rad="139700">
                <a:schemeClr val="accent4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Muros'!$CN$15,'70 Muros'!$CN$17)</c:f>
              <c:numCache>
                <c:formatCode>General</c:formatCode>
                <c:ptCount val="2"/>
              </c:numCache>
            </c:numRef>
          </c:xVal>
          <c:yVal>
            <c:numRef>
              <c:f>('70 Muros'!$CN$16,'70 Muros'!$CN$18)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7458-4C4C-90E4-1A5091592364}"/>
            </c:ext>
          </c:extLst>
        </c:ser>
        <c:ser>
          <c:idx val="40"/>
          <c:order val="40"/>
          <c:spPr>
            <a:ln w="22225" cap="rnd">
              <a:solidFill>
                <a:schemeClr val="accent5">
                  <a:lumMod val="70000"/>
                  <a:lumOff val="30000"/>
                </a:schemeClr>
              </a:solidFill>
            </a:ln>
            <a:effectLst>
              <a:glow rad="139700">
                <a:schemeClr val="accent5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Muros'!$S$15,'70 Muros'!$S$17)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Muros'!$S$16,'70 Muros'!$S$18)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7458-4C4C-90E4-1A5091592364}"/>
            </c:ext>
          </c:extLst>
        </c:ser>
        <c:ser>
          <c:idx val="41"/>
          <c:order val="41"/>
          <c:spPr>
            <a:ln w="22225" cap="rnd">
              <a:solidFill>
                <a:schemeClr val="accent6">
                  <a:lumMod val="70000"/>
                  <a:lumOff val="30000"/>
                </a:schemeClr>
              </a:solidFill>
            </a:ln>
            <a:effectLst>
              <a:glow rad="139700">
                <a:schemeClr val="accent6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Muros'!$T$15,'70 Muros'!$T$17)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Muros'!$T$16,'70 Muros'!$T$18)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7458-4C4C-90E4-1A5091592364}"/>
            </c:ext>
          </c:extLst>
        </c:ser>
        <c:ser>
          <c:idx val="42"/>
          <c:order val="42"/>
          <c:spPr>
            <a:ln w="22225" cap="rnd">
              <a:solidFill>
                <a:schemeClr val="accent1">
                  <a:lumMod val="70000"/>
                </a:schemeClr>
              </a:solidFill>
            </a:ln>
            <a:effectLst>
              <a:glow rad="139700">
                <a:schemeClr val="accent1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Muros'!$U$15,'70 Muros'!$U$17)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Muros'!$U$16,'70 Muros'!$U$18)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7458-4C4C-90E4-1A5091592364}"/>
            </c:ext>
          </c:extLst>
        </c:ser>
        <c:ser>
          <c:idx val="43"/>
          <c:order val="43"/>
          <c:spPr>
            <a:ln w="22225" cap="rnd">
              <a:solidFill>
                <a:schemeClr val="accent2">
                  <a:lumMod val="70000"/>
                </a:schemeClr>
              </a:solidFill>
            </a:ln>
            <a:effectLst>
              <a:glow rad="139700">
                <a:schemeClr val="accent2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Muros'!$CL$15,'70 Muros'!$CL$17)</c:f>
              <c:numCache>
                <c:formatCode>General</c:formatCode>
                <c:ptCount val="2"/>
              </c:numCache>
            </c:numRef>
          </c:xVal>
          <c:yVal>
            <c:numRef>
              <c:f>('70 Muros'!$CL$16,'70 Muros'!$CL$18)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7458-4C4C-90E4-1A5091592364}"/>
            </c:ext>
          </c:extLst>
        </c:ser>
        <c:ser>
          <c:idx val="44"/>
          <c:order val="44"/>
          <c:spPr>
            <a:ln w="22225" cap="rnd">
              <a:solidFill>
                <a:schemeClr val="accent3">
                  <a:lumMod val="70000"/>
                </a:schemeClr>
              </a:solidFill>
            </a:ln>
            <a:effectLst>
              <a:glow rad="139700">
                <a:schemeClr val="accent3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Muros'!$CM$15,'70 Muros'!$CM$17)</c:f>
              <c:numCache>
                <c:formatCode>General</c:formatCode>
                <c:ptCount val="2"/>
              </c:numCache>
            </c:numRef>
          </c:xVal>
          <c:yVal>
            <c:numRef>
              <c:f>('70 Muros'!$CM$16,'70 Muros'!$CM$18)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7458-4C4C-90E4-1A5091592364}"/>
            </c:ext>
          </c:extLst>
        </c:ser>
        <c:ser>
          <c:idx val="45"/>
          <c:order val="45"/>
          <c:spPr>
            <a:ln w="22225" cap="rnd">
              <a:solidFill>
                <a:schemeClr val="accent4">
                  <a:lumMod val="70000"/>
                </a:schemeClr>
              </a:solidFill>
            </a:ln>
            <a:effectLst>
              <a:glow rad="139700">
                <a:schemeClr val="accent4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Muros'!$CN$15,'70 Muros'!$CN$17)</c:f>
              <c:numCache>
                <c:formatCode>General</c:formatCode>
                <c:ptCount val="2"/>
              </c:numCache>
            </c:numRef>
          </c:xVal>
          <c:yVal>
            <c:numRef>
              <c:f>('70 Muros'!$CN$16,'70 Muros'!$CN$18)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7458-4C4C-90E4-1A5091592364}"/>
            </c:ext>
          </c:extLst>
        </c:ser>
        <c:ser>
          <c:idx val="46"/>
          <c:order val="46"/>
          <c:spPr>
            <a:ln w="22225" cap="rnd">
              <a:solidFill>
                <a:schemeClr val="accent5">
                  <a:lumMod val="70000"/>
                </a:schemeClr>
              </a:solidFill>
            </a:ln>
            <a:effectLst>
              <a:glow rad="139700">
                <a:schemeClr val="accent5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Muros'!$V$15,'70 Muros'!$V$17)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Muros'!$V$16,'70 Muros'!$V$18)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7458-4C4C-90E4-1A5091592364}"/>
            </c:ext>
          </c:extLst>
        </c:ser>
        <c:ser>
          <c:idx val="47"/>
          <c:order val="47"/>
          <c:spPr>
            <a:ln w="22225" cap="rnd">
              <a:solidFill>
                <a:schemeClr val="accent6">
                  <a:lumMod val="70000"/>
                </a:schemeClr>
              </a:solidFill>
            </a:ln>
            <a:effectLst>
              <a:glow rad="139700">
                <a:schemeClr val="accent6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Muros'!$W$15,'70 Muros'!$W$17)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Muros'!$W$16,'70 Muros'!$W$18)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7458-4C4C-90E4-1A5091592364}"/>
            </c:ext>
          </c:extLst>
        </c:ser>
        <c:ser>
          <c:idx val="48"/>
          <c:order val="48"/>
          <c:spPr>
            <a:ln w="22225" cap="rnd">
              <a:solidFill>
                <a:schemeClr val="accent1">
                  <a:lumMod val="50000"/>
                  <a:lumOff val="50000"/>
                </a:schemeClr>
              </a:solidFill>
            </a:ln>
            <a:effectLst>
              <a:glow rad="139700">
                <a:schemeClr val="accent1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Muros'!$X$15,'70 Muros'!$X$17)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Muros'!$X$16,'70 Muros'!$X$18)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7458-4C4C-90E4-1A5091592364}"/>
            </c:ext>
          </c:extLst>
        </c:ser>
        <c:ser>
          <c:idx val="49"/>
          <c:order val="49"/>
          <c:spPr>
            <a:ln w="22225" cap="rnd">
              <a:solidFill>
                <a:schemeClr val="accent2">
                  <a:lumMod val="50000"/>
                  <a:lumOff val="50000"/>
                </a:schemeClr>
              </a:solidFill>
            </a:ln>
            <a:effectLst>
              <a:glow rad="139700">
                <a:schemeClr val="accent2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Muros'!$Y$15,'70 Muros'!$Y$17)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Muros'!$Y$16,'70 Muros'!$Y$18)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7458-4C4C-90E4-1A5091592364}"/>
            </c:ext>
          </c:extLst>
        </c:ser>
        <c:ser>
          <c:idx val="50"/>
          <c:order val="50"/>
          <c:spPr>
            <a:ln w="22225" cap="rnd">
              <a:solidFill>
                <a:schemeClr val="accent3">
                  <a:lumMod val="50000"/>
                  <a:lumOff val="50000"/>
                </a:schemeClr>
              </a:solidFill>
            </a:ln>
            <a:effectLst>
              <a:glow rad="139700">
                <a:schemeClr val="accent3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Muros'!$Z$15,'70 Muros'!$Z$17)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Muros'!$Z$16,'70 Muros'!$Z$18)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7458-4C4C-90E4-1A5091592364}"/>
            </c:ext>
          </c:extLst>
        </c:ser>
        <c:ser>
          <c:idx val="51"/>
          <c:order val="51"/>
          <c:spPr>
            <a:ln w="22225" cap="rnd">
              <a:solidFill>
                <a:schemeClr val="accent4">
                  <a:lumMod val="50000"/>
                  <a:lumOff val="50000"/>
                </a:schemeClr>
              </a:solidFill>
            </a:ln>
            <a:effectLst>
              <a:glow rad="139700">
                <a:schemeClr val="accent4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Muros'!$AA$15,'70 Muros'!$AA$17)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Muros'!$AA$16,'70 Muros'!$AA$18)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7458-4C4C-90E4-1A5091592364}"/>
            </c:ext>
          </c:extLst>
        </c:ser>
        <c:ser>
          <c:idx val="52"/>
          <c:order val="52"/>
          <c:spPr>
            <a:ln w="22225" cap="rnd">
              <a:solidFill>
                <a:schemeClr val="accent5">
                  <a:lumMod val="50000"/>
                  <a:lumOff val="50000"/>
                </a:schemeClr>
              </a:solidFill>
            </a:ln>
            <a:effectLst>
              <a:glow rad="139700">
                <a:schemeClr val="accent5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Muros'!$AB$15,'70 Muros'!$AB$17)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Muros'!$AB$16,'70 Muros'!$AB$18)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7458-4C4C-90E4-1A5091592364}"/>
            </c:ext>
          </c:extLst>
        </c:ser>
        <c:ser>
          <c:idx val="53"/>
          <c:order val="53"/>
          <c:spPr>
            <a:ln w="22225" cap="rnd">
              <a:solidFill>
                <a:schemeClr val="accent6">
                  <a:lumMod val="50000"/>
                  <a:lumOff val="50000"/>
                </a:schemeClr>
              </a:solidFill>
            </a:ln>
            <a:effectLst>
              <a:glow rad="139700">
                <a:schemeClr val="accent6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Muros'!$AC$15,'70 Muros'!$AC$17)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Muros'!$AC$16,'70 Muros'!$AC$18)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7458-4C4C-90E4-1A5091592364}"/>
            </c:ext>
          </c:extLst>
        </c:ser>
        <c:ser>
          <c:idx val="54"/>
          <c:order val="54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Muros'!$AD$15,'70 Muros'!$AD$17)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Muros'!$AD$16,'70 Muros'!$AD$18)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7458-4C4C-90E4-1A5091592364}"/>
            </c:ext>
          </c:extLst>
        </c:ser>
        <c:ser>
          <c:idx val="55"/>
          <c:order val="55"/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Muros'!$AE$15,'70 Muros'!$AE$17)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Muros'!$AE$16,'70 Muros'!$AE$18)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7458-4C4C-90E4-1A5091592364}"/>
            </c:ext>
          </c:extLst>
        </c:ser>
        <c:ser>
          <c:idx val="56"/>
          <c:order val="56"/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Muros'!$CO$15,'70 Muros'!$CO$17)</c:f>
              <c:numCache>
                <c:formatCode>General</c:formatCode>
                <c:ptCount val="2"/>
              </c:numCache>
            </c:numRef>
          </c:xVal>
          <c:yVal>
            <c:numRef>
              <c:f>('70 Muros'!$CO$16,'70 Muros'!$CO$18)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7458-4C4C-90E4-1A5091592364}"/>
            </c:ext>
          </c:extLst>
        </c:ser>
        <c:ser>
          <c:idx val="57"/>
          <c:order val="57"/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Muros'!$CP$15,'70 Muros'!$CP$17)</c:f>
              <c:numCache>
                <c:formatCode>General</c:formatCode>
                <c:ptCount val="2"/>
              </c:numCache>
            </c:numRef>
          </c:xVal>
          <c:yVal>
            <c:numRef>
              <c:f>('70 Muros'!$CP$16,'70 Muros'!$CP$18)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7458-4C4C-90E4-1A5091592364}"/>
            </c:ext>
          </c:extLst>
        </c:ser>
        <c:ser>
          <c:idx val="58"/>
          <c:order val="58"/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Muros'!$CQ$15,'70 Muros'!$CQ$17)</c:f>
              <c:numCache>
                <c:formatCode>General</c:formatCode>
                <c:ptCount val="2"/>
              </c:numCache>
            </c:numRef>
          </c:xVal>
          <c:yVal>
            <c:numRef>
              <c:f>('70 Muros'!$CQ$16,'70 Muros'!$CQ$18)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7458-4C4C-90E4-1A5091592364}"/>
            </c:ext>
          </c:extLst>
        </c:ser>
        <c:ser>
          <c:idx val="59"/>
          <c:order val="59"/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Muros'!$CR$15,'70 Muros'!$CR$17)</c:f>
              <c:numCache>
                <c:formatCode>General</c:formatCode>
                <c:ptCount val="2"/>
              </c:numCache>
            </c:numRef>
          </c:xVal>
          <c:yVal>
            <c:numRef>
              <c:f>('70 Muros'!$CR$16,'70 Muros'!$CR$18)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7458-4C4C-90E4-1A5091592364}"/>
            </c:ext>
          </c:extLst>
        </c:ser>
        <c:ser>
          <c:idx val="60"/>
          <c:order val="60"/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Muros'!$CS$15,'70 Muros'!$CS$17)</c:f>
              <c:numCache>
                <c:formatCode>General</c:formatCode>
                <c:ptCount val="2"/>
              </c:numCache>
            </c:numRef>
          </c:xVal>
          <c:yVal>
            <c:numRef>
              <c:f>('70 Muros'!$CS$16,'70 Muros'!$CS$18)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7458-4C4C-90E4-1A5091592364}"/>
            </c:ext>
          </c:extLst>
        </c:ser>
        <c:ser>
          <c:idx val="61"/>
          <c:order val="61"/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Muros'!$CT$15,'70 Muros'!$CT$17)</c:f>
              <c:numCache>
                <c:formatCode>General</c:formatCode>
                <c:ptCount val="2"/>
              </c:numCache>
            </c:numRef>
          </c:xVal>
          <c:yVal>
            <c:numRef>
              <c:f>('70 Muros'!$CT$16,'70 Muros'!$CT$18)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7458-4C4C-90E4-1A5091592364}"/>
            </c:ext>
          </c:extLst>
        </c:ser>
        <c:ser>
          <c:idx val="62"/>
          <c:order val="62"/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Muros'!$CU$15,'70 Muros'!$CU$17)</c:f>
              <c:numCache>
                <c:formatCode>General</c:formatCode>
                <c:ptCount val="2"/>
              </c:numCache>
            </c:numRef>
          </c:xVal>
          <c:yVal>
            <c:numRef>
              <c:f>('70 Muros'!$CU$16,'70 Muros'!$CU$18)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7458-4C4C-90E4-1A5091592364}"/>
            </c:ext>
          </c:extLst>
        </c:ser>
        <c:ser>
          <c:idx val="63"/>
          <c:order val="63"/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Muros'!$CV$15,'70 Muros'!$CV$17)</c:f>
              <c:numCache>
                <c:formatCode>General</c:formatCode>
                <c:ptCount val="2"/>
              </c:numCache>
            </c:numRef>
          </c:xVal>
          <c:yVal>
            <c:numRef>
              <c:f>('70 Muros'!$CV$16,'70 Muros'!$CV$18)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7458-4C4C-90E4-1A5091592364}"/>
            </c:ext>
          </c:extLst>
        </c:ser>
        <c:ser>
          <c:idx val="64"/>
          <c:order val="64"/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Muros'!$CW$15,'70 Muros'!$CW$17)</c:f>
              <c:numCache>
                <c:formatCode>General</c:formatCode>
                <c:ptCount val="2"/>
              </c:numCache>
            </c:numRef>
          </c:xVal>
          <c:yVal>
            <c:numRef>
              <c:f>('70 Muros'!$CW$16,'70 Muros'!$CW$18)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7458-4C4C-90E4-1A5091592364}"/>
            </c:ext>
          </c:extLst>
        </c:ser>
        <c:ser>
          <c:idx val="65"/>
          <c:order val="65"/>
          <c:spPr>
            <a:ln w="22225" cap="rnd">
              <a:solidFill>
                <a:schemeClr val="accent6">
                  <a:lumMod val="60000"/>
                </a:schemeClr>
              </a:solidFill>
            </a:ln>
            <a:effectLst>
              <a:glow rad="139700">
                <a:schemeClr val="accent6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Muros'!$CX$15,'70 Muros'!$CX$17)</c:f>
              <c:numCache>
                <c:formatCode>General</c:formatCode>
                <c:ptCount val="2"/>
              </c:numCache>
            </c:numRef>
          </c:xVal>
          <c:yVal>
            <c:numRef>
              <c:f>('70 Muros'!$CX$16,'70 Muros'!$CX$18)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7458-4C4C-90E4-1A5091592364}"/>
            </c:ext>
          </c:extLst>
        </c:ser>
        <c:ser>
          <c:idx val="66"/>
          <c:order val="66"/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</a:ln>
            <a:effectLst>
              <a:glow rad="139700">
                <a:schemeClr val="accent1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Muros'!$AF$15,'70 Muros'!$AF$17)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Muros'!$AF$16,'70 Muros'!$AF$18)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7458-4C4C-90E4-1A5091592364}"/>
            </c:ext>
          </c:extLst>
        </c:ser>
        <c:ser>
          <c:idx val="67"/>
          <c:order val="67"/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</a:ln>
            <a:effectLst>
              <a:glow rad="139700">
                <a:schemeClr val="accent2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Muros'!$AG$15,'70 Muros'!$AG$17)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Muros'!$AG$16,'70 Muros'!$AG$18)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7458-4C4C-90E4-1A5091592364}"/>
            </c:ext>
          </c:extLst>
        </c:ser>
        <c:ser>
          <c:idx val="68"/>
          <c:order val="68"/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</a:ln>
            <a:effectLst>
              <a:glow rad="139700">
                <a:schemeClr val="accent3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Muros'!$AH$15,'70 Muros'!$AH$17)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Muros'!$AH$16,'70 Muros'!$AH$18)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7458-4C4C-90E4-1A5091592364}"/>
            </c:ext>
          </c:extLst>
        </c:ser>
        <c:ser>
          <c:idx val="69"/>
          <c:order val="69"/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</a:ln>
            <a:effectLst>
              <a:glow rad="139700">
                <a:schemeClr val="accent4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Muros'!$AI$15,'70 Muros'!$AI$17)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Muros'!$AI$16,'70 Muros'!$AI$18)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7458-4C4C-90E4-1A5091592364}"/>
            </c:ext>
          </c:extLst>
        </c:ser>
        <c:ser>
          <c:idx val="70"/>
          <c:order val="70"/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</a:ln>
            <a:effectLst>
              <a:glow rad="139700">
                <a:schemeClr val="accent5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Muros'!$AJ$15,'70 Muros'!$AJ$17)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Muros'!$AJ$16,'70 Muros'!$AJ$18)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7458-4C4C-90E4-1A5091592364}"/>
            </c:ext>
          </c:extLst>
        </c:ser>
        <c:ser>
          <c:idx val="71"/>
          <c:order val="71"/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</a:ln>
            <a:effectLst>
              <a:glow rad="139700">
                <a:schemeClr val="accent6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Muros'!$AK$15,'70 Muros'!$AK$17)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Muros'!$AK$16,'70 Muros'!$AK$18)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7458-4C4C-90E4-1A5091592364}"/>
            </c:ext>
          </c:extLst>
        </c:ser>
        <c:ser>
          <c:idx val="72"/>
          <c:order val="72"/>
          <c:spPr>
            <a:ln w="22225" cap="rnd">
              <a:solidFill>
                <a:schemeClr val="accent1">
                  <a:lumMod val="80000"/>
                </a:schemeClr>
              </a:solidFill>
            </a:ln>
            <a:effectLst>
              <a:glow rad="139700">
                <a:schemeClr val="accent1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Muros'!$AL$15,'70 Muros'!$AL$17)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Muros'!$AL$16,'70 Muros'!$AL$18)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7458-4C4C-90E4-1A5091592364}"/>
            </c:ext>
          </c:extLst>
        </c:ser>
        <c:ser>
          <c:idx val="73"/>
          <c:order val="73"/>
          <c:spPr>
            <a:ln w="22225" cap="rnd">
              <a:solidFill>
                <a:schemeClr val="accent2">
                  <a:lumMod val="80000"/>
                </a:schemeClr>
              </a:solidFill>
            </a:ln>
            <a:effectLst>
              <a:glow rad="139700">
                <a:schemeClr val="accent2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Muros'!$AM$15,'70 Muros'!$AM$17)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Muros'!$AM$16,'70 Muros'!$AM$18)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7458-4C4C-90E4-1A5091592364}"/>
            </c:ext>
          </c:extLst>
        </c:ser>
        <c:ser>
          <c:idx val="74"/>
          <c:order val="74"/>
          <c:spPr>
            <a:ln w="22225" cap="rnd">
              <a:solidFill>
                <a:schemeClr val="accent3">
                  <a:lumMod val="80000"/>
                </a:schemeClr>
              </a:solidFill>
            </a:ln>
            <a:effectLst>
              <a:glow rad="139700">
                <a:schemeClr val="accent3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Muros'!$AN$15,'70 Muros'!$AN$17)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Muros'!$AN$16,'70 Muros'!$AN$18)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7458-4C4C-90E4-1A5091592364}"/>
            </c:ext>
          </c:extLst>
        </c:ser>
        <c:ser>
          <c:idx val="75"/>
          <c:order val="75"/>
          <c:spPr>
            <a:ln w="22225" cap="rnd">
              <a:solidFill>
                <a:schemeClr val="accent4">
                  <a:lumMod val="80000"/>
                </a:schemeClr>
              </a:solidFill>
            </a:ln>
            <a:effectLst>
              <a:glow rad="139700">
                <a:schemeClr val="accent4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Muros'!$AO$15,'70 Muros'!$AO$17)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Muros'!$AO$16,'70 Muros'!$AO$18)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7458-4C4C-90E4-1A5091592364}"/>
            </c:ext>
          </c:extLst>
        </c:ser>
        <c:ser>
          <c:idx val="76"/>
          <c:order val="76"/>
          <c:spPr>
            <a:ln w="22225" cap="rnd">
              <a:solidFill>
                <a:schemeClr val="accent5">
                  <a:lumMod val="80000"/>
                </a:schemeClr>
              </a:solidFill>
            </a:ln>
            <a:effectLst>
              <a:glow rad="139700">
                <a:schemeClr val="accent5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Muros'!$CY$15,'70 Muros'!$CY$17)</c:f>
              <c:numCache>
                <c:formatCode>General</c:formatCode>
                <c:ptCount val="2"/>
              </c:numCache>
            </c:numRef>
          </c:xVal>
          <c:yVal>
            <c:numRef>
              <c:f>('70 Muros'!$CY$16,'70 Muros'!$CY$18)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7458-4C4C-90E4-1A5091592364}"/>
            </c:ext>
          </c:extLst>
        </c:ser>
        <c:ser>
          <c:idx val="77"/>
          <c:order val="77"/>
          <c:spPr>
            <a:ln w="22225" cap="rnd">
              <a:solidFill>
                <a:schemeClr val="accent6">
                  <a:lumMod val="80000"/>
                </a:schemeClr>
              </a:solidFill>
            </a:ln>
            <a:effectLst>
              <a:glow rad="139700">
                <a:schemeClr val="accent6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Muros'!$CZ$15,'70 Muros'!$CZ$17)</c:f>
              <c:numCache>
                <c:formatCode>General</c:formatCode>
                <c:ptCount val="2"/>
              </c:numCache>
            </c:numRef>
          </c:xVal>
          <c:yVal>
            <c:numRef>
              <c:f>('70 Muros'!$CZ$16,'70 Muros'!$CZ$18)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7458-4C4C-90E4-1A5091592364}"/>
            </c:ext>
          </c:extLst>
        </c:ser>
        <c:ser>
          <c:idx val="78"/>
          <c:order val="78"/>
          <c:spPr>
            <a:ln w="22225" cap="rnd">
              <a:solidFill>
                <a:schemeClr val="accent1">
                  <a:lumMod val="60000"/>
                  <a:lumOff val="40000"/>
                </a:schemeClr>
              </a:solidFill>
            </a:ln>
            <a:effectLst>
              <a:glow rad="139700">
                <a:schemeClr val="accent1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Muros'!$DA$15,'70 Muros'!$DA$17)</c:f>
              <c:numCache>
                <c:formatCode>General</c:formatCode>
                <c:ptCount val="2"/>
              </c:numCache>
            </c:numRef>
          </c:xVal>
          <c:yVal>
            <c:numRef>
              <c:f>('70 Muros'!$DA$16,'70 Muros'!$DA$18)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7458-4C4C-90E4-1A5091592364}"/>
            </c:ext>
          </c:extLst>
        </c:ser>
        <c:ser>
          <c:idx val="79"/>
          <c:order val="79"/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</a:ln>
            <a:effectLst>
              <a:glow rad="139700">
                <a:schemeClr val="accent2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Muros'!$DB$15,'70 Muros'!$DB$17)</c:f>
              <c:numCache>
                <c:formatCode>General</c:formatCode>
                <c:ptCount val="2"/>
              </c:numCache>
            </c:numRef>
          </c:xVal>
          <c:yVal>
            <c:numRef>
              <c:f>('70 Muros'!$DB$16,'70 Muros'!$DB$18)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7458-4C4C-90E4-1A5091592364}"/>
            </c:ext>
          </c:extLst>
        </c:ser>
        <c:ser>
          <c:idx val="80"/>
          <c:order val="80"/>
          <c:spPr>
            <a:ln w="22225" cap="rnd">
              <a:solidFill>
                <a:schemeClr val="accent3">
                  <a:lumMod val="60000"/>
                  <a:lumOff val="40000"/>
                </a:schemeClr>
              </a:solidFill>
            </a:ln>
            <a:effectLst>
              <a:glow rad="139700">
                <a:schemeClr val="accent3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Muros'!$DC$15,'70 Muros'!$DC$17)</c:f>
              <c:numCache>
                <c:formatCode>General</c:formatCode>
                <c:ptCount val="2"/>
              </c:numCache>
            </c:numRef>
          </c:xVal>
          <c:yVal>
            <c:numRef>
              <c:f>('70 Muros'!$DC$16,'70 Muros'!$DC$18)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7458-4C4C-90E4-1A5091592364}"/>
            </c:ext>
          </c:extLst>
        </c:ser>
        <c:ser>
          <c:idx val="81"/>
          <c:order val="81"/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</a:ln>
            <a:effectLst>
              <a:glow rad="139700">
                <a:schemeClr val="accent4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Muros'!$DD$15,'70 Muros'!$DD$17)</c:f>
              <c:numCache>
                <c:formatCode>General</c:formatCode>
                <c:ptCount val="2"/>
              </c:numCache>
            </c:numRef>
          </c:xVal>
          <c:yVal>
            <c:numRef>
              <c:f>('70 Muros'!$DD$16,'70 Muros'!$DD$18)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7458-4C4C-90E4-1A5091592364}"/>
            </c:ext>
          </c:extLst>
        </c:ser>
        <c:ser>
          <c:idx val="82"/>
          <c:order val="82"/>
          <c:spPr>
            <a:ln w="22225" cap="rnd">
              <a:solidFill>
                <a:schemeClr val="accent5">
                  <a:lumMod val="60000"/>
                  <a:lumOff val="40000"/>
                </a:schemeClr>
              </a:solidFill>
            </a:ln>
            <a:effectLst>
              <a:glow rad="139700">
                <a:schemeClr val="accent5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Muros'!$DE$15,'70 Muros'!$DE$17)</c:f>
              <c:numCache>
                <c:formatCode>General</c:formatCode>
                <c:ptCount val="2"/>
              </c:numCache>
            </c:numRef>
          </c:xVal>
          <c:yVal>
            <c:numRef>
              <c:f>('70 Muros'!$DE$16,'70 Muros'!$DE$18)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7458-4C4C-90E4-1A5091592364}"/>
            </c:ext>
          </c:extLst>
        </c:ser>
        <c:ser>
          <c:idx val="83"/>
          <c:order val="83"/>
          <c:spPr>
            <a:ln w="22225" cap="rnd">
              <a:solidFill>
                <a:schemeClr val="accent6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Muros'!$DF$15,'70 Muros'!$DF$17)</c:f>
              <c:numCache>
                <c:formatCode>General</c:formatCode>
                <c:ptCount val="2"/>
              </c:numCache>
            </c:numRef>
          </c:xVal>
          <c:yVal>
            <c:numRef>
              <c:f>('70 Muros'!$DF$16,'70 Muros'!$DF$18)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7458-4C4C-90E4-1A5091592364}"/>
            </c:ext>
          </c:extLst>
        </c:ser>
        <c:ser>
          <c:idx val="84"/>
          <c:order val="84"/>
          <c:spPr>
            <a:ln w="22225" cap="rnd">
              <a:solidFill>
                <a:schemeClr val="accent1">
                  <a:lumMod val="50000"/>
                </a:schemeClr>
              </a:solidFill>
            </a:ln>
            <a:effectLst>
              <a:glow rad="139700">
                <a:schemeClr val="accent1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Muros'!$DG$15,'70 Muros'!$DG$17)</c:f>
              <c:numCache>
                <c:formatCode>General</c:formatCode>
                <c:ptCount val="2"/>
              </c:numCache>
            </c:numRef>
          </c:xVal>
          <c:yVal>
            <c:numRef>
              <c:f>('70 Muros'!$DG$16,'70 Muros'!$DG$18)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7458-4C4C-90E4-1A5091592364}"/>
            </c:ext>
          </c:extLst>
        </c:ser>
        <c:ser>
          <c:idx val="85"/>
          <c:order val="85"/>
          <c:spPr>
            <a:ln w="22225" cap="rnd">
              <a:solidFill>
                <a:schemeClr val="accent2">
                  <a:lumMod val="50000"/>
                </a:schemeClr>
              </a:solidFill>
            </a:ln>
            <a:effectLst>
              <a:glow rad="139700">
                <a:schemeClr val="accent2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Muros'!$DH$15,'70 Muros'!$DH$17)</c:f>
              <c:numCache>
                <c:formatCode>General</c:formatCode>
                <c:ptCount val="2"/>
              </c:numCache>
            </c:numRef>
          </c:xVal>
          <c:yVal>
            <c:numRef>
              <c:f>('70 Muros'!$DH$16,'70 Muros'!$DH$18)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7458-4C4C-90E4-1A5091592364}"/>
            </c:ext>
          </c:extLst>
        </c:ser>
        <c:ser>
          <c:idx val="86"/>
          <c:order val="86"/>
          <c:spPr>
            <a:ln w="22225" cap="rnd">
              <a:solidFill>
                <a:schemeClr val="accent3">
                  <a:lumMod val="50000"/>
                </a:schemeClr>
              </a:solidFill>
            </a:ln>
            <a:effectLst>
              <a:glow rad="139700">
                <a:schemeClr val="accent3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Muros'!$AP$15,'70 Muros'!$AP$17)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Muros'!$AP$16,'70 Muros'!$AP$18)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7458-4C4C-90E4-1A5091592364}"/>
            </c:ext>
          </c:extLst>
        </c:ser>
        <c:ser>
          <c:idx val="87"/>
          <c:order val="87"/>
          <c:spPr>
            <a:ln w="22225" cap="rnd">
              <a:solidFill>
                <a:schemeClr val="accent4">
                  <a:lumMod val="50000"/>
                </a:schemeClr>
              </a:solidFill>
            </a:ln>
            <a:effectLst>
              <a:glow rad="139700">
                <a:schemeClr val="accent4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Muros'!$AQ$15,'70 Muros'!$AQ$17)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Muros'!$AQ$16,'70 Muros'!$AQ$18)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7458-4C4C-90E4-1A5091592364}"/>
            </c:ext>
          </c:extLst>
        </c:ser>
        <c:ser>
          <c:idx val="88"/>
          <c:order val="88"/>
          <c:spPr>
            <a:ln w="22225" cap="rnd">
              <a:solidFill>
                <a:schemeClr val="accent5">
                  <a:lumMod val="50000"/>
                </a:schemeClr>
              </a:solidFill>
            </a:ln>
            <a:effectLst>
              <a:glow rad="139700">
                <a:schemeClr val="accent5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Muros'!$AR$15,'70 Muros'!$AR$17)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Muros'!$AR$16,'70 Muros'!$AR$18)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7458-4C4C-90E4-1A5091592364}"/>
            </c:ext>
          </c:extLst>
        </c:ser>
        <c:ser>
          <c:idx val="89"/>
          <c:order val="89"/>
          <c:spPr>
            <a:ln w="22225" cap="rnd">
              <a:solidFill>
                <a:schemeClr val="accent6">
                  <a:lumMod val="50000"/>
                </a:schemeClr>
              </a:solidFill>
            </a:ln>
            <a:effectLst>
              <a:glow rad="139700">
                <a:schemeClr val="accent6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Muros'!$AS$15,'70 Muros'!$AS$17)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Muros'!$AS$16,'70 Muros'!$AS$18)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7458-4C4C-90E4-1A5091592364}"/>
            </c:ext>
          </c:extLst>
        </c:ser>
        <c:ser>
          <c:idx val="90"/>
          <c:order val="90"/>
          <c:spPr>
            <a:ln w="22225" cap="rnd">
              <a:solidFill>
                <a:schemeClr val="accent1">
                  <a:lumMod val="70000"/>
                  <a:lumOff val="30000"/>
                </a:schemeClr>
              </a:solidFill>
            </a:ln>
            <a:effectLst>
              <a:glow rad="139700">
                <a:schemeClr val="accent1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Muros'!$AT$15,'70 Muros'!$AT$17)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Muros'!$AT$16,'70 Muros'!$AT$18)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7458-4C4C-90E4-1A5091592364}"/>
            </c:ext>
          </c:extLst>
        </c:ser>
        <c:ser>
          <c:idx val="91"/>
          <c:order val="91"/>
          <c:spPr>
            <a:ln w="22225" cap="rnd">
              <a:solidFill>
                <a:schemeClr val="accent2">
                  <a:lumMod val="70000"/>
                  <a:lumOff val="30000"/>
                </a:schemeClr>
              </a:solidFill>
            </a:ln>
            <a:effectLst>
              <a:glow rad="139700">
                <a:schemeClr val="accent2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Muros'!$AU$15,'70 Muros'!$AU$17)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Muros'!$AU$16,'70 Muros'!$AU$18)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7458-4C4C-90E4-1A5091592364}"/>
            </c:ext>
          </c:extLst>
        </c:ser>
        <c:ser>
          <c:idx val="92"/>
          <c:order val="92"/>
          <c:spPr>
            <a:ln w="22225" cap="rnd">
              <a:solidFill>
                <a:schemeClr val="accent3">
                  <a:lumMod val="70000"/>
                  <a:lumOff val="30000"/>
                </a:schemeClr>
              </a:solidFill>
            </a:ln>
            <a:effectLst>
              <a:glow rad="139700">
                <a:schemeClr val="accent3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Muros'!$AV$15,'70 Muros'!$AV$17)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Muros'!$AV$16,'70 Muros'!$AV$18)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7458-4C4C-90E4-1A5091592364}"/>
            </c:ext>
          </c:extLst>
        </c:ser>
        <c:ser>
          <c:idx val="93"/>
          <c:order val="93"/>
          <c:spPr>
            <a:ln w="22225" cap="rnd">
              <a:solidFill>
                <a:schemeClr val="accent4">
                  <a:lumMod val="70000"/>
                  <a:lumOff val="30000"/>
                </a:schemeClr>
              </a:solidFill>
            </a:ln>
            <a:effectLst>
              <a:glow rad="139700">
                <a:schemeClr val="accent4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Muros'!$AW$15,'70 Muros'!$AW$17)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Muros'!$AW$16,'70 Muros'!$AW$18)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7458-4C4C-90E4-1A5091592364}"/>
            </c:ext>
          </c:extLst>
        </c:ser>
        <c:ser>
          <c:idx val="94"/>
          <c:order val="94"/>
          <c:spPr>
            <a:ln w="22225" cap="rnd">
              <a:solidFill>
                <a:schemeClr val="accent5">
                  <a:lumMod val="70000"/>
                  <a:lumOff val="30000"/>
                </a:schemeClr>
              </a:solidFill>
            </a:ln>
            <a:effectLst>
              <a:glow rad="139700">
                <a:schemeClr val="accent5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Muros'!$AX$15,'70 Muros'!$AX$17)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Muros'!$AX$16,'70 Muros'!$AX$18)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7458-4C4C-90E4-1A5091592364}"/>
            </c:ext>
          </c:extLst>
        </c:ser>
        <c:ser>
          <c:idx val="95"/>
          <c:order val="95"/>
          <c:spPr>
            <a:ln w="22225" cap="rnd">
              <a:solidFill>
                <a:schemeClr val="accent6">
                  <a:lumMod val="70000"/>
                  <a:lumOff val="30000"/>
                </a:schemeClr>
              </a:solidFill>
            </a:ln>
            <a:effectLst>
              <a:glow rad="139700">
                <a:schemeClr val="accent6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Muros'!$AY$15,'70 Muros'!$AY$17)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Muros'!$AY$16,'70 Muros'!$AY$18)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7458-4C4C-90E4-1A5091592364}"/>
            </c:ext>
          </c:extLst>
        </c:ser>
        <c:ser>
          <c:idx val="96"/>
          <c:order val="96"/>
          <c:spPr>
            <a:ln w="22225" cap="rnd">
              <a:solidFill>
                <a:schemeClr val="accent1">
                  <a:lumMod val="70000"/>
                </a:schemeClr>
              </a:solidFill>
            </a:ln>
            <a:effectLst>
              <a:glow rad="139700">
                <a:schemeClr val="accent1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Muros'!$DI$15,'70 Muros'!$DI$17)</c:f>
              <c:numCache>
                <c:formatCode>General</c:formatCode>
                <c:ptCount val="2"/>
              </c:numCache>
            </c:numRef>
          </c:xVal>
          <c:yVal>
            <c:numRef>
              <c:f>('70 Muros'!$DI$16,'70 Muros'!$DI$18)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7458-4C4C-90E4-1A5091592364}"/>
            </c:ext>
          </c:extLst>
        </c:ser>
        <c:ser>
          <c:idx val="97"/>
          <c:order val="97"/>
          <c:spPr>
            <a:ln w="22225" cap="rnd">
              <a:solidFill>
                <a:schemeClr val="accent2">
                  <a:lumMod val="70000"/>
                </a:schemeClr>
              </a:solidFill>
            </a:ln>
            <a:effectLst>
              <a:glow rad="139700">
                <a:schemeClr val="accent2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Muros'!$DJ$15,'70 Muros'!$DJ$17)</c:f>
              <c:numCache>
                <c:formatCode>General</c:formatCode>
                <c:ptCount val="2"/>
              </c:numCache>
            </c:numRef>
          </c:xVal>
          <c:yVal>
            <c:numRef>
              <c:f>('70 Muros'!$DJ$16,'70 Muros'!$DJ$18)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7458-4C4C-90E4-1A5091592364}"/>
            </c:ext>
          </c:extLst>
        </c:ser>
        <c:ser>
          <c:idx val="98"/>
          <c:order val="98"/>
          <c:spPr>
            <a:ln w="22225" cap="rnd">
              <a:solidFill>
                <a:schemeClr val="accent3">
                  <a:lumMod val="70000"/>
                </a:schemeClr>
              </a:solidFill>
            </a:ln>
            <a:effectLst>
              <a:glow rad="139700">
                <a:schemeClr val="accent3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Muros'!$DK$15,'70 Muros'!$DK$17)</c:f>
              <c:numCache>
                <c:formatCode>General</c:formatCode>
                <c:ptCount val="2"/>
              </c:numCache>
            </c:numRef>
          </c:xVal>
          <c:yVal>
            <c:numRef>
              <c:f>('70 Muros'!$DK$16,'70 Muros'!$DK$18)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7458-4C4C-90E4-1A5091592364}"/>
            </c:ext>
          </c:extLst>
        </c:ser>
        <c:ser>
          <c:idx val="99"/>
          <c:order val="99"/>
          <c:spPr>
            <a:ln w="22225" cap="rnd">
              <a:solidFill>
                <a:schemeClr val="accent4">
                  <a:lumMod val="70000"/>
                </a:schemeClr>
              </a:solidFill>
            </a:ln>
            <a:effectLst>
              <a:glow rad="139700">
                <a:schemeClr val="accent4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Muros'!$DL$15,'70 Muros'!$DL$17)</c:f>
              <c:numCache>
                <c:formatCode>General</c:formatCode>
                <c:ptCount val="2"/>
              </c:numCache>
            </c:numRef>
          </c:xVal>
          <c:yVal>
            <c:numRef>
              <c:f>('70 Muros'!$DL$16,'70 Muros'!$DL$18)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7458-4C4C-90E4-1A5091592364}"/>
            </c:ext>
          </c:extLst>
        </c:ser>
        <c:ser>
          <c:idx val="100"/>
          <c:order val="100"/>
          <c:spPr>
            <a:ln w="22225" cap="rnd">
              <a:solidFill>
                <a:schemeClr val="accent5">
                  <a:lumMod val="70000"/>
                </a:schemeClr>
              </a:solidFill>
            </a:ln>
            <a:effectLst>
              <a:glow rad="139700">
                <a:schemeClr val="accent5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Muros'!$DM$15,'70 Muros'!$DM$17)</c:f>
              <c:numCache>
                <c:formatCode>General</c:formatCode>
                <c:ptCount val="2"/>
              </c:numCache>
            </c:numRef>
          </c:xVal>
          <c:yVal>
            <c:numRef>
              <c:f>('70 Muros'!$DM$16,'70 Muros'!$DM$18)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7458-4C4C-90E4-1A5091592364}"/>
            </c:ext>
          </c:extLst>
        </c:ser>
        <c:ser>
          <c:idx val="101"/>
          <c:order val="101"/>
          <c:spPr>
            <a:ln w="22225" cap="rnd">
              <a:solidFill>
                <a:schemeClr val="accent6">
                  <a:lumMod val="70000"/>
                </a:schemeClr>
              </a:solidFill>
            </a:ln>
            <a:effectLst>
              <a:glow rad="139700">
                <a:schemeClr val="accent6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Muros'!$DN$15,'70 Muros'!$DN$17)</c:f>
              <c:numCache>
                <c:formatCode>General</c:formatCode>
                <c:ptCount val="2"/>
              </c:numCache>
            </c:numRef>
          </c:xVal>
          <c:yVal>
            <c:numRef>
              <c:f>('70 Muros'!$DN$16,'70 Muros'!$DN$18)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7458-4C4C-90E4-1A5091592364}"/>
            </c:ext>
          </c:extLst>
        </c:ser>
        <c:ser>
          <c:idx val="102"/>
          <c:order val="102"/>
          <c:spPr>
            <a:ln w="22225" cap="rnd">
              <a:solidFill>
                <a:schemeClr val="accent1">
                  <a:lumMod val="50000"/>
                  <a:lumOff val="50000"/>
                </a:schemeClr>
              </a:solidFill>
            </a:ln>
            <a:effectLst>
              <a:glow rad="139700">
                <a:schemeClr val="accent1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Muros'!$DO$15,'70 Muros'!$DO$17)</c:f>
              <c:numCache>
                <c:formatCode>General</c:formatCode>
                <c:ptCount val="2"/>
              </c:numCache>
            </c:numRef>
          </c:xVal>
          <c:yVal>
            <c:numRef>
              <c:f>('70 Muros'!$DO$16,'70 Muros'!$DO$18)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7458-4C4C-90E4-1A5091592364}"/>
            </c:ext>
          </c:extLst>
        </c:ser>
        <c:ser>
          <c:idx val="103"/>
          <c:order val="103"/>
          <c:spPr>
            <a:ln w="22225" cap="rnd">
              <a:solidFill>
                <a:schemeClr val="accent2">
                  <a:lumMod val="50000"/>
                  <a:lumOff val="50000"/>
                </a:schemeClr>
              </a:solidFill>
            </a:ln>
            <a:effectLst>
              <a:glow rad="139700">
                <a:schemeClr val="accent2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Muros'!$DP$15,'70 Muros'!$DP$17)</c:f>
              <c:numCache>
                <c:formatCode>General</c:formatCode>
                <c:ptCount val="2"/>
              </c:numCache>
            </c:numRef>
          </c:xVal>
          <c:yVal>
            <c:numRef>
              <c:f>('70 Muros'!$DP$16,'70 Muros'!$DP$18)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7458-4C4C-90E4-1A5091592364}"/>
            </c:ext>
          </c:extLst>
        </c:ser>
        <c:ser>
          <c:idx val="104"/>
          <c:order val="104"/>
          <c:spPr>
            <a:ln w="22225" cap="rnd">
              <a:solidFill>
                <a:schemeClr val="accent3">
                  <a:lumMod val="50000"/>
                  <a:lumOff val="50000"/>
                </a:schemeClr>
              </a:solidFill>
            </a:ln>
            <a:effectLst>
              <a:glow rad="139700">
                <a:schemeClr val="accent3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Muros'!$DR$15,'70 Muros'!$DR$17)</c:f>
              <c:numCache>
                <c:formatCode>General</c:formatCode>
                <c:ptCount val="2"/>
              </c:numCache>
            </c:numRef>
          </c:xVal>
          <c:yVal>
            <c:numRef>
              <c:f>('70 Muros'!$DR$16,'70 Muros'!$DR$18)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7458-4C4C-90E4-1A5091592364}"/>
            </c:ext>
          </c:extLst>
        </c:ser>
        <c:ser>
          <c:idx val="105"/>
          <c:order val="105"/>
          <c:spPr>
            <a:ln w="22225" cap="rnd">
              <a:solidFill>
                <a:schemeClr val="accent4">
                  <a:lumMod val="50000"/>
                  <a:lumOff val="50000"/>
                </a:schemeClr>
              </a:solidFill>
            </a:ln>
            <a:effectLst>
              <a:glow rad="139700">
                <a:schemeClr val="accent4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Muros'!$AZ$15,'70 Muros'!$AZ$17)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Muros'!$AZ$16,'70 Muros'!$AZ$18)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7458-4C4C-90E4-1A5091592364}"/>
            </c:ext>
          </c:extLst>
        </c:ser>
        <c:ser>
          <c:idx val="106"/>
          <c:order val="106"/>
          <c:spPr>
            <a:ln w="22225" cap="rnd">
              <a:solidFill>
                <a:schemeClr val="accent5">
                  <a:lumMod val="50000"/>
                  <a:lumOff val="50000"/>
                </a:schemeClr>
              </a:solidFill>
            </a:ln>
            <a:effectLst>
              <a:glow rad="139700">
                <a:schemeClr val="accent5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Muros'!$BA$15,'70 Muros'!$BA$17)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Muros'!$BA$16,'70 Muros'!$BA$18)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7458-4C4C-90E4-1A5091592364}"/>
            </c:ext>
          </c:extLst>
        </c:ser>
        <c:ser>
          <c:idx val="107"/>
          <c:order val="107"/>
          <c:spPr>
            <a:ln w="22225" cap="rnd">
              <a:solidFill>
                <a:schemeClr val="accent6">
                  <a:lumMod val="50000"/>
                  <a:lumOff val="50000"/>
                </a:schemeClr>
              </a:solidFill>
            </a:ln>
            <a:effectLst>
              <a:glow rad="139700">
                <a:schemeClr val="accent6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Muros'!$BB$15,'70 Muros'!$BB$17)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Muros'!$BB$16,'70 Muros'!$BB$18)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7458-4C4C-90E4-1A5091592364}"/>
            </c:ext>
          </c:extLst>
        </c:ser>
        <c:ser>
          <c:idx val="108"/>
          <c:order val="108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Muros'!$BC$15,'70 Muros'!$BC$17)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Muros'!$BC$16,'70 Muros'!$BC$18)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7458-4C4C-90E4-1A5091592364}"/>
            </c:ext>
          </c:extLst>
        </c:ser>
        <c:ser>
          <c:idx val="109"/>
          <c:order val="109"/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Muros'!$BD$15,'70 Muros'!$BD$17)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Muros'!$BD$16,'70 Muros'!$BD$18)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7458-4C4C-90E4-1A5091592364}"/>
            </c:ext>
          </c:extLst>
        </c:ser>
        <c:ser>
          <c:idx val="110"/>
          <c:order val="110"/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Muros'!$BE$15,'70 Muros'!$BE$17)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Muros'!$BE$16,'70 Muros'!$BE$18)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7458-4C4C-90E4-1A5091592364}"/>
            </c:ext>
          </c:extLst>
        </c:ser>
        <c:ser>
          <c:idx val="111"/>
          <c:order val="111"/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Muros'!$BF$15,'70 Muros'!$BF$17)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Muros'!$BF$16,'70 Muros'!$BF$18)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7458-4C4C-90E4-1A5091592364}"/>
            </c:ext>
          </c:extLst>
        </c:ser>
        <c:ser>
          <c:idx val="112"/>
          <c:order val="112"/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Muros'!$BG$15,'70 Muros'!$BG$17)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Muros'!$BG$16,'70 Muros'!$BG$18)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7458-4C4C-90E4-1A5091592364}"/>
            </c:ext>
          </c:extLst>
        </c:ser>
        <c:ser>
          <c:idx val="113"/>
          <c:order val="113"/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Muros'!$BH$15,'70 Muros'!$BH$17)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Muros'!$BH$16,'70 Muros'!$BH$18)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7458-4C4C-90E4-1A5091592364}"/>
            </c:ext>
          </c:extLst>
        </c:ser>
        <c:ser>
          <c:idx val="114"/>
          <c:order val="114"/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Muros'!$BI$15,'70 Muros'!$BI$17)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Muros'!$BI$16,'70 Muros'!$BI$18)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7458-4C4C-90E4-1A5091592364}"/>
            </c:ext>
          </c:extLst>
        </c:ser>
        <c:ser>
          <c:idx val="115"/>
          <c:order val="115"/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Muros'!$BJ$15,'70 Muros'!$BJ$17)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Muros'!$BJ$16,'70 Muros'!$BJ$18)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7458-4C4C-90E4-1A5091592364}"/>
            </c:ext>
          </c:extLst>
        </c:ser>
        <c:ser>
          <c:idx val="116"/>
          <c:order val="116"/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Muros'!$BK$15,'70 Muros'!$BK$17)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Muros'!$BK$16,'70 Muros'!$BK$18)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7458-4C4C-90E4-1A5091592364}"/>
            </c:ext>
          </c:extLst>
        </c:ser>
        <c:ser>
          <c:idx val="117"/>
          <c:order val="117"/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Muros'!$BL$15,'70 Muros'!$BL$17)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Muros'!$BL$16,'70 Muros'!$BL$18)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7-7458-4C4C-90E4-1A5091592364}"/>
            </c:ext>
          </c:extLst>
        </c:ser>
        <c:ser>
          <c:idx val="118"/>
          <c:order val="118"/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Muros'!$BM$15,'70 Muros'!$BM$17)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Muros'!$BM$16,'70 Muros'!$BM$18)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7458-4C4C-90E4-1A5091592364}"/>
            </c:ext>
          </c:extLst>
        </c:ser>
        <c:ser>
          <c:idx val="119"/>
          <c:order val="119"/>
          <c:spPr>
            <a:ln w="22225" cap="rnd">
              <a:solidFill>
                <a:schemeClr val="accent6">
                  <a:lumMod val="60000"/>
                </a:schemeClr>
              </a:solidFill>
            </a:ln>
            <a:effectLst>
              <a:glow rad="139700">
                <a:schemeClr val="accent6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Muros'!$BN$15,'70 Muros'!$BN$17)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Muros'!$BN$16,'70 Muros'!$BN$18)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7458-4C4C-90E4-1A5091592364}"/>
            </c:ext>
          </c:extLst>
        </c:ser>
        <c:ser>
          <c:idx val="120"/>
          <c:order val="120"/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</a:ln>
            <a:effectLst>
              <a:glow rad="139700">
                <a:schemeClr val="accent1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Muros'!$BO$15,'70 Muros'!$BO$17)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Muros'!$BO$16,'70 Muros'!$BO$18)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7458-4C4C-90E4-1A5091592364}"/>
            </c:ext>
          </c:extLst>
        </c:ser>
        <c:ser>
          <c:idx val="121"/>
          <c:order val="121"/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</a:ln>
            <a:effectLst>
              <a:glow rad="139700">
                <a:schemeClr val="accent2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Muros'!$BP$15,'70 Muros'!$BP$17)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Muros'!$BP$16,'70 Muros'!$BP$18)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7458-4C4C-90E4-1A5091592364}"/>
            </c:ext>
          </c:extLst>
        </c:ser>
        <c:ser>
          <c:idx val="122"/>
          <c:order val="122"/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</a:ln>
            <a:effectLst>
              <a:glow rad="139700">
                <a:schemeClr val="accent3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Muros'!$BQ$15,'70 Muros'!$BQ$17)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Muros'!$BQ$16,'70 Muros'!$BQ$18)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7458-4C4C-90E4-1A5091592364}"/>
            </c:ext>
          </c:extLst>
        </c:ser>
        <c:ser>
          <c:idx val="123"/>
          <c:order val="123"/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</a:ln>
            <a:effectLst>
              <a:glow rad="139700">
                <a:schemeClr val="accent4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Muros'!$BR$15,'70 Muros'!$BR$17)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Muros'!$BR$16,'70 Muros'!$BR$18)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7458-4C4C-90E4-1A5091592364}"/>
            </c:ext>
          </c:extLst>
        </c:ser>
        <c:ser>
          <c:idx val="124"/>
          <c:order val="124"/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</a:ln>
            <a:effectLst>
              <a:glow rad="139700">
                <a:schemeClr val="accent5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Muros'!$BS$15,'70 Muros'!$BS$17)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('70 Muros'!$BS$16,'70 Muros'!$BS$18)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7458-4C4C-90E4-1A5091592364}"/>
            </c:ext>
          </c:extLst>
        </c:ser>
        <c:ser>
          <c:idx val="125"/>
          <c:order val="125"/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</a:ln>
            <a:effectLst>
              <a:glow rad="139700">
                <a:schemeClr val="accent6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Muros'!$DS$15,'70 Muros'!$DS$17)</c:f>
              <c:numCache>
                <c:formatCode>General</c:formatCode>
                <c:ptCount val="2"/>
              </c:numCache>
            </c:numRef>
          </c:xVal>
          <c:yVal>
            <c:numRef>
              <c:f>('70 Muros'!$DS$16,'70 Muros'!$DS$18)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7458-4C4C-90E4-1A5091592364}"/>
            </c:ext>
          </c:extLst>
        </c:ser>
        <c:ser>
          <c:idx val="126"/>
          <c:order val="126"/>
          <c:spPr>
            <a:ln w="22225" cap="rnd">
              <a:solidFill>
                <a:schemeClr val="accent1">
                  <a:lumMod val="80000"/>
                </a:schemeClr>
              </a:solidFill>
            </a:ln>
            <a:effectLst>
              <a:glow rad="139700">
                <a:schemeClr val="accent1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Muros'!$DT$15,'70 Muros'!$DT$17)</c:f>
              <c:numCache>
                <c:formatCode>General</c:formatCode>
                <c:ptCount val="2"/>
              </c:numCache>
            </c:numRef>
          </c:xVal>
          <c:yVal>
            <c:numRef>
              <c:f>('70 Muros'!$DT$16,'70 Muros'!$DT$18)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7458-4C4C-90E4-1A5091592364}"/>
            </c:ext>
          </c:extLst>
        </c:ser>
        <c:ser>
          <c:idx val="127"/>
          <c:order val="127"/>
          <c:spPr>
            <a:ln w="22225" cap="rnd">
              <a:solidFill>
                <a:schemeClr val="accent2">
                  <a:lumMod val="80000"/>
                </a:schemeClr>
              </a:solidFill>
            </a:ln>
            <a:effectLst>
              <a:glow rad="139700">
                <a:schemeClr val="accent2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Muros'!$DU$15,'70 Muros'!$DU$17)</c:f>
              <c:numCache>
                <c:formatCode>General</c:formatCode>
                <c:ptCount val="2"/>
              </c:numCache>
            </c:numRef>
          </c:xVal>
          <c:yVal>
            <c:numRef>
              <c:f>('70 Muros'!$DU$16,'70 Muros'!$DU$18)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7458-4C4C-90E4-1A5091592364}"/>
            </c:ext>
          </c:extLst>
        </c:ser>
        <c:ser>
          <c:idx val="128"/>
          <c:order val="128"/>
          <c:spPr>
            <a:ln w="22225" cap="rnd">
              <a:solidFill>
                <a:schemeClr val="accent3">
                  <a:lumMod val="80000"/>
                </a:schemeClr>
              </a:solidFill>
            </a:ln>
            <a:effectLst>
              <a:glow rad="139700">
                <a:schemeClr val="accent3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Muros'!$DV$15,'70 Muros'!$DV$17)</c:f>
              <c:numCache>
                <c:formatCode>General</c:formatCode>
                <c:ptCount val="2"/>
              </c:numCache>
            </c:numRef>
          </c:xVal>
          <c:yVal>
            <c:numRef>
              <c:f>('70 Muros'!$DV$16,'70 Muros'!$DV$18)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7458-4C4C-90E4-1A5091592364}"/>
            </c:ext>
          </c:extLst>
        </c:ser>
        <c:ser>
          <c:idx val="129"/>
          <c:order val="129"/>
          <c:spPr>
            <a:ln w="22225" cap="rnd">
              <a:solidFill>
                <a:schemeClr val="accent4">
                  <a:lumMod val="80000"/>
                </a:schemeClr>
              </a:solidFill>
            </a:ln>
            <a:effectLst>
              <a:glow rad="139700">
                <a:schemeClr val="accent4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Muros'!$DW$15,'70 Muros'!$DW$17)</c:f>
              <c:numCache>
                <c:formatCode>General</c:formatCode>
                <c:ptCount val="2"/>
              </c:numCache>
            </c:numRef>
          </c:xVal>
          <c:yVal>
            <c:numRef>
              <c:f>('70 Muros'!$DW$16,'70 Muros'!$DW$18)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7458-4C4C-90E4-1A5091592364}"/>
            </c:ext>
          </c:extLst>
        </c:ser>
        <c:ser>
          <c:idx val="130"/>
          <c:order val="130"/>
          <c:spPr>
            <a:ln w="22225" cap="rnd">
              <a:solidFill>
                <a:schemeClr val="accent5">
                  <a:lumMod val="80000"/>
                </a:schemeClr>
              </a:solidFill>
            </a:ln>
            <a:effectLst>
              <a:glow rad="139700">
                <a:schemeClr val="accent5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Muros'!$DX$15,'70 Muros'!$DX$17)</c:f>
              <c:numCache>
                <c:formatCode>General</c:formatCode>
                <c:ptCount val="2"/>
              </c:numCache>
            </c:numRef>
          </c:xVal>
          <c:yVal>
            <c:numRef>
              <c:f>('70 Muros'!$DX$16,'70 Muros'!$DX$18)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7458-4C4C-90E4-1A5091592364}"/>
            </c:ext>
          </c:extLst>
        </c:ser>
        <c:ser>
          <c:idx val="131"/>
          <c:order val="131"/>
          <c:spPr>
            <a:ln w="22225" cap="rnd">
              <a:solidFill>
                <a:schemeClr val="accent6">
                  <a:lumMod val="80000"/>
                </a:schemeClr>
              </a:solidFill>
            </a:ln>
            <a:effectLst>
              <a:glow rad="139700">
                <a:schemeClr val="accent6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Muros'!$DY$15,'70 Muros'!$DY$17)</c:f>
              <c:numCache>
                <c:formatCode>General</c:formatCode>
                <c:ptCount val="2"/>
              </c:numCache>
            </c:numRef>
          </c:xVal>
          <c:yVal>
            <c:numRef>
              <c:f>('70 Muros'!$DY$16,'70 Muros'!$DY$18)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7458-4C4C-90E4-1A5091592364}"/>
            </c:ext>
          </c:extLst>
        </c:ser>
        <c:ser>
          <c:idx val="132"/>
          <c:order val="132"/>
          <c:spPr>
            <a:ln w="22225" cap="rnd">
              <a:solidFill>
                <a:schemeClr val="accent1">
                  <a:lumMod val="60000"/>
                  <a:lumOff val="40000"/>
                </a:schemeClr>
              </a:solidFill>
            </a:ln>
            <a:effectLst>
              <a:glow rad="139700">
                <a:schemeClr val="accent1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Muros'!$DZ$15,'70 Muros'!$DZ$17)</c:f>
              <c:numCache>
                <c:formatCode>General</c:formatCode>
                <c:ptCount val="2"/>
              </c:numCache>
            </c:numRef>
          </c:xVal>
          <c:yVal>
            <c:numRef>
              <c:f>('70 Muros'!$DZ$16,'70 Muros'!$DZ$18)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7458-4C4C-90E4-1A5091592364}"/>
            </c:ext>
          </c:extLst>
        </c:ser>
        <c:ser>
          <c:idx val="133"/>
          <c:order val="133"/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</a:ln>
            <a:effectLst>
              <a:glow rad="139700">
                <a:schemeClr val="accent2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Muros'!$EA$15,'70 Muros'!$EA$17)</c:f>
              <c:numCache>
                <c:formatCode>General</c:formatCode>
                <c:ptCount val="2"/>
              </c:numCache>
            </c:numRef>
          </c:xVal>
          <c:yVal>
            <c:numRef>
              <c:f>('70 Muros'!$EA$16,'70 Muros'!$EA$18)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7458-4C4C-90E4-1A5091592364}"/>
            </c:ext>
          </c:extLst>
        </c:ser>
        <c:ser>
          <c:idx val="134"/>
          <c:order val="134"/>
          <c:spPr>
            <a:ln w="22225" cap="rnd">
              <a:solidFill>
                <a:schemeClr val="accent3">
                  <a:lumMod val="60000"/>
                  <a:lumOff val="40000"/>
                </a:schemeClr>
              </a:solidFill>
            </a:ln>
            <a:effectLst>
              <a:glow rad="139700">
                <a:schemeClr val="accent3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Muros'!$EB$15,'70 Muros'!$EB$17)</c:f>
              <c:numCache>
                <c:formatCode>General</c:formatCode>
                <c:ptCount val="2"/>
              </c:numCache>
            </c:numRef>
          </c:xVal>
          <c:yVal>
            <c:numRef>
              <c:f>('70 Muros'!$EB$16,'70 Muros'!$EB$18)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8-7458-4C4C-90E4-1A5091592364}"/>
            </c:ext>
          </c:extLst>
        </c:ser>
        <c:ser>
          <c:idx val="135"/>
          <c:order val="135"/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</a:ln>
            <a:effectLst>
              <a:glow rad="139700">
                <a:schemeClr val="accent4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Muros'!$EC$15,'70 Muros'!$EC$17)</c:f>
              <c:numCache>
                <c:formatCode>General</c:formatCode>
                <c:ptCount val="2"/>
              </c:numCache>
            </c:numRef>
          </c:xVal>
          <c:yVal>
            <c:numRef>
              <c:f>('70 Muros'!$EC$16,'70 Muros'!$EC$18)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9-7458-4C4C-90E4-1A5091592364}"/>
            </c:ext>
          </c:extLst>
        </c:ser>
        <c:ser>
          <c:idx val="136"/>
          <c:order val="136"/>
          <c:spPr>
            <a:ln w="22225" cap="rnd">
              <a:solidFill>
                <a:schemeClr val="accent5">
                  <a:lumMod val="60000"/>
                  <a:lumOff val="40000"/>
                </a:schemeClr>
              </a:solidFill>
            </a:ln>
            <a:effectLst>
              <a:glow rad="139700">
                <a:schemeClr val="accent5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Muros'!$ED$15,'70 Muros'!$ED$17)</c:f>
              <c:numCache>
                <c:formatCode>General</c:formatCode>
                <c:ptCount val="2"/>
              </c:numCache>
            </c:numRef>
          </c:xVal>
          <c:yVal>
            <c:numRef>
              <c:f>('70 Muros'!$ED$16,'70 Muros'!$ED$18)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A-7458-4C4C-90E4-1A5091592364}"/>
            </c:ext>
          </c:extLst>
        </c:ser>
        <c:ser>
          <c:idx val="137"/>
          <c:order val="137"/>
          <c:spPr>
            <a:ln w="22225" cap="rnd">
              <a:solidFill>
                <a:schemeClr val="accent6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Muros'!$EE$15,'70 Muros'!$EE$17)</c:f>
              <c:numCache>
                <c:formatCode>General</c:formatCode>
                <c:ptCount val="2"/>
              </c:numCache>
            </c:numRef>
          </c:xVal>
          <c:yVal>
            <c:numRef>
              <c:f>('70 Muros'!$EE$16,'70 Muros'!$EE$18)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B-7458-4C4C-90E4-1A5091592364}"/>
            </c:ext>
          </c:extLst>
        </c:ser>
        <c:ser>
          <c:idx val="138"/>
          <c:order val="138"/>
          <c:spPr>
            <a:ln w="22225" cap="rnd">
              <a:solidFill>
                <a:schemeClr val="accent1">
                  <a:lumMod val="50000"/>
                </a:schemeClr>
              </a:solidFill>
            </a:ln>
            <a:effectLst>
              <a:glow rad="139700">
                <a:schemeClr val="accent1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Muros'!$EF$15,'70 Muros'!$EF$17)</c:f>
              <c:numCache>
                <c:formatCode>General</c:formatCode>
                <c:ptCount val="2"/>
              </c:numCache>
            </c:numRef>
          </c:xVal>
          <c:yVal>
            <c:numRef>
              <c:f>('70 Muros'!$EF$16,'70 Muros'!$EF$18)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C-7458-4C4C-90E4-1A5091592364}"/>
            </c:ext>
          </c:extLst>
        </c:ser>
        <c:ser>
          <c:idx val="139"/>
          <c:order val="139"/>
          <c:spPr>
            <a:ln w="22225" cap="rnd">
              <a:solidFill>
                <a:schemeClr val="accent2">
                  <a:lumMod val="50000"/>
                </a:schemeClr>
              </a:solidFill>
            </a:ln>
            <a:effectLst>
              <a:glow rad="139700">
                <a:schemeClr val="accent2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Muros'!$EG$15,'70 Muros'!$EG$17)</c:f>
              <c:numCache>
                <c:formatCode>General</c:formatCode>
                <c:ptCount val="2"/>
              </c:numCache>
            </c:numRef>
          </c:xVal>
          <c:yVal>
            <c:numRef>
              <c:f>('70 Muros'!$EG$16,'70 Muros'!$EG$18)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D-7458-4C4C-90E4-1A5091592364}"/>
            </c:ext>
          </c:extLst>
        </c:ser>
        <c:ser>
          <c:idx val="140"/>
          <c:order val="140"/>
          <c:spPr>
            <a:ln w="22225" cap="rnd">
              <a:solidFill>
                <a:schemeClr val="accent3">
                  <a:lumMod val="50000"/>
                </a:schemeClr>
              </a:solidFill>
            </a:ln>
            <a:effectLst>
              <a:glow rad="139700">
                <a:schemeClr val="accent3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Muros'!$EH$15,'70 Muros'!$EH$17)</c:f>
              <c:numCache>
                <c:formatCode>General</c:formatCode>
                <c:ptCount val="2"/>
              </c:numCache>
            </c:numRef>
          </c:xVal>
          <c:yVal>
            <c:numRef>
              <c:f>('70 Muros'!$EH$16,'70 Muros'!$EH$18)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E-7458-4C4C-90E4-1A5091592364}"/>
            </c:ext>
          </c:extLst>
        </c:ser>
        <c:ser>
          <c:idx val="141"/>
          <c:order val="141"/>
          <c:spPr>
            <a:ln w="22225" cap="rnd">
              <a:solidFill>
                <a:schemeClr val="accent4">
                  <a:lumMod val="50000"/>
                </a:schemeClr>
              </a:solidFill>
            </a:ln>
            <a:effectLst>
              <a:glow rad="139700">
                <a:schemeClr val="accent4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Muros'!$EI$15,'70 Muros'!$EI$17)</c:f>
              <c:numCache>
                <c:formatCode>General</c:formatCode>
                <c:ptCount val="2"/>
              </c:numCache>
            </c:numRef>
          </c:xVal>
          <c:yVal>
            <c:numRef>
              <c:f>('70 Muros'!$EI$16,'70 Muros'!$EI$18)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F-7458-4C4C-90E4-1A5091592364}"/>
            </c:ext>
          </c:extLst>
        </c:ser>
        <c:ser>
          <c:idx val="142"/>
          <c:order val="142"/>
          <c:spPr>
            <a:ln w="22225" cap="rnd">
              <a:solidFill>
                <a:schemeClr val="accent5">
                  <a:lumMod val="50000"/>
                </a:schemeClr>
              </a:solidFill>
            </a:ln>
            <a:effectLst>
              <a:glow rad="139700">
                <a:schemeClr val="accent5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Muros'!$EJ$15,'70 Muros'!$EJ$17)</c:f>
              <c:numCache>
                <c:formatCode>General</c:formatCode>
                <c:ptCount val="2"/>
              </c:numCache>
            </c:numRef>
          </c:xVal>
          <c:yVal>
            <c:numRef>
              <c:f>('70 Muros'!$EJ$16,'70 Muros'!$EJ$18)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0-7458-4C4C-90E4-1A5091592364}"/>
            </c:ext>
          </c:extLst>
        </c:ser>
        <c:ser>
          <c:idx val="143"/>
          <c:order val="143"/>
          <c:spPr>
            <a:ln w="22225" cap="rnd">
              <a:solidFill>
                <a:schemeClr val="accent6">
                  <a:lumMod val="50000"/>
                </a:schemeClr>
              </a:solidFill>
            </a:ln>
            <a:effectLst>
              <a:glow rad="139700">
                <a:schemeClr val="accent6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Muros'!$EK$15,'70 Muros'!$EK$17)</c:f>
              <c:numCache>
                <c:formatCode>General</c:formatCode>
                <c:ptCount val="2"/>
              </c:numCache>
            </c:numRef>
          </c:xVal>
          <c:yVal>
            <c:numRef>
              <c:f>('70 Muros'!$EK$16,'70 Muros'!$EK$18)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1-7458-4C4C-90E4-1A5091592364}"/>
            </c:ext>
          </c:extLst>
        </c:ser>
        <c:ser>
          <c:idx val="144"/>
          <c:order val="144"/>
          <c:spPr>
            <a:ln w="22225" cap="rnd">
              <a:solidFill>
                <a:schemeClr val="accent1">
                  <a:lumMod val="70000"/>
                  <a:lumOff val="30000"/>
                </a:schemeClr>
              </a:solidFill>
            </a:ln>
            <a:effectLst>
              <a:glow rad="139700">
                <a:schemeClr val="accent1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('70 Muros'!$EL$15,'70 Muros'!$EL$17)</c:f>
              <c:numCache>
                <c:formatCode>General</c:formatCode>
                <c:ptCount val="2"/>
              </c:numCache>
            </c:numRef>
          </c:xVal>
          <c:yVal>
            <c:numRef>
              <c:f>('70 Muros'!$EL$16,'70 Muros'!$EL$18)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2-7458-4C4C-90E4-1A5091592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614064"/>
        <c:axId val="761613080"/>
      </c:scatterChart>
      <c:valAx>
        <c:axId val="761614064"/>
        <c:scaling>
          <c:orientation val="minMax"/>
          <c:max val="300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61613080"/>
        <c:crosses val="autoZero"/>
        <c:crossBetween val="midCat"/>
      </c:valAx>
      <c:valAx>
        <c:axId val="761613080"/>
        <c:scaling>
          <c:orientation val="minMax"/>
          <c:max val="18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61614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'70 Muros'!$F$3:$F$7</c:f>
              <c:numCache>
                <c:formatCode>0.0</c:formatCode>
                <c:ptCount val="5"/>
                <c:pt idx="0" formatCode="General">
                  <c:v>0</c:v>
                </c:pt>
                <c:pt idx="1">
                  <c:v>1293</c:v>
                </c:pt>
                <c:pt idx="2">
                  <c:v>1293</c:v>
                </c:pt>
                <c:pt idx="3" formatCode="General">
                  <c:v>0</c:v>
                </c:pt>
                <c:pt idx="4" formatCode="General">
                  <c:v>0</c:v>
                </c:pt>
              </c:numCache>
            </c:numRef>
          </c:xVal>
          <c:yVal>
            <c:numRef>
              <c:f>'70 Muros'!$G$3:$G$7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5C-453D-92EA-8C2F66BDA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5885423"/>
        <c:axId val="1622033343"/>
      </c:scatterChart>
      <c:valAx>
        <c:axId val="1635885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33343"/>
        <c:crosses val="autoZero"/>
        <c:crossBetween val="midCat"/>
      </c:valAx>
      <c:valAx>
        <c:axId val="162203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35885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'70 Muros'!$H$3:$H$7</c:f>
              <c:numCache>
                <c:formatCode>0.0</c:formatCode>
                <c:ptCount val="5"/>
                <c:pt idx="0">
                  <c:v>0</c:v>
                </c:pt>
                <c:pt idx="1">
                  <c:v>1720</c:v>
                </c:pt>
                <c:pt idx="2">
                  <c:v>1720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'70 Muros'!$I$3:$I$7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83-4E9F-89D7-FB40A72D9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426623"/>
        <c:axId val="1622025855"/>
      </c:scatterChart>
      <c:valAx>
        <c:axId val="1800426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25855"/>
        <c:crosses val="autoZero"/>
        <c:crossBetween val="midCat"/>
      </c:valAx>
      <c:valAx>
        <c:axId val="162202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0426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'70 Muros'!$J$3:$J$7</c:f>
              <c:numCache>
                <c:formatCode>0.0</c:formatCode>
                <c:ptCount val="5"/>
                <c:pt idx="0">
                  <c:v>0</c:v>
                </c:pt>
                <c:pt idx="1">
                  <c:v>2896</c:v>
                </c:pt>
                <c:pt idx="2">
                  <c:v>2896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'70 Muros'!$K$3:$K$7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F4-44CC-A3C6-E58CE388E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449023"/>
        <c:axId val="1622005055"/>
      </c:scatterChart>
      <c:valAx>
        <c:axId val="1800449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5055"/>
        <c:crosses val="autoZero"/>
        <c:crossBetween val="midCat"/>
      </c:valAx>
      <c:valAx>
        <c:axId val="162200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04490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'70 Muros'!$L$3:$L$7</c:f>
              <c:numCache>
                <c:formatCode>0.0</c:formatCode>
                <c:ptCount val="5"/>
                <c:pt idx="0">
                  <c:v>1281</c:v>
                </c:pt>
                <c:pt idx="1">
                  <c:v>1652</c:v>
                </c:pt>
                <c:pt idx="2">
                  <c:v>1652</c:v>
                </c:pt>
                <c:pt idx="3">
                  <c:v>1281</c:v>
                </c:pt>
                <c:pt idx="4">
                  <c:v>1281</c:v>
                </c:pt>
              </c:numCache>
            </c:numRef>
          </c:xVal>
          <c:yVal>
            <c:numRef>
              <c:f>'70 Muros'!$M$3:$M$7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6E-46F2-A581-7BDABD098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444223"/>
        <c:axId val="1622005471"/>
      </c:scatterChart>
      <c:valAx>
        <c:axId val="1800444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5471"/>
        <c:crosses val="autoZero"/>
        <c:crossBetween val="midCat"/>
      </c:valAx>
      <c:valAx>
        <c:axId val="162200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0444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'70 Muros'!$N$3:$N$7</c:f>
              <c:numCache>
                <c:formatCode>0.0</c:formatCode>
                <c:ptCount val="5"/>
                <c:pt idx="0">
                  <c:v>1451</c:v>
                </c:pt>
                <c:pt idx="1">
                  <c:v>2096</c:v>
                </c:pt>
                <c:pt idx="2">
                  <c:v>2096</c:v>
                </c:pt>
                <c:pt idx="3">
                  <c:v>1451</c:v>
                </c:pt>
                <c:pt idx="4">
                  <c:v>1451</c:v>
                </c:pt>
              </c:numCache>
            </c:numRef>
          </c:xVal>
          <c:yVal>
            <c:numRef>
              <c:f>'70 Muros'!$O$3:$O$7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6F-4ADB-9213-0AF62479A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806063"/>
        <c:axId val="1622007551"/>
      </c:scatterChart>
      <c:valAx>
        <c:axId val="1723806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7551"/>
        <c:crosses val="autoZero"/>
        <c:crossBetween val="midCat"/>
      </c:valAx>
      <c:valAx>
        <c:axId val="162200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238060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'70 Muros'!$P$3:$P$7</c:f>
              <c:numCache>
                <c:formatCode>0.0</c:formatCode>
                <c:ptCount val="5"/>
                <c:pt idx="0">
                  <c:v>1559</c:v>
                </c:pt>
                <c:pt idx="1">
                  <c:v>1848</c:v>
                </c:pt>
                <c:pt idx="2">
                  <c:v>1848</c:v>
                </c:pt>
                <c:pt idx="3">
                  <c:v>1559</c:v>
                </c:pt>
                <c:pt idx="4">
                  <c:v>1559</c:v>
                </c:pt>
              </c:numCache>
            </c:numRef>
          </c:xVal>
          <c:yVal>
            <c:numRef>
              <c:f>'70 Muros'!$Q$3:$Q$7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FC-4D2F-8553-3D01CC59D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605823"/>
        <c:axId val="1622007967"/>
      </c:scatterChart>
      <c:valAx>
        <c:axId val="1800605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7967"/>
        <c:crosses val="autoZero"/>
        <c:crossBetween val="midCat"/>
      </c:valAx>
      <c:valAx>
        <c:axId val="162200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0605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'70 Muros'!$R$3:$R$7</c:f>
              <c:numCache>
                <c:formatCode>0.0</c:formatCode>
                <c:ptCount val="5"/>
                <c:pt idx="0">
                  <c:v>1571</c:v>
                </c:pt>
                <c:pt idx="1">
                  <c:v>1624</c:v>
                </c:pt>
                <c:pt idx="2">
                  <c:v>1624</c:v>
                </c:pt>
                <c:pt idx="3">
                  <c:v>1571</c:v>
                </c:pt>
                <c:pt idx="4">
                  <c:v>1571</c:v>
                </c:pt>
              </c:numCache>
            </c:numRef>
          </c:xVal>
          <c:yVal>
            <c:numRef>
              <c:f>'70 Muros'!$S$3:$S$7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67-48C4-AEDD-F0E71EC63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647807"/>
        <c:axId val="1622016287"/>
      </c:scatterChart>
      <c:valAx>
        <c:axId val="1869647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16287"/>
        <c:crosses val="autoZero"/>
        <c:crossBetween val="midCat"/>
      </c:valAx>
      <c:valAx>
        <c:axId val="162201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69647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'70 Muros'!$T$3:$T$7</c:f>
              <c:numCache>
                <c:formatCode>0.0</c:formatCode>
                <c:ptCount val="5"/>
                <c:pt idx="0">
                  <c:v>1714</c:v>
                </c:pt>
                <c:pt idx="1">
                  <c:v>1834</c:v>
                </c:pt>
                <c:pt idx="2">
                  <c:v>1834</c:v>
                </c:pt>
                <c:pt idx="3">
                  <c:v>1714</c:v>
                </c:pt>
                <c:pt idx="4">
                  <c:v>1714</c:v>
                </c:pt>
              </c:numCache>
            </c:numRef>
          </c:xVal>
          <c:yVal>
            <c:numRef>
              <c:f>'70 Muros'!$U$3:$U$7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FE-4DC0-BC82-B00ECA112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492223"/>
        <c:axId val="1621994655"/>
      </c:scatterChart>
      <c:valAx>
        <c:axId val="1800492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1994655"/>
        <c:crosses val="autoZero"/>
        <c:crossBetween val="midCat"/>
      </c:valAx>
      <c:valAx>
        <c:axId val="162199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0492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'70 Muros'!$V$3:$V$7</c:f>
              <c:numCache>
                <c:formatCode>0.0</c:formatCode>
                <c:ptCount val="5"/>
                <c:pt idx="0">
                  <c:v>1924</c:v>
                </c:pt>
                <c:pt idx="1">
                  <c:v>2026</c:v>
                </c:pt>
                <c:pt idx="2">
                  <c:v>2026</c:v>
                </c:pt>
                <c:pt idx="3">
                  <c:v>1924</c:v>
                </c:pt>
                <c:pt idx="4">
                  <c:v>1924</c:v>
                </c:pt>
              </c:numCache>
            </c:numRef>
          </c:xVal>
          <c:yVal>
            <c:numRef>
              <c:f>'70 Muros'!$W$3:$W$7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83-4BB6-84B6-5C1372BC4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Muros'!$X$3:$X$7</c:f>
              <c:numCache>
                <c:formatCode>0.0</c:formatCode>
                <c:ptCount val="5"/>
                <c:pt idx="0">
                  <c:v>1976</c:v>
                </c:pt>
                <c:pt idx="1">
                  <c:v>2185</c:v>
                </c:pt>
                <c:pt idx="2">
                  <c:v>2185</c:v>
                </c:pt>
                <c:pt idx="3">
                  <c:v>1976</c:v>
                </c:pt>
                <c:pt idx="4">
                  <c:v>1976</c:v>
                </c:pt>
              </c:numCache>
            </c:numRef>
          </c:xVal>
          <c:yVal>
            <c:numRef>
              <c:f>'70 Muros'!$Y$3:$Y$7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64-45CE-B693-520695774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Muros'!$Z$3:$Z$7</c:f>
              <c:numCache>
                <c:formatCode>0.0</c:formatCode>
                <c:ptCount val="5"/>
                <c:pt idx="0">
                  <c:v>2096</c:v>
                </c:pt>
                <c:pt idx="1">
                  <c:v>2467</c:v>
                </c:pt>
                <c:pt idx="2">
                  <c:v>2467</c:v>
                </c:pt>
                <c:pt idx="3">
                  <c:v>2096</c:v>
                </c:pt>
                <c:pt idx="4">
                  <c:v>2096</c:v>
                </c:pt>
              </c:numCache>
            </c:numRef>
          </c:xVal>
          <c:yVal>
            <c:numRef>
              <c:f>'70 Muros'!$AA$3:$AA$7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62-4523-8E61-C70994C7F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Muros'!$AB$3:$AB$7</c:f>
              <c:numCache>
                <c:formatCode>0.0</c:formatCode>
                <c:ptCount val="5"/>
                <c:pt idx="0">
                  <c:v>1451</c:v>
                </c:pt>
                <c:pt idx="1">
                  <c:v>1571</c:v>
                </c:pt>
                <c:pt idx="2">
                  <c:v>1571</c:v>
                </c:pt>
                <c:pt idx="3">
                  <c:v>1451</c:v>
                </c:pt>
                <c:pt idx="4">
                  <c:v>1451</c:v>
                </c:pt>
              </c:numCache>
            </c:numRef>
          </c:xVal>
          <c:yVal>
            <c:numRef>
              <c:f>'70 Muros'!$AC$3:$AC$7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E1-4D3E-9D4A-57D31E864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Muros'!$AD$3:$AD$7</c:f>
              <c:numCache>
                <c:formatCode>0.0</c:formatCode>
                <c:ptCount val="5"/>
                <c:pt idx="0">
                  <c:v>1571</c:v>
                </c:pt>
                <c:pt idx="1">
                  <c:v>1607</c:v>
                </c:pt>
                <c:pt idx="2">
                  <c:v>1607</c:v>
                </c:pt>
                <c:pt idx="3">
                  <c:v>1571</c:v>
                </c:pt>
                <c:pt idx="4">
                  <c:v>1571</c:v>
                </c:pt>
              </c:numCache>
            </c:numRef>
          </c:xVal>
          <c:yVal>
            <c:numRef>
              <c:f>'70 Muros'!$AE$3:$AE$7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CE-4444-A052-89020F147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Muros'!$AF$3:$AF$7</c:f>
              <c:numCache>
                <c:formatCode>0.0</c:formatCode>
                <c:ptCount val="5"/>
                <c:pt idx="0">
                  <c:v>2311</c:v>
                </c:pt>
                <c:pt idx="1">
                  <c:v>2736</c:v>
                </c:pt>
                <c:pt idx="2">
                  <c:v>2736</c:v>
                </c:pt>
                <c:pt idx="3">
                  <c:v>2311</c:v>
                </c:pt>
                <c:pt idx="4">
                  <c:v>2311</c:v>
                </c:pt>
              </c:numCache>
            </c:numRef>
          </c:xVal>
          <c:yVal>
            <c:numRef>
              <c:f>'70 Muros'!$AG$3:$AG$7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FA-44E6-B394-55EAD554F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Muros'!$AH$3:$AH$7</c:f>
              <c:numCache>
                <c:formatCode>0.0</c:formatCode>
                <c:ptCount val="5"/>
                <c:pt idx="0">
                  <c:v>2736</c:v>
                </c:pt>
                <c:pt idx="1">
                  <c:v>2906</c:v>
                </c:pt>
                <c:pt idx="2">
                  <c:v>2906</c:v>
                </c:pt>
                <c:pt idx="3">
                  <c:v>2736</c:v>
                </c:pt>
                <c:pt idx="4">
                  <c:v>2736</c:v>
                </c:pt>
              </c:numCache>
            </c:numRef>
          </c:xVal>
          <c:yVal>
            <c:numRef>
              <c:f>'70 Muros'!$AI$3:$AI$7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D4-46AF-A86A-51FAF113A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Muros'!$AJ$3:$AJ$7</c:f>
              <c:numCache>
                <c:formatCode>0.0</c:formatCode>
                <c:ptCount val="5"/>
                <c:pt idx="0">
                  <c:v>2736</c:v>
                </c:pt>
                <c:pt idx="1">
                  <c:v>2885.9333185119303</c:v>
                </c:pt>
                <c:pt idx="2">
                  <c:v>2885.9333185119303</c:v>
                </c:pt>
                <c:pt idx="3">
                  <c:v>2736</c:v>
                </c:pt>
                <c:pt idx="4">
                  <c:v>2736</c:v>
                </c:pt>
              </c:numCache>
            </c:numRef>
          </c:xVal>
          <c:yVal>
            <c:numRef>
              <c:f>'70 Muros'!$AK$3:$AK$7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59-43DA-BB42-E541BDB37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Muros'!$AL$3:$AL$7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Muros'!$AM$3:$AM$7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C8-4798-80EA-9C4096E81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Muros'!$AN$3:$AN$7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Muros'!$AO$3:$AO$7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31-4832-B441-133B2CC7B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Muros'!$AP$3:$AP$7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Muros'!$AQ$3:$AQ$7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FD-4ED9-AB0C-D2300553F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Muros'!$AR$3:$AR$7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Muros'!$AS$3:$AS$7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06-4BCE-8DA2-6910513D4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'70 Muros'!$AT$3:$AT$7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Muros'!$AU$3:$AU$7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8F-4A8D-9DA8-A81886C7C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Muros'!$AV$3:$AV$7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Muros'!$AW$3:$AW$7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19-4401-99FD-3EF6AF8093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Muros'!$AX$3:$AX$7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Muros'!$AY$3:$AY$7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20-411D-BC81-C931FDE61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Muros'!$AX$3:$AX$7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Muros'!$AY$3:$AY$7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57-4B81-A2C2-3317EA13B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Muros'!$BB$3:$BB$7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Muros'!$BC$3:$BC$7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63-498D-9345-4E6DFC535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Muros'!$BD$3:$BD$7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Muros'!$BE$3:$BE$7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7F-47B7-8F41-0D7F31277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Muros'!$BF$3:$BF$7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Muros'!$BG$3:$BG$7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41-4447-BA7B-6F40CBB8A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Muros'!$BH$3:$BH$7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Muros'!$BI$3:$BI$7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10-4EB1-9648-7D2F391C6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Muros'!$BJ$3:$BJ$7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Muros'!$BK$3:$BK$7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09-4D20-AB3C-0D5C94EAE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Muros'!$BL$3:$BL$7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Muros'!$BM$3:$BM$7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31-40D3-A135-A937B941A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'70 Muros'!$BN$3:$BN$7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Muros'!$BO$3:$BO$7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30-4325-9499-7F8BF4815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Muros'!$BP$3:$BP$7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Muros'!$BQ$3:$BQ$7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88-4A1F-B114-F7E45CC1B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Muros'!$BR$3:$BR$7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Muros'!$BS$3:$BS$7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47-4E76-98FE-E6952EA6A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Muros'!$BT$3:$BT$7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Muros'!$BU$3:$BU$7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B4-4767-9B5D-B5459EA4D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Muros'!$BV$3:$BV$7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Muros'!$BW$3:$BW$7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CA-4E23-83F2-F2F28FD8F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Muros'!$BX$3:$BX$7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Muros'!$BY$3:$BY$7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63-439A-B13C-7E5CCA50B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Muros'!$BZ$3:$BZ$7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Muros'!$CA$3:$CA$7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AE-4756-AE48-C42AEAA05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Muros'!$CB$3:$CB$7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Muros'!$CC$3:$CC$7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46-4E05-BA92-3A4FAFDA3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Muros'!$CD$3:$CD$7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Muros'!$CE$3:$CE$7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1A-4B6A-A12D-E62EAD940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Muros'!$CF$3:$CF$7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Muros'!$CG$3:$CG$7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D1-4013-975E-1E6B5C178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'70 Muros'!$CH$3:$CH$7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Muros'!$CI$3:$CI$7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A6-45C7-A4E6-564552943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719984"/>
        <c:axId val="1434783440"/>
      </c:scatterChart>
      <c:valAx>
        <c:axId val="182971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34783440"/>
        <c:crosses val="autoZero"/>
        <c:crossBetween val="midCat"/>
      </c:valAx>
      <c:valAx>
        <c:axId val="14347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2971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Muros'!$CJ$3:$CJ$7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Muros'!$CK$3:$CK$7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67-4785-921E-B97B70D0D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719984"/>
        <c:axId val="1434783440"/>
      </c:scatterChart>
      <c:valAx>
        <c:axId val="182971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34783440"/>
        <c:crosses val="autoZero"/>
        <c:crossBetween val="midCat"/>
      </c:valAx>
      <c:valAx>
        <c:axId val="14347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2971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Muros'!$CL$3:$CL$7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Muros'!$CM$3:$CM$7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2C-48C7-B267-FD31F62CB9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719984"/>
        <c:axId val="1434783440"/>
      </c:scatterChart>
      <c:valAx>
        <c:axId val="182971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34783440"/>
        <c:crosses val="autoZero"/>
        <c:crossBetween val="midCat"/>
      </c:valAx>
      <c:valAx>
        <c:axId val="14347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2971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Muros'!$CN$3:$CN$7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Muros'!$CO$3:$CO$7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38-40D8-B247-5E39831E2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719984"/>
        <c:axId val="1434783440"/>
      </c:scatterChart>
      <c:valAx>
        <c:axId val="182971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34783440"/>
        <c:crosses val="autoZero"/>
        <c:crossBetween val="midCat"/>
      </c:valAx>
      <c:valAx>
        <c:axId val="14347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2971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Muros'!$CP$3:$CP$7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Muros'!$CQ$3:$CQ$7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57-453C-9A52-92BF28E3A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719984"/>
        <c:axId val="1434783440"/>
      </c:scatterChart>
      <c:valAx>
        <c:axId val="182971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34783440"/>
        <c:crosses val="autoZero"/>
        <c:crossBetween val="midCat"/>
      </c:valAx>
      <c:valAx>
        <c:axId val="14347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2971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Muros'!$CR$3:$CR$7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Muros'!$CS$3:$CS$7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77-4658-BF5F-2E75B0DFD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719984"/>
        <c:axId val="1434783440"/>
      </c:scatterChart>
      <c:valAx>
        <c:axId val="182971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34783440"/>
        <c:crosses val="autoZero"/>
        <c:crossBetween val="midCat"/>
      </c:valAx>
      <c:valAx>
        <c:axId val="14347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2971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Muros'!$CT$3:$CT$7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Muros'!$CU$3:$CU$7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A4-4AD2-9AA6-DEA102D15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719984"/>
        <c:axId val="1434783440"/>
      </c:scatterChart>
      <c:valAx>
        <c:axId val="182971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34783440"/>
        <c:crosses val="autoZero"/>
        <c:crossBetween val="midCat"/>
      </c:valAx>
      <c:valAx>
        <c:axId val="14347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2971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Muros'!$CV$3:$CV$7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Muros'!$CW$3:$CW$7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2A-44D8-8A40-BF8B5A2AD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719984"/>
        <c:axId val="1434783440"/>
      </c:scatterChart>
      <c:valAx>
        <c:axId val="182971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34783440"/>
        <c:crosses val="autoZero"/>
        <c:crossBetween val="midCat"/>
      </c:valAx>
      <c:valAx>
        <c:axId val="14347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2971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Muros'!$CX$3:$CX$7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Muros'!$CY$3:$CY$7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7C-4326-99A6-73077E830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719984"/>
        <c:axId val="1434783440"/>
      </c:scatterChart>
      <c:valAx>
        <c:axId val="182971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34783440"/>
        <c:crosses val="autoZero"/>
        <c:crossBetween val="midCat"/>
      </c:valAx>
      <c:valAx>
        <c:axId val="14347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2971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Muros'!$CZ$3:$CZ$7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Muros'!$DA$3:$DA$7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93-4457-A10D-01351E54F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719984"/>
        <c:axId val="1434783440"/>
      </c:scatterChart>
      <c:valAx>
        <c:axId val="182971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34783440"/>
        <c:crosses val="autoZero"/>
        <c:crossBetween val="midCat"/>
      </c:valAx>
      <c:valAx>
        <c:axId val="14347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2971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51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Muros'!$DB$3:$DB$7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Muros'!$DC$3:$DC$7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FF-4190-8C7D-0FE941BD7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719984"/>
        <c:axId val="1434783440"/>
      </c:scatterChart>
      <c:valAx>
        <c:axId val="182971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34783440"/>
        <c:crosses val="autoZero"/>
        <c:crossBetween val="midCat"/>
      </c:valAx>
      <c:valAx>
        <c:axId val="14347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2971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52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Muros'!$DD$3:$DD$7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Muros'!$DE$3:$DE$7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0B-47F1-8340-69AAC5CC8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719984"/>
        <c:axId val="1434783440"/>
      </c:scatterChart>
      <c:valAx>
        <c:axId val="182971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34783440"/>
        <c:crosses val="autoZero"/>
        <c:crossBetween val="midCat"/>
      </c:valAx>
      <c:valAx>
        <c:axId val="14347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2971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53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Muros'!$DF$3:$DF$7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Muros'!$DG$3:$DG$7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F7-45E3-87D6-E32D8BE90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719984"/>
        <c:axId val="1434783440"/>
      </c:scatterChart>
      <c:valAx>
        <c:axId val="182971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34783440"/>
        <c:crosses val="autoZero"/>
        <c:crossBetween val="midCat"/>
      </c:valAx>
      <c:valAx>
        <c:axId val="14347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2971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54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Muros'!$DH$3:$DH$7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Muros'!$DI$3:$DI$7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5A-4AE5-80EB-13983FC53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719984"/>
        <c:axId val="1434783440"/>
      </c:scatterChart>
      <c:valAx>
        <c:axId val="182971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34783440"/>
        <c:crosses val="autoZero"/>
        <c:crossBetween val="midCat"/>
      </c:valAx>
      <c:valAx>
        <c:axId val="14347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2971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55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Muros'!$DJ$3:$DJ$7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Muros'!$DK$3:$DK$7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A5-4297-99C3-63B03E29C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719984"/>
        <c:axId val="1434783440"/>
      </c:scatterChart>
      <c:valAx>
        <c:axId val="182971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34783440"/>
        <c:crosses val="autoZero"/>
        <c:crossBetween val="midCat"/>
      </c:valAx>
      <c:valAx>
        <c:axId val="14347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2971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56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Muros'!$DL$3:$DL$7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Muros'!$DM$3:$DM$7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6C-4236-B7D2-0D26C0C23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719984"/>
        <c:axId val="1434783440"/>
      </c:scatterChart>
      <c:valAx>
        <c:axId val="182971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34783440"/>
        <c:crosses val="autoZero"/>
        <c:crossBetween val="midCat"/>
      </c:valAx>
      <c:valAx>
        <c:axId val="14347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2971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58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Muros'!$DP$3:$DP$7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Muros'!$DQ$3:$DQ$7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2F-434A-BE11-B17BF1B8F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719984"/>
        <c:axId val="1434783440"/>
      </c:scatterChart>
      <c:valAx>
        <c:axId val="182971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34783440"/>
        <c:crosses val="autoZero"/>
        <c:crossBetween val="midCat"/>
      </c:valAx>
      <c:valAx>
        <c:axId val="14347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2971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57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Muros'!$DN$3:$DN$7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Muros'!$DO$3:$DO$7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0C-4390-AEDE-F5CD0CAD6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719984"/>
        <c:axId val="1434783440"/>
      </c:scatterChart>
      <c:valAx>
        <c:axId val="182971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34783440"/>
        <c:crosses val="autoZero"/>
        <c:crossBetween val="midCat"/>
      </c:valAx>
      <c:valAx>
        <c:axId val="14347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2971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59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Muros'!$DR$3:$DR$7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Muros'!$DS$3:$DS$7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CE-48A7-83B4-FEE571ADE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719984"/>
        <c:axId val="1434783440"/>
      </c:scatterChart>
      <c:valAx>
        <c:axId val="182971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34783440"/>
        <c:crosses val="autoZero"/>
        <c:crossBetween val="midCat"/>
      </c:valAx>
      <c:valAx>
        <c:axId val="14347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2971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60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Muros'!$DT$3:$DT$7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Muros'!$DU$3:$DU$7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FD-4AD2-8354-0072A6BDB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719984"/>
        <c:axId val="1434783440"/>
      </c:scatterChart>
      <c:valAx>
        <c:axId val="182971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34783440"/>
        <c:crosses val="autoZero"/>
        <c:crossBetween val="midCat"/>
      </c:valAx>
      <c:valAx>
        <c:axId val="14347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2971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Muros'!$DV$3:$DV$7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Muros'!$DW$3:$DW$7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E7-4F4D-AB8B-FC597F0D1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719984"/>
        <c:axId val="1434783440"/>
      </c:scatterChart>
      <c:valAx>
        <c:axId val="182971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34783440"/>
        <c:crosses val="autoZero"/>
        <c:crossBetween val="midCat"/>
      </c:valAx>
      <c:valAx>
        <c:axId val="14347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2971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62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Muros'!$DX$3:$DX$7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Muros'!$DY$3:$DY$7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1C-49F7-B99E-9B34D88F7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719984"/>
        <c:axId val="1434783440"/>
      </c:scatterChart>
      <c:valAx>
        <c:axId val="182971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34783440"/>
        <c:crosses val="autoZero"/>
        <c:crossBetween val="midCat"/>
      </c:valAx>
      <c:valAx>
        <c:axId val="14347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2971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63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Muros'!$DZ$3:$DZ$7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Muros'!$EA$3:$EA$7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4F-4F14-87F2-1D484C82B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719984"/>
        <c:axId val="1434783440"/>
      </c:scatterChart>
      <c:valAx>
        <c:axId val="182971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34783440"/>
        <c:crosses val="autoZero"/>
        <c:crossBetween val="midCat"/>
      </c:valAx>
      <c:valAx>
        <c:axId val="14347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2971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Muros'!$EB$3:$EB$7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Muros'!$EC$3:$EC$7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3C-471B-BE65-06EE1990B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719984"/>
        <c:axId val="1434783440"/>
      </c:scatterChart>
      <c:valAx>
        <c:axId val="182971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34783440"/>
        <c:crosses val="autoZero"/>
        <c:crossBetween val="midCat"/>
      </c:valAx>
      <c:valAx>
        <c:axId val="14347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2971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65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Muros'!$ED$3:$ED$7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Muros'!$EE$3:$EE$7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0A-4916-9612-CF551E8B2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719984"/>
        <c:axId val="1434783440"/>
      </c:scatterChart>
      <c:valAx>
        <c:axId val="182971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34783440"/>
        <c:crosses val="autoZero"/>
        <c:crossBetween val="midCat"/>
      </c:valAx>
      <c:valAx>
        <c:axId val="14347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2971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66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Muros'!$EF$3:$EF$7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Muros'!$EG$3:$EG$7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9A-400B-8D6C-C8D5E2310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719984"/>
        <c:axId val="1434783440"/>
      </c:scatterChart>
      <c:valAx>
        <c:axId val="182971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34783440"/>
        <c:crosses val="autoZero"/>
        <c:crossBetween val="midCat"/>
      </c:valAx>
      <c:valAx>
        <c:axId val="14347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2971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Muros'!$EH$3:$EH$7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Muros'!$EI$3:$EI$7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1B-4D72-BCAD-3E45EDB80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719984"/>
        <c:axId val="1434783440"/>
      </c:scatterChart>
      <c:valAx>
        <c:axId val="182971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34783440"/>
        <c:crosses val="autoZero"/>
        <c:crossBetween val="midCat"/>
      </c:valAx>
      <c:valAx>
        <c:axId val="14347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2971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68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Muros'!$EJ$3:$EJ$7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Muros'!$EK$3:$EK$7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42-446E-A395-D5226D911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719984"/>
        <c:axId val="1434783440"/>
      </c:scatterChart>
      <c:valAx>
        <c:axId val="182971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34783440"/>
        <c:crosses val="autoZero"/>
        <c:crossBetween val="midCat"/>
      </c:valAx>
      <c:valAx>
        <c:axId val="14347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2971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69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Muros'!$EL$3:$EL$7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Muros'!$EM$3:$EM$7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0D-4E49-9118-2571F2D59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719984"/>
        <c:axId val="1434783440"/>
      </c:scatterChart>
      <c:valAx>
        <c:axId val="182971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34783440"/>
        <c:crosses val="autoZero"/>
        <c:crossBetween val="midCat"/>
      </c:valAx>
      <c:valAx>
        <c:axId val="14347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2971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70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 Muros'!$EN$3:$EN$7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'70 Muros'!$EO$3:$EO$7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A0-4F01-955B-BC0D2E585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719984"/>
        <c:axId val="1434783440"/>
      </c:scatterChart>
      <c:valAx>
        <c:axId val="182971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34783440"/>
        <c:crosses val="autoZero"/>
        <c:crossBetween val="midCat"/>
      </c:valAx>
      <c:valAx>
        <c:axId val="14347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2971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Planta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Muros'!$B$15,'50 Muros'!$B$17)</c:f>
              <c:numCache>
                <c:formatCode>General</c:formatCode>
                <c:ptCount val="2"/>
                <c:pt idx="0">
                  <c:v>1293</c:v>
                </c:pt>
                <c:pt idx="1">
                  <c:v>0</c:v>
                </c:pt>
              </c:numCache>
            </c:numRef>
          </c:xVal>
          <c:yVal>
            <c:numRef>
              <c:f>('50 Muros'!$B$16,'50 Muros'!$B$18)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AA-499B-9730-243E3E1C3E46}"/>
            </c:ext>
          </c:extLst>
        </c:ser>
        <c:ser>
          <c:idx val="1"/>
          <c:order val="1"/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Muros'!$C$15,'50 Muros'!$C$17)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('50 Muros'!$C$16,'50 Muros'!$C$18)</c:f>
              <c:numCache>
                <c:formatCode>General</c:formatCode>
                <c:ptCount val="2"/>
                <c:pt idx="0">
                  <c:v>0</c:v>
                </c:pt>
                <c:pt idx="1">
                  <c:v>1720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AA-499B-9730-243E3E1C3E46}"/>
            </c:ext>
          </c:extLst>
        </c:ser>
        <c:ser>
          <c:idx val="2"/>
          <c:order val="2"/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Muros'!$D$15,'50 Muros'!$D$17)</c:f>
              <c:numCache>
                <c:formatCode>General</c:formatCode>
                <c:ptCount val="2"/>
                <c:pt idx="0">
                  <c:v>0</c:v>
                </c:pt>
                <c:pt idx="1">
                  <c:v>2896</c:v>
                </c:pt>
              </c:numCache>
            </c:numRef>
          </c:xVal>
          <c:yVal>
            <c:numRef>
              <c:f>('50 Muros'!$D$16,'50 Muros'!$D$18)</c:f>
              <c:numCache>
                <c:formatCode>General</c:formatCode>
                <c:ptCount val="2"/>
                <c:pt idx="0">
                  <c:v>1720</c:v>
                </c:pt>
                <c:pt idx="1">
                  <c:v>1720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AA-499B-9730-243E3E1C3E46}"/>
            </c:ext>
          </c:extLst>
        </c:ser>
        <c:ser>
          <c:idx val="3"/>
          <c:order val="3"/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Muros'!$BA$15,'50 Muros'!$BA$17)</c:f>
              <c:numCache>
                <c:formatCode>General</c:formatCode>
                <c:ptCount val="2"/>
              </c:numCache>
            </c:numRef>
          </c:xVal>
          <c:yVal>
            <c:numRef>
              <c:f>('50 Muros'!$BA$16,'50 Muros'!$BA$18)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AA-499B-9730-243E3E1C3E46}"/>
            </c:ext>
          </c:extLst>
        </c:ser>
        <c:ser>
          <c:idx val="4"/>
          <c:order val="4"/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Muros'!$BB$15,'50 Muros'!$BB$17)</c:f>
              <c:numCache>
                <c:formatCode>General</c:formatCode>
                <c:ptCount val="2"/>
              </c:numCache>
            </c:numRef>
          </c:xVal>
          <c:yVal>
            <c:numRef>
              <c:f>('50 Muros'!$BB$16,'50 Muros'!$BB$18)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7AA-499B-9730-243E3E1C3E46}"/>
            </c:ext>
          </c:extLst>
        </c:ser>
        <c:ser>
          <c:idx val="5"/>
          <c:order val="5"/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Muros'!$BC$15,'50 Muros'!$BC$17)</c:f>
              <c:numCache>
                <c:formatCode>General</c:formatCode>
                <c:ptCount val="2"/>
              </c:numCache>
            </c:numRef>
          </c:xVal>
          <c:yVal>
            <c:numRef>
              <c:f>('50 Muros'!$BC$16,'50 Muros'!$BC$18)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7AA-499B-9730-243E3E1C3E46}"/>
            </c:ext>
          </c:extLst>
        </c:ser>
        <c:ser>
          <c:idx val="6"/>
          <c:order val="6"/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Muros'!$E$15,'50 Muros'!$E$17)</c:f>
              <c:numCache>
                <c:formatCode>General</c:formatCode>
                <c:ptCount val="2"/>
                <c:pt idx="0">
                  <c:v>1281</c:v>
                </c:pt>
                <c:pt idx="1">
                  <c:v>1281</c:v>
                </c:pt>
              </c:numCache>
            </c:numRef>
          </c:xVal>
          <c:yVal>
            <c:numRef>
              <c:f>('50 Muros'!$E$16,'50 Muros'!$E$18)</c:f>
              <c:numCache>
                <c:formatCode>General</c:formatCode>
                <c:ptCount val="2"/>
                <c:pt idx="0">
                  <c:v>63</c:v>
                </c:pt>
                <c:pt idx="1">
                  <c:v>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7AA-499B-9730-243E3E1C3E46}"/>
            </c:ext>
          </c:extLst>
        </c:ser>
        <c:ser>
          <c:idx val="7"/>
          <c:order val="7"/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Muros'!$F$15,'50 Muros'!$F$17)</c:f>
              <c:numCache>
                <c:formatCode>General</c:formatCode>
                <c:ptCount val="2"/>
                <c:pt idx="0">
                  <c:v>1451</c:v>
                </c:pt>
                <c:pt idx="1">
                  <c:v>2096</c:v>
                </c:pt>
              </c:numCache>
            </c:numRef>
          </c:xVal>
          <c:yVal>
            <c:numRef>
              <c:f>('50 Muros'!$F$16,'50 Muros'!$F$18)</c:f>
              <c:numCache>
                <c:formatCode>General</c:formatCode>
                <c:ptCount val="2"/>
                <c:pt idx="0">
                  <c:v>23</c:v>
                </c:pt>
                <c:pt idx="1">
                  <c:v>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AA-499B-9730-243E3E1C3E46}"/>
            </c:ext>
          </c:extLst>
        </c:ser>
        <c:ser>
          <c:idx val="8"/>
          <c:order val="8"/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Muros'!$G$15,'50 Muros'!$G$17)</c:f>
              <c:numCache>
                <c:formatCode>General</c:formatCode>
                <c:ptCount val="2"/>
                <c:pt idx="0">
                  <c:v>1559</c:v>
                </c:pt>
                <c:pt idx="1">
                  <c:v>1559</c:v>
                </c:pt>
              </c:numCache>
            </c:numRef>
          </c:xVal>
          <c:yVal>
            <c:numRef>
              <c:f>('50 Muros'!$G$16,'50 Muros'!$G$18)</c:f>
              <c:numCache>
                <c:formatCode>General</c:formatCode>
                <c:ptCount val="2"/>
                <c:pt idx="0">
                  <c:v>35</c:v>
                </c:pt>
                <c:pt idx="1">
                  <c:v>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AA-499B-9730-243E3E1C3E46}"/>
            </c:ext>
          </c:extLst>
        </c:ser>
        <c:ser>
          <c:idx val="9"/>
          <c:order val="9"/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Muros'!$H$15,'50 Muros'!$H$17)</c:f>
              <c:numCache>
                <c:formatCode>General</c:formatCode>
                <c:ptCount val="2"/>
                <c:pt idx="0">
                  <c:v>1571</c:v>
                </c:pt>
                <c:pt idx="1">
                  <c:v>1624</c:v>
                </c:pt>
              </c:numCache>
            </c:numRef>
          </c:xVal>
          <c:yVal>
            <c:numRef>
              <c:f>('50 Muros'!$H$16,'50 Muros'!$H$18)</c:f>
              <c:numCache>
                <c:formatCode>General</c:formatCode>
                <c:ptCount val="2"/>
                <c:pt idx="0">
                  <c:v>256</c:v>
                </c:pt>
                <c:pt idx="1">
                  <c:v>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AA-499B-9730-243E3E1C3E46}"/>
            </c:ext>
          </c:extLst>
        </c:ser>
        <c:ser>
          <c:idx val="10"/>
          <c:order val="10"/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Muros'!$I$15,'50 Muros'!$I$17)</c:f>
              <c:numCache>
                <c:formatCode>General</c:formatCode>
                <c:ptCount val="2"/>
                <c:pt idx="0">
                  <c:v>1714</c:v>
                </c:pt>
                <c:pt idx="1">
                  <c:v>1834</c:v>
                </c:pt>
              </c:numCache>
            </c:numRef>
          </c:xVal>
          <c:yVal>
            <c:numRef>
              <c:f>('50 Muros'!$I$16,'50 Muros'!$I$18)</c:f>
              <c:numCache>
                <c:formatCode>General</c:formatCode>
                <c:ptCount val="2"/>
                <c:pt idx="0">
                  <c:v>256</c:v>
                </c:pt>
                <c:pt idx="1">
                  <c:v>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AA-499B-9730-243E3E1C3E46}"/>
            </c:ext>
          </c:extLst>
        </c:ser>
        <c:ser>
          <c:idx val="11"/>
          <c:order val="11"/>
          <c:spPr>
            <a:ln w="22225" cap="rnd">
              <a:solidFill>
                <a:schemeClr val="accent6">
                  <a:lumMod val="60000"/>
                </a:schemeClr>
              </a:solidFill>
            </a:ln>
            <a:effectLst>
              <a:glow rad="139700">
                <a:schemeClr val="accent6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Muros'!$J$15,'50 Muros'!$J$17)</c:f>
              <c:numCache>
                <c:formatCode>General</c:formatCode>
                <c:ptCount val="2"/>
                <c:pt idx="0">
                  <c:v>1924</c:v>
                </c:pt>
                <c:pt idx="1">
                  <c:v>2026</c:v>
                </c:pt>
              </c:numCache>
            </c:numRef>
          </c:xVal>
          <c:yVal>
            <c:numRef>
              <c:f>('50 Muros'!$J$16,'50 Muros'!$J$18)</c:f>
              <c:numCache>
                <c:formatCode>General</c:formatCode>
                <c:ptCount val="2"/>
                <c:pt idx="0">
                  <c:v>256</c:v>
                </c:pt>
                <c:pt idx="1">
                  <c:v>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7AA-499B-9730-243E3E1C3E46}"/>
            </c:ext>
          </c:extLst>
        </c:ser>
        <c:ser>
          <c:idx val="12"/>
          <c:order val="12"/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</a:ln>
            <a:effectLst>
              <a:glow rad="139700">
                <a:schemeClr val="accent1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Muros'!$K$15,'50 Muros'!$K$17)</c:f>
              <c:numCache>
                <c:formatCode>General</c:formatCode>
                <c:ptCount val="2"/>
                <c:pt idx="0">
                  <c:v>1976</c:v>
                </c:pt>
                <c:pt idx="1">
                  <c:v>1976</c:v>
                </c:pt>
              </c:numCache>
            </c:numRef>
          </c:xVal>
          <c:yVal>
            <c:numRef>
              <c:f>('50 Muros'!$K$16,'50 Muros'!$K$18)</c:f>
              <c:numCache>
                <c:formatCode>General</c:formatCode>
                <c:ptCount val="2"/>
                <c:pt idx="0">
                  <c:v>35</c:v>
                </c:pt>
                <c:pt idx="1">
                  <c:v>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7AA-499B-9730-243E3E1C3E46}"/>
            </c:ext>
          </c:extLst>
        </c:ser>
        <c:ser>
          <c:idx val="13"/>
          <c:order val="13"/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</a:ln>
            <a:effectLst>
              <a:glow rad="139700">
                <a:schemeClr val="accent2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Muros'!$L$15,'50 Muros'!$L$17)</c:f>
              <c:numCache>
                <c:formatCode>General</c:formatCode>
                <c:ptCount val="2"/>
                <c:pt idx="0">
                  <c:v>2096</c:v>
                </c:pt>
                <c:pt idx="1">
                  <c:v>2096</c:v>
                </c:pt>
              </c:numCache>
            </c:numRef>
          </c:xVal>
          <c:yVal>
            <c:numRef>
              <c:f>('50 Muros'!$L$16,'50 Muros'!$L$18)</c:f>
              <c:numCache>
                <c:formatCode>General</c:formatCode>
                <c:ptCount val="2"/>
                <c:pt idx="0">
                  <c:v>63</c:v>
                </c:pt>
                <c:pt idx="1">
                  <c:v>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7AA-499B-9730-243E3E1C3E46}"/>
            </c:ext>
          </c:extLst>
        </c:ser>
        <c:ser>
          <c:idx val="14"/>
          <c:order val="14"/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</a:ln>
            <a:effectLst>
              <a:glow rad="139700">
                <a:schemeClr val="accent3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Muros'!$M$15,'50 Muros'!$M$17)</c:f>
              <c:numCache>
                <c:formatCode>General</c:formatCode>
                <c:ptCount val="2"/>
                <c:pt idx="0">
                  <c:v>1451</c:v>
                </c:pt>
                <c:pt idx="1">
                  <c:v>1571</c:v>
                </c:pt>
              </c:numCache>
            </c:numRef>
          </c:xVal>
          <c:yVal>
            <c:numRef>
              <c:f>('50 Muros'!$M$16,'50 Muros'!$M$18)</c:f>
              <c:numCache>
                <c:formatCode>General</c:formatCode>
                <c:ptCount val="2"/>
                <c:pt idx="0">
                  <c:v>474</c:v>
                </c:pt>
                <c:pt idx="1">
                  <c:v>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C7AA-499B-9730-243E3E1C3E46}"/>
            </c:ext>
          </c:extLst>
        </c:ser>
        <c:ser>
          <c:idx val="15"/>
          <c:order val="15"/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</a:ln>
            <a:effectLst>
              <a:glow rad="139700">
                <a:schemeClr val="accent4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Muros'!$N$15,'50 Muros'!$N$17)</c:f>
              <c:numCache>
                <c:formatCode>General</c:formatCode>
                <c:ptCount val="2"/>
                <c:pt idx="0">
                  <c:v>1571</c:v>
                </c:pt>
                <c:pt idx="1">
                  <c:v>1571</c:v>
                </c:pt>
              </c:numCache>
            </c:numRef>
          </c:xVal>
          <c:yVal>
            <c:numRef>
              <c:f>('50 Muros'!$N$16,'50 Muros'!$N$18)</c:f>
              <c:numCache>
                <c:formatCode>General</c:formatCode>
                <c:ptCount val="2"/>
                <c:pt idx="0">
                  <c:v>474</c:v>
                </c:pt>
                <c:pt idx="1">
                  <c:v>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C7AA-499B-9730-243E3E1C3E46}"/>
            </c:ext>
          </c:extLst>
        </c:ser>
        <c:ser>
          <c:idx val="16"/>
          <c:order val="16"/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</a:ln>
            <a:effectLst>
              <a:glow rad="139700">
                <a:schemeClr val="accent5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Muros'!$BD$15,'50 Muros'!$BD$17)</c:f>
              <c:numCache>
                <c:formatCode>General</c:formatCode>
                <c:ptCount val="2"/>
              </c:numCache>
            </c:numRef>
          </c:xVal>
          <c:yVal>
            <c:numRef>
              <c:f>('50 Muros'!$BD$16,'50 Muros'!$BD$18)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C7AA-499B-9730-243E3E1C3E46}"/>
            </c:ext>
          </c:extLst>
        </c:ser>
        <c:ser>
          <c:idx val="17"/>
          <c:order val="17"/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</a:ln>
            <a:effectLst>
              <a:glow rad="139700">
                <a:schemeClr val="accent6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Muros'!$BE$15,'50 Muros'!$BE$17)</c:f>
              <c:numCache>
                <c:formatCode>General</c:formatCode>
                <c:ptCount val="2"/>
              </c:numCache>
            </c:numRef>
          </c:xVal>
          <c:yVal>
            <c:numRef>
              <c:f>('50 Muros'!$BE$16,'50 Muros'!$BE$18)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C7AA-499B-9730-243E3E1C3E46}"/>
            </c:ext>
          </c:extLst>
        </c:ser>
        <c:ser>
          <c:idx val="18"/>
          <c:order val="18"/>
          <c:spPr>
            <a:ln w="22225" cap="rnd">
              <a:solidFill>
                <a:schemeClr val="accent1">
                  <a:lumMod val="80000"/>
                </a:schemeClr>
              </a:solidFill>
            </a:ln>
            <a:effectLst>
              <a:glow rad="139700">
                <a:schemeClr val="accent1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Muros'!$BF$15,'50 Muros'!$BF$17)</c:f>
              <c:numCache>
                <c:formatCode>General</c:formatCode>
                <c:ptCount val="2"/>
              </c:numCache>
            </c:numRef>
          </c:xVal>
          <c:yVal>
            <c:numRef>
              <c:f>('50 Muros'!$BF$16,'50 Muros'!$BF$18)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C7AA-499B-9730-243E3E1C3E46}"/>
            </c:ext>
          </c:extLst>
        </c:ser>
        <c:ser>
          <c:idx val="19"/>
          <c:order val="19"/>
          <c:spPr>
            <a:ln w="22225" cap="rnd">
              <a:solidFill>
                <a:schemeClr val="accent2">
                  <a:lumMod val="80000"/>
                </a:schemeClr>
              </a:solidFill>
            </a:ln>
            <a:effectLst>
              <a:glow rad="139700">
                <a:schemeClr val="accent2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Muros'!$BG$15,'50 Muros'!$BG$17)</c:f>
              <c:numCache>
                <c:formatCode>General</c:formatCode>
                <c:ptCount val="2"/>
              </c:numCache>
            </c:numRef>
          </c:xVal>
          <c:yVal>
            <c:numRef>
              <c:f>('50 Muros'!$BG$16,'50 Muros'!$BG$18)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C7AA-499B-9730-243E3E1C3E46}"/>
            </c:ext>
          </c:extLst>
        </c:ser>
        <c:ser>
          <c:idx val="20"/>
          <c:order val="20"/>
          <c:spPr>
            <a:ln w="22225" cap="rnd">
              <a:solidFill>
                <a:schemeClr val="accent3">
                  <a:lumMod val="80000"/>
                </a:schemeClr>
              </a:solidFill>
            </a:ln>
            <a:effectLst>
              <a:glow rad="139700">
                <a:schemeClr val="accent3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Muros'!$BH$15,'50 Muros'!$BH$17)</c:f>
              <c:numCache>
                <c:formatCode>General</c:formatCode>
                <c:ptCount val="2"/>
              </c:numCache>
            </c:numRef>
          </c:xVal>
          <c:yVal>
            <c:numRef>
              <c:f>('50 Muros'!$BH$16,'50 Muros'!$BH$18)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C7AA-499B-9730-243E3E1C3E46}"/>
            </c:ext>
          </c:extLst>
        </c:ser>
        <c:ser>
          <c:idx val="21"/>
          <c:order val="21"/>
          <c:spPr>
            <a:ln w="22225" cap="rnd">
              <a:solidFill>
                <a:schemeClr val="accent4">
                  <a:lumMod val="80000"/>
                </a:schemeClr>
              </a:solidFill>
            </a:ln>
            <a:effectLst>
              <a:glow rad="139700">
                <a:schemeClr val="accent4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Muros'!$BI$15,'50 Muros'!$BI$17)</c:f>
              <c:numCache>
                <c:formatCode>General</c:formatCode>
                <c:ptCount val="2"/>
              </c:numCache>
            </c:numRef>
          </c:xVal>
          <c:yVal>
            <c:numRef>
              <c:f>('50 Muros'!$BI$16,'50 Muros'!$BI$18)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C7AA-499B-9730-243E3E1C3E46}"/>
            </c:ext>
          </c:extLst>
        </c:ser>
        <c:ser>
          <c:idx val="22"/>
          <c:order val="22"/>
          <c:spPr>
            <a:ln w="22225" cap="rnd">
              <a:solidFill>
                <a:schemeClr val="accent5">
                  <a:lumMod val="80000"/>
                </a:schemeClr>
              </a:solidFill>
            </a:ln>
            <a:effectLst>
              <a:glow rad="139700">
                <a:schemeClr val="accent5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Muros'!$BJ$15,'50 Muros'!$BJ$17)</c:f>
              <c:numCache>
                <c:formatCode>General</c:formatCode>
                <c:ptCount val="2"/>
              </c:numCache>
            </c:numRef>
          </c:xVal>
          <c:yVal>
            <c:numRef>
              <c:f>('50 Muros'!$BJ$16,'50 Muros'!$BJ$18)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C7AA-499B-9730-243E3E1C3E46}"/>
            </c:ext>
          </c:extLst>
        </c:ser>
        <c:ser>
          <c:idx val="23"/>
          <c:order val="23"/>
          <c:spPr>
            <a:ln w="22225" cap="rnd">
              <a:solidFill>
                <a:schemeClr val="accent6">
                  <a:lumMod val="80000"/>
                </a:schemeClr>
              </a:solidFill>
            </a:ln>
            <a:effectLst>
              <a:glow rad="139700">
                <a:schemeClr val="accent6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Muros'!$BK$15,'50 Muros'!$BK$17)</c:f>
              <c:numCache>
                <c:formatCode>General</c:formatCode>
                <c:ptCount val="2"/>
              </c:numCache>
            </c:numRef>
          </c:xVal>
          <c:yVal>
            <c:numRef>
              <c:f>('50 Muros'!$BK$16,'50 Muros'!$BK$18)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7AA-499B-9730-243E3E1C3E46}"/>
            </c:ext>
          </c:extLst>
        </c:ser>
        <c:ser>
          <c:idx val="24"/>
          <c:order val="24"/>
          <c:spPr>
            <a:ln w="22225" cap="rnd">
              <a:solidFill>
                <a:schemeClr val="accent1">
                  <a:lumMod val="60000"/>
                  <a:lumOff val="40000"/>
                </a:schemeClr>
              </a:solidFill>
            </a:ln>
            <a:effectLst>
              <a:glow rad="139700">
                <a:schemeClr val="accent1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Muros'!$BL$15,'50 Muros'!$BL$17)</c:f>
              <c:numCache>
                <c:formatCode>General</c:formatCode>
                <c:ptCount val="2"/>
              </c:numCache>
            </c:numRef>
          </c:xVal>
          <c:yVal>
            <c:numRef>
              <c:f>('50 Muros'!$BL$16,'50 Muros'!$BL$18)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C7AA-499B-9730-243E3E1C3E46}"/>
            </c:ext>
          </c:extLst>
        </c:ser>
        <c:ser>
          <c:idx val="25"/>
          <c:order val="25"/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</a:ln>
            <a:effectLst>
              <a:glow rad="139700">
                <a:schemeClr val="accent2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Muros'!$BM$15,'50 Muros'!$BM$17)</c:f>
              <c:numCache>
                <c:formatCode>General</c:formatCode>
                <c:ptCount val="2"/>
              </c:numCache>
            </c:numRef>
          </c:xVal>
          <c:yVal>
            <c:numRef>
              <c:f>('50 Muros'!$BM$16,'50 Muros'!$BM$18)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C7AA-499B-9730-243E3E1C3E46}"/>
            </c:ext>
          </c:extLst>
        </c:ser>
        <c:ser>
          <c:idx val="26"/>
          <c:order val="26"/>
          <c:spPr>
            <a:ln w="22225" cap="rnd">
              <a:solidFill>
                <a:schemeClr val="accent3">
                  <a:lumMod val="60000"/>
                  <a:lumOff val="40000"/>
                </a:schemeClr>
              </a:solidFill>
            </a:ln>
            <a:effectLst>
              <a:glow rad="139700">
                <a:schemeClr val="accent3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Muros'!$O$15,'50 Muros'!$O$17)</c:f>
              <c:numCache>
                <c:formatCode>General</c:formatCode>
                <c:ptCount val="2"/>
                <c:pt idx="0">
                  <c:v>2311</c:v>
                </c:pt>
                <c:pt idx="1">
                  <c:v>2736</c:v>
                </c:pt>
              </c:numCache>
            </c:numRef>
          </c:xVal>
          <c:yVal>
            <c:numRef>
              <c:f>('50 Muros'!$O$16,'50 Muros'!$O$18)</c:f>
              <c:numCache>
                <c:formatCode>General</c:formatCode>
                <c:ptCount val="2"/>
                <c:pt idx="0">
                  <c:v>198</c:v>
                </c:pt>
                <c:pt idx="1">
                  <c:v>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C7AA-499B-9730-243E3E1C3E46}"/>
            </c:ext>
          </c:extLst>
        </c:ser>
        <c:ser>
          <c:idx val="27"/>
          <c:order val="27"/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</a:ln>
            <a:effectLst>
              <a:glow rad="139700">
                <a:schemeClr val="accent4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Muros'!$P$15,'50 Muros'!$P$17)</c:f>
              <c:numCache>
                <c:formatCode>General</c:formatCode>
                <c:ptCount val="2"/>
                <c:pt idx="0">
                  <c:v>2736</c:v>
                </c:pt>
                <c:pt idx="1">
                  <c:v>2736</c:v>
                </c:pt>
              </c:numCache>
            </c:numRef>
          </c:xVal>
          <c:yVal>
            <c:numRef>
              <c:f>('50 Muros'!$P$16,'50 Muros'!$P$18)</c:f>
              <c:numCache>
                <c:formatCode>General</c:formatCode>
                <c:ptCount val="2"/>
                <c:pt idx="0">
                  <c:v>198</c:v>
                </c:pt>
                <c:pt idx="1">
                  <c:v>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C7AA-499B-9730-243E3E1C3E46}"/>
            </c:ext>
          </c:extLst>
        </c:ser>
        <c:ser>
          <c:idx val="28"/>
          <c:order val="28"/>
          <c:spPr>
            <a:ln w="22225" cap="rnd">
              <a:solidFill>
                <a:schemeClr val="accent5">
                  <a:lumMod val="60000"/>
                  <a:lumOff val="40000"/>
                </a:schemeClr>
              </a:solidFill>
            </a:ln>
            <a:effectLst>
              <a:glow rad="139700">
                <a:schemeClr val="accent5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Muros'!$Q$15,'50 Muros'!$Q$17)</c:f>
              <c:numCache>
                <c:formatCode>General</c:formatCode>
                <c:ptCount val="2"/>
                <c:pt idx="0">
                  <c:v>2736</c:v>
                </c:pt>
                <c:pt idx="1">
                  <c:v>2628</c:v>
                </c:pt>
              </c:numCache>
            </c:numRef>
          </c:xVal>
          <c:yVal>
            <c:numRef>
              <c:f>('50 Muros'!$Q$16,'50 Muros'!$Q$18)</c:f>
              <c:numCache>
                <c:formatCode>General</c:formatCode>
                <c:ptCount val="2"/>
                <c:pt idx="0">
                  <c:v>368</c:v>
                </c:pt>
                <c:pt idx="1">
                  <c:v>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C7AA-499B-9730-243E3E1C3E46}"/>
            </c:ext>
          </c:extLst>
        </c:ser>
        <c:ser>
          <c:idx val="29"/>
          <c:order val="29"/>
          <c:spPr>
            <a:ln w="22225" cap="rnd">
              <a:solidFill>
                <a:schemeClr val="accent6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Muros'!$R$15,'50 Muros'!$R$17)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('50 Muros'!$R$16,'50 Muros'!$R$18)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C7AA-499B-9730-243E3E1C3E46}"/>
            </c:ext>
          </c:extLst>
        </c:ser>
        <c:ser>
          <c:idx val="30"/>
          <c:order val="30"/>
          <c:spPr>
            <a:ln w="22225" cap="rnd">
              <a:solidFill>
                <a:schemeClr val="accent1">
                  <a:lumMod val="50000"/>
                </a:schemeClr>
              </a:solidFill>
            </a:ln>
            <a:effectLst>
              <a:glow rad="139700">
                <a:schemeClr val="accent1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Muros'!$BN$15,'50 Muros'!$BN$17)</c:f>
              <c:numCache>
                <c:formatCode>General</c:formatCode>
                <c:ptCount val="2"/>
              </c:numCache>
            </c:numRef>
          </c:xVal>
          <c:yVal>
            <c:numRef>
              <c:f>('50 Muros'!$BN$16,'50 Muros'!$BN$18)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C7AA-499B-9730-243E3E1C3E46}"/>
            </c:ext>
          </c:extLst>
        </c:ser>
        <c:ser>
          <c:idx val="31"/>
          <c:order val="31"/>
          <c:spPr>
            <a:ln w="22225" cap="rnd">
              <a:solidFill>
                <a:schemeClr val="accent2">
                  <a:lumMod val="50000"/>
                </a:schemeClr>
              </a:solidFill>
            </a:ln>
            <a:effectLst>
              <a:glow rad="139700">
                <a:schemeClr val="accent2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Muros'!$BO$15,'50 Muros'!$BO$17)</c:f>
              <c:numCache>
                <c:formatCode>General</c:formatCode>
                <c:ptCount val="2"/>
              </c:numCache>
            </c:numRef>
          </c:xVal>
          <c:yVal>
            <c:numRef>
              <c:f>('50 Muros'!$BO$16,'50 Muros'!$BO$18)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C7AA-499B-9730-243E3E1C3E46}"/>
            </c:ext>
          </c:extLst>
        </c:ser>
        <c:ser>
          <c:idx val="32"/>
          <c:order val="32"/>
          <c:spPr>
            <a:ln w="22225" cap="rnd">
              <a:solidFill>
                <a:schemeClr val="accent3">
                  <a:lumMod val="50000"/>
                </a:schemeClr>
              </a:solidFill>
            </a:ln>
            <a:effectLst>
              <a:glow rad="139700">
                <a:schemeClr val="accent3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Muros'!$BP$15,'50 Muros'!$BP$17)</c:f>
              <c:numCache>
                <c:formatCode>General</c:formatCode>
                <c:ptCount val="2"/>
              </c:numCache>
            </c:numRef>
          </c:xVal>
          <c:yVal>
            <c:numRef>
              <c:f>('50 Muros'!$BP$16,'50 Muros'!$BP$18)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C7AA-499B-9730-243E3E1C3E46}"/>
            </c:ext>
          </c:extLst>
        </c:ser>
        <c:ser>
          <c:idx val="33"/>
          <c:order val="33"/>
          <c:spPr>
            <a:ln w="22225" cap="rnd">
              <a:solidFill>
                <a:schemeClr val="accent4">
                  <a:lumMod val="50000"/>
                </a:schemeClr>
              </a:solidFill>
            </a:ln>
            <a:effectLst>
              <a:glow rad="139700">
                <a:schemeClr val="accent4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Muros'!$BQ$15,'50 Muros'!$BQ$17)</c:f>
              <c:numCache>
                <c:formatCode>General</c:formatCode>
                <c:ptCount val="2"/>
              </c:numCache>
            </c:numRef>
          </c:xVal>
          <c:yVal>
            <c:numRef>
              <c:f>('50 Muros'!$BQ$16,'50 Muros'!$BQ$18)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C7AA-499B-9730-243E3E1C3E46}"/>
            </c:ext>
          </c:extLst>
        </c:ser>
        <c:ser>
          <c:idx val="34"/>
          <c:order val="34"/>
          <c:spPr>
            <a:ln w="22225" cap="rnd">
              <a:solidFill>
                <a:schemeClr val="accent5">
                  <a:lumMod val="50000"/>
                </a:schemeClr>
              </a:solidFill>
            </a:ln>
            <a:effectLst>
              <a:glow rad="139700">
                <a:schemeClr val="accent5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Muros'!$S$15,'50 Muros'!$S$17)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('50 Muros'!$S$16,'50 Muros'!$S$18)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C7AA-499B-9730-243E3E1C3E46}"/>
            </c:ext>
          </c:extLst>
        </c:ser>
        <c:ser>
          <c:idx val="35"/>
          <c:order val="35"/>
          <c:spPr>
            <a:ln w="22225" cap="rnd">
              <a:solidFill>
                <a:schemeClr val="accent6">
                  <a:lumMod val="50000"/>
                </a:schemeClr>
              </a:solidFill>
            </a:ln>
            <a:effectLst>
              <a:glow rad="139700">
                <a:schemeClr val="accent6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Muros'!$T$15,'50 Muros'!$T$17)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('50 Muros'!$T$16,'50 Muros'!$T$18)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C7AA-499B-9730-243E3E1C3E46}"/>
            </c:ext>
          </c:extLst>
        </c:ser>
        <c:ser>
          <c:idx val="36"/>
          <c:order val="36"/>
          <c:spPr>
            <a:ln w="22225" cap="rnd">
              <a:solidFill>
                <a:schemeClr val="accent1">
                  <a:lumMod val="70000"/>
                  <a:lumOff val="30000"/>
                </a:schemeClr>
              </a:solidFill>
            </a:ln>
            <a:effectLst>
              <a:glow rad="139700">
                <a:schemeClr val="accent1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Muros'!$U$15,'50 Muros'!$U$17)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('50 Muros'!$U$16,'50 Muros'!$U$18)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C7AA-499B-9730-243E3E1C3E46}"/>
            </c:ext>
          </c:extLst>
        </c:ser>
        <c:ser>
          <c:idx val="37"/>
          <c:order val="37"/>
          <c:spPr>
            <a:ln w="22225" cap="rnd">
              <a:solidFill>
                <a:schemeClr val="accent2">
                  <a:lumMod val="70000"/>
                  <a:lumOff val="30000"/>
                </a:schemeClr>
              </a:solidFill>
            </a:ln>
            <a:effectLst>
              <a:glow rad="139700">
                <a:schemeClr val="accent2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Muros'!$BR$15,'50 Muros'!$BR$17)</c:f>
              <c:numCache>
                <c:formatCode>General</c:formatCode>
                <c:ptCount val="2"/>
              </c:numCache>
            </c:numRef>
          </c:xVal>
          <c:yVal>
            <c:numRef>
              <c:f>('50 Muros'!$BR$16,'50 Muros'!$BR$18)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C7AA-499B-9730-243E3E1C3E46}"/>
            </c:ext>
          </c:extLst>
        </c:ser>
        <c:ser>
          <c:idx val="38"/>
          <c:order val="38"/>
          <c:spPr>
            <a:ln w="22225" cap="rnd">
              <a:solidFill>
                <a:schemeClr val="accent3">
                  <a:lumMod val="70000"/>
                  <a:lumOff val="30000"/>
                </a:schemeClr>
              </a:solidFill>
            </a:ln>
            <a:effectLst>
              <a:glow rad="139700">
                <a:schemeClr val="accent3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Muros'!$BS$15,'50 Muros'!$BS$17)</c:f>
              <c:numCache>
                <c:formatCode>General</c:formatCode>
                <c:ptCount val="2"/>
              </c:numCache>
            </c:numRef>
          </c:xVal>
          <c:yVal>
            <c:numRef>
              <c:f>('50 Muros'!$BS$16,'50 Muros'!$BS$18)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C7AA-499B-9730-243E3E1C3E46}"/>
            </c:ext>
          </c:extLst>
        </c:ser>
        <c:ser>
          <c:idx val="39"/>
          <c:order val="39"/>
          <c:spPr>
            <a:ln w="22225" cap="rnd">
              <a:solidFill>
                <a:schemeClr val="accent4">
                  <a:lumMod val="70000"/>
                  <a:lumOff val="30000"/>
                </a:schemeClr>
              </a:solidFill>
            </a:ln>
            <a:effectLst>
              <a:glow rad="139700">
                <a:schemeClr val="accent4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Muros'!$BT$15,'50 Muros'!$BT$17)</c:f>
              <c:numCache>
                <c:formatCode>General</c:formatCode>
                <c:ptCount val="2"/>
              </c:numCache>
            </c:numRef>
          </c:xVal>
          <c:yVal>
            <c:numRef>
              <c:f>('50 Muros'!$BT$16,'50 Muros'!$BT$18)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C7AA-499B-9730-243E3E1C3E46}"/>
            </c:ext>
          </c:extLst>
        </c:ser>
        <c:ser>
          <c:idx val="40"/>
          <c:order val="40"/>
          <c:spPr>
            <a:ln w="22225" cap="rnd">
              <a:solidFill>
                <a:schemeClr val="accent5">
                  <a:lumMod val="70000"/>
                  <a:lumOff val="30000"/>
                </a:schemeClr>
              </a:solidFill>
            </a:ln>
            <a:effectLst>
              <a:glow rad="139700">
                <a:schemeClr val="accent5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Muros'!$S$15,'50 Muros'!$S$17)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('50 Muros'!$S$16,'50 Muros'!$S$18)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C7AA-499B-9730-243E3E1C3E46}"/>
            </c:ext>
          </c:extLst>
        </c:ser>
        <c:ser>
          <c:idx val="41"/>
          <c:order val="41"/>
          <c:spPr>
            <a:ln w="22225" cap="rnd">
              <a:solidFill>
                <a:schemeClr val="accent6">
                  <a:lumMod val="70000"/>
                  <a:lumOff val="30000"/>
                </a:schemeClr>
              </a:solidFill>
            </a:ln>
            <a:effectLst>
              <a:glow rad="139700">
                <a:schemeClr val="accent6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Muros'!$T$15,'50 Muros'!$T$17)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('50 Muros'!$T$16,'50 Muros'!$T$18)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C7AA-499B-9730-243E3E1C3E46}"/>
            </c:ext>
          </c:extLst>
        </c:ser>
        <c:ser>
          <c:idx val="42"/>
          <c:order val="42"/>
          <c:spPr>
            <a:ln w="22225" cap="rnd">
              <a:solidFill>
                <a:schemeClr val="accent1">
                  <a:lumMod val="70000"/>
                </a:schemeClr>
              </a:solidFill>
            </a:ln>
            <a:effectLst>
              <a:glow rad="139700">
                <a:schemeClr val="accent1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Muros'!$U$15,'50 Muros'!$U$17)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('50 Muros'!$U$16,'50 Muros'!$U$18)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C7AA-499B-9730-243E3E1C3E46}"/>
            </c:ext>
          </c:extLst>
        </c:ser>
        <c:ser>
          <c:idx val="43"/>
          <c:order val="43"/>
          <c:spPr>
            <a:ln w="22225" cap="rnd">
              <a:solidFill>
                <a:schemeClr val="accent2">
                  <a:lumMod val="70000"/>
                </a:schemeClr>
              </a:solidFill>
            </a:ln>
            <a:effectLst>
              <a:glow rad="139700">
                <a:schemeClr val="accent2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Muros'!$BR$15,'50 Muros'!$BR$17)</c:f>
              <c:numCache>
                <c:formatCode>General</c:formatCode>
                <c:ptCount val="2"/>
              </c:numCache>
            </c:numRef>
          </c:xVal>
          <c:yVal>
            <c:numRef>
              <c:f>('50 Muros'!$BR$16,'50 Muros'!$BR$18)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C7AA-499B-9730-243E3E1C3E46}"/>
            </c:ext>
          </c:extLst>
        </c:ser>
        <c:ser>
          <c:idx val="44"/>
          <c:order val="44"/>
          <c:spPr>
            <a:ln w="22225" cap="rnd">
              <a:solidFill>
                <a:schemeClr val="accent3">
                  <a:lumMod val="70000"/>
                </a:schemeClr>
              </a:solidFill>
            </a:ln>
            <a:effectLst>
              <a:glow rad="139700">
                <a:schemeClr val="accent3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Muros'!$BS$15,'50 Muros'!$BS$17)</c:f>
              <c:numCache>
                <c:formatCode>General</c:formatCode>
                <c:ptCount val="2"/>
              </c:numCache>
            </c:numRef>
          </c:xVal>
          <c:yVal>
            <c:numRef>
              <c:f>('50 Muros'!$BS$16,'50 Muros'!$BS$18)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C7AA-499B-9730-243E3E1C3E46}"/>
            </c:ext>
          </c:extLst>
        </c:ser>
        <c:ser>
          <c:idx val="45"/>
          <c:order val="45"/>
          <c:spPr>
            <a:ln w="22225" cap="rnd">
              <a:solidFill>
                <a:schemeClr val="accent4">
                  <a:lumMod val="70000"/>
                </a:schemeClr>
              </a:solidFill>
            </a:ln>
            <a:effectLst>
              <a:glow rad="139700">
                <a:schemeClr val="accent4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Muros'!$BT$15,'50 Muros'!$BT$17)</c:f>
              <c:numCache>
                <c:formatCode>General</c:formatCode>
                <c:ptCount val="2"/>
              </c:numCache>
            </c:numRef>
          </c:xVal>
          <c:yVal>
            <c:numRef>
              <c:f>('50 Muros'!$BT$16,'50 Muros'!$BT$18)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C7AA-499B-9730-243E3E1C3E46}"/>
            </c:ext>
          </c:extLst>
        </c:ser>
        <c:ser>
          <c:idx val="46"/>
          <c:order val="46"/>
          <c:spPr>
            <a:ln w="22225" cap="rnd">
              <a:solidFill>
                <a:schemeClr val="accent5">
                  <a:lumMod val="70000"/>
                </a:schemeClr>
              </a:solidFill>
            </a:ln>
            <a:effectLst>
              <a:glow rad="139700">
                <a:schemeClr val="accent5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Muros'!$V$15,'50 Muros'!$V$17)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('50 Muros'!$V$16,'50 Muros'!$V$18)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C7AA-499B-9730-243E3E1C3E46}"/>
            </c:ext>
          </c:extLst>
        </c:ser>
        <c:ser>
          <c:idx val="47"/>
          <c:order val="47"/>
          <c:spPr>
            <a:ln w="22225" cap="rnd">
              <a:solidFill>
                <a:schemeClr val="accent6">
                  <a:lumMod val="70000"/>
                </a:schemeClr>
              </a:solidFill>
            </a:ln>
            <a:effectLst>
              <a:glow rad="139700">
                <a:schemeClr val="accent6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Muros'!$W$15,'50 Muros'!$W$17)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('50 Muros'!$W$16,'50 Muros'!$W$18)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C7AA-499B-9730-243E3E1C3E46}"/>
            </c:ext>
          </c:extLst>
        </c:ser>
        <c:ser>
          <c:idx val="48"/>
          <c:order val="48"/>
          <c:spPr>
            <a:ln w="22225" cap="rnd">
              <a:solidFill>
                <a:schemeClr val="accent1">
                  <a:lumMod val="50000"/>
                  <a:lumOff val="50000"/>
                </a:schemeClr>
              </a:solidFill>
            </a:ln>
            <a:effectLst>
              <a:glow rad="139700">
                <a:schemeClr val="accent1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Muros'!$X$15,'50 Muros'!$X$17)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('50 Muros'!$X$16,'50 Muros'!$X$18)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C7AA-499B-9730-243E3E1C3E46}"/>
            </c:ext>
          </c:extLst>
        </c:ser>
        <c:ser>
          <c:idx val="49"/>
          <c:order val="49"/>
          <c:spPr>
            <a:ln w="22225" cap="rnd">
              <a:solidFill>
                <a:schemeClr val="accent2">
                  <a:lumMod val="50000"/>
                  <a:lumOff val="50000"/>
                </a:schemeClr>
              </a:solidFill>
            </a:ln>
            <a:effectLst>
              <a:glow rad="139700">
                <a:schemeClr val="accent2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Muros'!$Y$15,'50 Muros'!$Y$17)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('50 Muros'!$Y$16,'50 Muros'!$Y$18)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C7AA-499B-9730-243E3E1C3E46}"/>
            </c:ext>
          </c:extLst>
        </c:ser>
        <c:ser>
          <c:idx val="50"/>
          <c:order val="50"/>
          <c:spPr>
            <a:ln w="22225" cap="rnd">
              <a:solidFill>
                <a:schemeClr val="accent3">
                  <a:lumMod val="50000"/>
                  <a:lumOff val="50000"/>
                </a:schemeClr>
              </a:solidFill>
            </a:ln>
            <a:effectLst>
              <a:glow rad="139700">
                <a:schemeClr val="accent3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Muros'!$Z$15,'50 Muros'!$Z$17)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('50 Muros'!$Z$16,'50 Muros'!$Z$18)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C7AA-499B-9730-243E3E1C3E46}"/>
            </c:ext>
          </c:extLst>
        </c:ser>
        <c:ser>
          <c:idx val="51"/>
          <c:order val="51"/>
          <c:spPr>
            <a:ln w="22225" cap="rnd">
              <a:solidFill>
                <a:schemeClr val="accent4">
                  <a:lumMod val="50000"/>
                  <a:lumOff val="50000"/>
                </a:schemeClr>
              </a:solidFill>
            </a:ln>
            <a:effectLst>
              <a:glow rad="139700">
                <a:schemeClr val="accent4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Muros'!$AA$15,'50 Muros'!$AA$17)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('50 Muros'!$AA$16,'50 Muros'!$AA$18)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C7AA-499B-9730-243E3E1C3E46}"/>
            </c:ext>
          </c:extLst>
        </c:ser>
        <c:ser>
          <c:idx val="52"/>
          <c:order val="52"/>
          <c:spPr>
            <a:ln w="22225" cap="rnd">
              <a:solidFill>
                <a:schemeClr val="accent5">
                  <a:lumMod val="50000"/>
                  <a:lumOff val="50000"/>
                </a:schemeClr>
              </a:solidFill>
            </a:ln>
            <a:effectLst>
              <a:glow rad="139700">
                <a:schemeClr val="accent5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Muros'!$AB$15,'50 Muros'!$AB$17)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('50 Muros'!$AB$16,'50 Muros'!$AB$18)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C7AA-499B-9730-243E3E1C3E46}"/>
            </c:ext>
          </c:extLst>
        </c:ser>
        <c:ser>
          <c:idx val="53"/>
          <c:order val="53"/>
          <c:spPr>
            <a:ln w="22225" cap="rnd">
              <a:solidFill>
                <a:schemeClr val="accent6">
                  <a:lumMod val="50000"/>
                  <a:lumOff val="50000"/>
                </a:schemeClr>
              </a:solidFill>
            </a:ln>
            <a:effectLst>
              <a:glow rad="139700">
                <a:schemeClr val="accent6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Muros'!$AC$15,'50 Muros'!$AC$17)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('50 Muros'!$AC$16,'50 Muros'!$AC$18)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C7AA-499B-9730-243E3E1C3E46}"/>
            </c:ext>
          </c:extLst>
        </c:ser>
        <c:ser>
          <c:idx val="54"/>
          <c:order val="54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Muros'!$AD$15,'50 Muros'!$AD$17)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('50 Muros'!$AD$16,'50 Muros'!$AD$18)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C7AA-499B-9730-243E3E1C3E46}"/>
            </c:ext>
          </c:extLst>
        </c:ser>
        <c:ser>
          <c:idx val="55"/>
          <c:order val="55"/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Muros'!$AE$15,'50 Muros'!$AE$17)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('50 Muros'!$AE$16,'50 Muros'!$AE$18)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C7AA-499B-9730-243E3E1C3E46}"/>
            </c:ext>
          </c:extLst>
        </c:ser>
        <c:ser>
          <c:idx val="56"/>
          <c:order val="56"/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Muros'!$BU$15,'50 Muros'!$BU$17)</c:f>
              <c:numCache>
                <c:formatCode>General</c:formatCode>
                <c:ptCount val="2"/>
              </c:numCache>
            </c:numRef>
          </c:xVal>
          <c:yVal>
            <c:numRef>
              <c:f>('50 Muros'!$BU$16,'50 Muros'!$BU$18)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C7AA-499B-9730-243E3E1C3E46}"/>
            </c:ext>
          </c:extLst>
        </c:ser>
        <c:ser>
          <c:idx val="57"/>
          <c:order val="57"/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Muros'!$BV$15,'50 Muros'!$BV$17)</c:f>
              <c:numCache>
                <c:formatCode>General</c:formatCode>
                <c:ptCount val="2"/>
              </c:numCache>
            </c:numRef>
          </c:xVal>
          <c:yVal>
            <c:numRef>
              <c:f>('50 Muros'!$BV$16,'50 Muros'!$BV$18)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C7AA-499B-9730-243E3E1C3E46}"/>
            </c:ext>
          </c:extLst>
        </c:ser>
        <c:ser>
          <c:idx val="58"/>
          <c:order val="58"/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Muros'!$BW$15,'50 Muros'!$BW$17)</c:f>
              <c:numCache>
                <c:formatCode>General</c:formatCode>
                <c:ptCount val="2"/>
              </c:numCache>
            </c:numRef>
          </c:xVal>
          <c:yVal>
            <c:numRef>
              <c:f>('50 Muros'!$BW$16,'50 Muros'!$BW$18)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C7AA-499B-9730-243E3E1C3E46}"/>
            </c:ext>
          </c:extLst>
        </c:ser>
        <c:ser>
          <c:idx val="59"/>
          <c:order val="59"/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Muros'!$BX$15,'50 Muros'!$BX$17)</c:f>
              <c:numCache>
                <c:formatCode>General</c:formatCode>
                <c:ptCount val="2"/>
              </c:numCache>
            </c:numRef>
          </c:xVal>
          <c:yVal>
            <c:numRef>
              <c:f>('50 Muros'!$BX$16,'50 Muros'!$BX$18)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C7AA-499B-9730-243E3E1C3E46}"/>
            </c:ext>
          </c:extLst>
        </c:ser>
        <c:ser>
          <c:idx val="60"/>
          <c:order val="60"/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Muros'!$BY$15,'50 Muros'!$BY$17)</c:f>
              <c:numCache>
                <c:formatCode>General</c:formatCode>
                <c:ptCount val="2"/>
              </c:numCache>
            </c:numRef>
          </c:xVal>
          <c:yVal>
            <c:numRef>
              <c:f>('50 Muros'!$BY$16,'50 Muros'!$BY$18)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C7AA-499B-9730-243E3E1C3E46}"/>
            </c:ext>
          </c:extLst>
        </c:ser>
        <c:ser>
          <c:idx val="61"/>
          <c:order val="61"/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Muros'!$BZ$15,'50 Muros'!$BZ$17)</c:f>
              <c:numCache>
                <c:formatCode>General</c:formatCode>
                <c:ptCount val="2"/>
              </c:numCache>
            </c:numRef>
          </c:xVal>
          <c:yVal>
            <c:numRef>
              <c:f>('50 Muros'!$BZ$16,'50 Muros'!$BZ$18)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C7AA-499B-9730-243E3E1C3E46}"/>
            </c:ext>
          </c:extLst>
        </c:ser>
        <c:ser>
          <c:idx val="62"/>
          <c:order val="62"/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Muros'!$CA$15,'50 Muros'!$CA$17)</c:f>
              <c:numCache>
                <c:formatCode>General</c:formatCode>
                <c:ptCount val="2"/>
              </c:numCache>
            </c:numRef>
          </c:xVal>
          <c:yVal>
            <c:numRef>
              <c:f>('50 Muros'!$CA$16,'50 Muros'!$CA$18)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C7AA-499B-9730-243E3E1C3E46}"/>
            </c:ext>
          </c:extLst>
        </c:ser>
        <c:ser>
          <c:idx val="63"/>
          <c:order val="63"/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Muros'!$CB$15,'50 Muros'!$CB$17)</c:f>
              <c:numCache>
                <c:formatCode>General</c:formatCode>
                <c:ptCount val="2"/>
              </c:numCache>
            </c:numRef>
          </c:xVal>
          <c:yVal>
            <c:numRef>
              <c:f>('50 Muros'!$CB$16,'50 Muros'!$CB$18)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C7AA-499B-9730-243E3E1C3E46}"/>
            </c:ext>
          </c:extLst>
        </c:ser>
        <c:ser>
          <c:idx val="64"/>
          <c:order val="64"/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Muros'!$CC$15,'50 Muros'!$CC$17)</c:f>
              <c:numCache>
                <c:formatCode>General</c:formatCode>
                <c:ptCount val="2"/>
              </c:numCache>
            </c:numRef>
          </c:xVal>
          <c:yVal>
            <c:numRef>
              <c:f>('50 Muros'!$CC$16,'50 Muros'!$CC$18)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C7AA-499B-9730-243E3E1C3E46}"/>
            </c:ext>
          </c:extLst>
        </c:ser>
        <c:ser>
          <c:idx val="65"/>
          <c:order val="65"/>
          <c:spPr>
            <a:ln w="22225" cap="rnd">
              <a:solidFill>
                <a:schemeClr val="accent6">
                  <a:lumMod val="60000"/>
                </a:schemeClr>
              </a:solidFill>
            </a:ln>
            <a:effectLst>
              <a:glow rad="139700">
                <a:schemeClr val="accent6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Muros'!$CD$15,'50 Muros'!$CD$17)</c:f>
              <c:numCache>
                <c:formatCode>General</c:formatCode>
                <c:ptCount val="2"/>
              </c:numCache>
            </c:numRef>
          </c:xVal>
          <c:yVal>
            <c:numRef>
              <c:f>('50 Muros'!$CD$16,'50 Muros'!$CD$18)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C7AA-499B-9730-243E3E1C3E46}"/>
            </c:ext>
          </c:extLst>
        </c:ser>
        <c:ser>
          <c:idx val="66"/>
          <c:order val="66"/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</a:ln>
            <a:effectLst>
              <a:glow rad="139700">
                <a:schemeClr val="accent1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Muros'!$AF$15,'50 Muros'!$AF$17)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('50 Muros'!$AF$16,'50 Muros'!$AF$18)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C7AA-499B-9730-243E3E1C3E46}"/>
            </c:ext>
          </c:extLst>
        </c:ser>
        <c:ser>
          <c:idx val="67"/>
          <c:order val="67"/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</a:ln>
            <a:effectLst>
              <a:glow rad="139700">
                <a:schemeClr val="accent2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Muros'!$AG$15,'50 Muros'!$AG$17)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('50 Muros'!$AG$16,'50 Muros'!$AG$18)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C7AA-499B-9730-243E3E1C3E46}"/>
            </c:ext>
          </c:extLst>
        </c:ser>
        <c:ser>
          <c:idx val="68"/>
          <c:order val="68"/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</a:ln>
            <a:effectLst>
              <a:glow rad="139700">
                <a:schemeClr val="accent3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Muros'!$AH$15,'50 Muros'!$AH$17)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('50 Muros'!$AH$16,'50 Muros'!$AH$18)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C7AA-499B-9730-243E3E1C3E46}"/>
            </c:ext>
          </c:extLst>
        </c:ser>
        <c:ser>
          <c:idx val="69"/>
          <c:order val="69"/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</a:ln>
            <a:effectLst>
              <a:glow rad="139700">
                <a:schemeClr val="accent4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Muros'!$AI$15,'50 Muros'!$AI$17)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('50 Muros'!$AI$16,'50 Muros'!$AI$18)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C7AA-499B-9730-243E3E1C3E46}"/>
            </c:ext>
          </c:extLst>
        </c:ser>
        <c:ser>
          <c:idx val="70"/>
          <c:order val="70"/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</a:ln>
            <a:effectLst>
              <a:glow rad="139700">
                <a:schemeClr val="accent5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Muros'!$AJ$15,'50 Muros'!$AJ$17)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('50 Muros'!$AJ$16,'50 Muros'!$AJ$18)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C7AA-499B-9730-243E3E1C3E46}"/>
            </c:ext>
          </c:extLst>
        </c:ser>
        <c:ser>
          <c:idx val="71"/>
          <c:order val="71"/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</a:ln>
            <a:effectLst>
              <a:glow rad="139700">
                <a:schemeClr val="accent6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Muros'!$AK$15,'50 Muros'!$AK$17)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('50 Muros'!$AK$16,'50 Muros'!$AK$18)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C7AA-499B-9730-243E3E1C3E46}"/>
            </c:ext>
          </c:extLst>
        </c:ser>
        <c:ser>
          <c:idx val="72"/>
          <c:order val="72"/>
          <c:spPr>
            <a:ln w="22225" cap="rnd">
              <a:solidFill>
                <a:schemeClr val="accent1">
                  <a:lumMod val="80000"/>
                </a:schemeClr>
              </a:solidFill>
            </a:ln>
            <a:effectLst>
              <a:glow rad="139700">
                <a:schemeClr val="accent1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Muros'!$AL$15,'50 Muros'!$AL$17)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('50 Muros'!$AL$16,'50 Muros'!$AL$18)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C7AA-499B-9730-243E3E1C3E46}"/>
            </c:ext>
          </c:extLst>
        </c:ser>
        <c:ser>
          <c:idx val="73"/>
          <c:order val="73"/>
          <c:spPr>
            <a:ln w="22225" cap="rnd">
              <a:solidFill>
                <a:schemeClr val="accent2">
                  <a:lumMod val="80000"/>
                </a:schemeClr>
              </a:solidFill>
            </a:ln>
            <a:effectLst>
              <a:glow rad="139700">
                <a:schemeClr val="accent2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Muros'!$AM$15,'50 Muros'!$AM$17)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('50 Muros'!$AM$16,'50 Muros'!$AM$18)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C7AA-499B-9730-243E3E1C3E46}"/>
            </c:ext>
          </c:extLst>
        </c:ser>
        <c:ser>
          <c:idx val="74"/>
          <c:order val="74"/>
          <c:spPr>
            <a:ln w="22225" cap="rnd">
              <a:solidFill>
                <a:schemeClr val="accent3">
                  <a:lumMod val="80000"/>
                </a:schemeClr>
              </a:solidFill>
            </a:ln>
            <a:effectLst>
              <a:glow rad="139700">
                <a:schemeClr val="accent3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Muros'!$AN$15,'50 Muros'!$AN$17)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('50 Muros'!$AN$16,'50 Muros'!$AN$18)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C7AA-499B-9730-243E3E1C3E46}"/>
            </c:ext>
          </c:extLst>
        </c:ser>
        <c:ser>
          <c:idx val="75"/>
          <c:order val="75"/>
          <c:spPr>
            <a:ln w="22225" cap="rnd">
              <a:solidFill>
                <a:schemeClr val="accent4">
                  <a:lumMod val="80000"/>
                </a:schemeClr>
              </a:solidFill>
            </a:ln>
            <a:effectLst>
              <a:glow rad="139700">
                <a:schemeClr val="accent4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Muros'!$AO$15,'50 Muros'!$AO$17)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('50 Muros'!$AO$16,'50 Muros'!$AO$18)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C7AA-499B-9730-243E3E1C3E46}"/>
            </c:ext>
          </c:extLst>
        </c:ser>
        <c:ser>
          <c:idx val="76"/>
          <c:order val="76"/>
          <c:spPr>
            <a:ln w="22225" cap="rnd">
              <a:solidFill>
                <a:schemeClr val="accent5">
                  <a:lumMod val="80000"/>
                </a:schemeClr>
              </a:solidFill>
            </a:ln>
            <a:effectLst>
              <a:glow rad="139700">
                <a:schemeClr val="accent5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Muros'!$CE$15,'50 Muros'!$CE$17)</c:f>
              <c:numCache>
                <c:formatCode>General</c:formatCode>
                <c:ptCount val="2"/>
              </c:numCache>
            </c:numRef>
          </c:xVal>
          <c:yVal>
            <c:numRef>
              <c:f>('50 Muros'!$CE$16,'50 Muros'!$CE$18)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C7AA-499B-9730-243E3E1C3E46}"/>
            </c:ext>
          </c:extLst>
        </c:ser>
        <c:ser>
          <c:idx val="77"/>
          <c:order val="77"/>
          <c:spPr>
            <a:ln w="22225" cap="rnd">
              <a:solidFill>
                <a:schemeClr val="accent6">
                  <a:lumMod val="80000"/>
                </a:schemeClr>
              </a:solidFill>
            </a:ln>
            <a:effectLst>
              <a:glow rad="139700">
                <a:schemeClr val="accent6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Muros'!$CF$15,'50 Muros'!$CF$17)</c:f>
              <c:numCache>
                <c:formatCode>General</c:formatCode>
                <c:ptCount val="2"/>
              </c:numCache>
            </c:numRef>
          </c:xVal>
          <c:yVal>
            <c:numRef>
              <c:f>('50 Muros'!$CF$16,'50 Muros'!$CF$18)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C7AA-499B-9730-243E3E1C3E46}"/>
            </c:ext>
          </c:extLst>
        </c:ser>
        <c:ser>
          <c:idx val="78"/>
          <c:order val="78"/>
          <c:spPr>
            <a:ln w="22225" cap="rnd">
              <a:solidFill>
                <a:schemeClr val="accent1">
                  <a:lumMod val="60000"/>
                  <a:lumOff val="40000"/>
                </a:schemeClr>
              </a:solidFill>
            </a:ln>
            <a:effectLst>
              <a:glow rad="139700">
                <a:schemeClr val="accent1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Muros'!$CG$15,'50 Muros'!$CG$17)</c:f>
              <c:numCache>
                <c:formatCode>General</c:formatCode>
                <c:ptCount val="2"/>
              </c:numCache>
            </c:numRef>
          </c:xVal>
          <c:yVal>
            <c:numRef>
              <c:f>('50 Muros'!$CG$16,'50 Muros'!$CG$18)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C7AA-499B-9730-243E3E1C3E46}"/>
            </c:ext>
          </c:extLst>
        </c:ser>
        <c:ser>
          <c:idx val="79"/>
          <c:order val="79"/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</a:ln>
            <a:effectLst>
              <a:glow rad="139700">
                <a:schemeClr val="accent2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Muros'!$CH$15,'50 Muros'!$CH$17)</c:f>
              <c:numCache>
                <c:formatCode>General</c:formatCode>
                <c:ptCount val="2"/>
              </c:numCache>
            </c:numRef>
          </c:xVal>
          <c:yVal>
            <c:numRef>
              <c:f>('50 Muros'!$CH$16,'50 Muros'!$CH$18)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C7AA-499B-9730-243E3E1C3E46}"/>
            </c:ext>
          </c:extLst>
        </c:ser>
        <c:ser>
          <c:idx val="80"/>
          <c:order val="80"/>
          <c:spPr>
            <a:ln w="22225" cap="rnd">
              <a:solidFill>
                <a:schemeClr val="accent3">
                  <a:lumMod val="60000"/>
                  <a:lumOff val="40000"/>
                </a:schemeClr>
              </a:solidFill>
            </a:ln>
            <a:effectLst>
              <a:glow rad="139700">
                <a:schemeClr val="accent3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Muros'!$CI$15,'50 Muros'!$CI$17)</c:f>
              <c:numCache>
                <c:formatCode>General</c:formatCode>
                <c:ptCount val="2"/>
              </c:numCache>
            </c:numRef>
          </c:xVal>
          <c:yVal>
            <c:numRef>
              <c:f>('50 Muros'!$CI$16,'50 Muros'!$CI$18)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C7AA-499B-9730-243E3E1C3E46}"/>
            </c:ext>
          </c:extLst>
        </c:ser>
        <c:ser>
          <c:idx val="81"/>
          <c:order val="81"/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</a:ln>
            <a:effectLst>
              <a:glow rad="139700">
                <a:schemeClr val="accent4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Muros'!$CJ$15,'50 Muros'!$CJ$17)</c:f>
              <c:numCache>
                <c:formatCode>General</c:formatCode>
                <c:ptCount val="2"/>
              </c:numCache>
            </c:numRef>
          </c:xVal>
          <c:yVal>
            <c:numRef>
              <c:f>('50 Muros'!$CJ$16,'50 Muros'!$CJ$18)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C7AA-499B-9730-243E3E1C3E46}"/>
            </c:ext>
          </c:extLst>
        </c:ser>
        <c:ser>
          <c:idx val="82"/>
          <c:order val="82"/>
          <c:spPr>
            <a:ln w="22225" cap="rnd">
              <a:solidFill>
                <a:schemeClr val="accent5">
                  <a:lumMod val="60000"/>
                  <a:lumOff val="40000"/>
                </a:schemeClr>
              </a:solidFill>
            </a:ln>
            <a:effectLst>
              <a:glow rad="139700">
                <a:schemeClr val="accent5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Muros'!$CK$15,'50 Muros'!$CK$17)</c:f>
              <c:numCache>
                <c:formatCode>General</c:formatCode>
                <c:ptCount val="2"/>
              </c:numCache>
            </c:numRef>
          </c:xVal>
          <c:yVal>
            <c:numRef>
              <c:f>('50 Muros'!$CK$16,'50 Muros'!$CK$18)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C7AA-499B-9730-243E3E1C3E46}"/>
            </c:ext>
          </c:extLst>
        </c:ser>
        <c:ser>
          <c:idx val="83"/>
          <c:order val="83"/>
          <c:spPr>
            <a:ln w="22225" cap="rnd">
              <a:solidFill>
                <a:schemeClr val="accent6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Muros'!$CL$15,'50 Muros'!$CL$17)</c:f>
              <c:numCache>
                <c:formatCode>General</c:formatCode>
                <c:ptCount val="2"/>
              </c:numCache>
            </c:numRef>
          </c:xVal>
          <c:yVal>
            <c:numRef>
              <c:f>('50 Muros'!$CL$16,'50 Muros'!$CL$18)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C7AA-499B-9730-243E3E1C3E46}"/>
            </c:ext>
          </c:extLst>
        </c:ser>
        <c:ser>
          <c:idx val="84"/>
          <c:order val="84"/>
          <c:spPr>
            <a:ln w="22225" cap="rnd">
              <a:solidFill>
                <a:schemeClr val="accent1">
                  <a:lumMod val="50000"/>
                </a:schemeClr>
              </a:solidFill>
            </a:ln>
            <a:effectLst>
              <a:glow rad="139700">
                <a:schemeClr val="accent1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Muros'!$CM$15,'50 Muros'!$CM$17)</c:f>
              <c:numCache>
                <c:formatCode>General</c:formatCode>
                <c:ptCount val="2"/>
              </c:numCache>
            </c:numRef>
          </c:xVal>
          <c:yVal>
            <c:numRef>
              <c:f>('50 Muros'!$CM$16,'50 Muros'!$CM$18)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C7AA-499B-9730-243E3E1C3E46}"/>
            </c:ext>
          </c:extLst>
        </c:ser>
        <c:ser>
          <c:idx val="85"/>
          <c:order val="85"/>
          <c:spPr>
            <a:ln w="22225" cap="rnd">
              <a:solidFill>
                <a:schemeClr val="accent2">
                  <a:lumMod val="50000"/>
                </a:schemeClr>
              </a:solidFill>
            </a:ln>
            <a:effectLst>
              <a:glow rad="139700">
                <a:schemeClr val="accent2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Muros'!$CN$15,'50 Muros'!$CN$17)</c:f>
              <c:numCache>
                <c:formatCode>General</c:formatCode>
                <c:ptCount val="2"/>
              </c:numCache>
            </c:numRef>
          </c:xVal>
          <c:yVal>
            <c:numRef>
              <c:f>('50 Muros'!$CN$16,'50 Muros'!$CN$18)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C7AA-499B-9730-243E3E1C3E46}"/>
            </c:ext>
          </c:extLst>
        </c:ser>
        <c:ser>
          <c:idx val="86"/>
          <c:order val="86"/>
          <c:spPr>
            <a:ln w="22225" cap="rnd">
              <a:solidFill>
                <a:schemeClr val="accent3">
                  <a:lumMod val="50000"/>
                </a:schemeClr>
              </a:solidFill>
            </a:ln>
            <a:effectLst>
              <a:glow rad="139700">
                <a:schemeClr val="accent3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Muros'!$AP$15,'50 Muros'!$AP$17)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('50 Muros'!$AP$16,'50 Muros'!$AP$18)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C7AA-499B-9730-243E3E1C3E46}"/>
            </c:ext>
          </c:extLst>
        </c:ser>
        <c:ser>
          <c:idx val="87"/>
          <c:order val="87"/>
          <c:spPr>
            <a:ln w="22225" cap="rnd">
              <a:solidFill>
                <a:schemeClr val="accent4">
                  <a:lumMod val="50000"/>
                </a:schemeClr>
              </a:solidFill>
            </a:ln>
            <a:effectLst>
              <a:glow rad="139700">
                <a:schemeClr val="accent4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Muros'!$AQ$15,'50 Muros'!$AQ$17)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('50 Muros'!$AQ$16,'50 Muros'!$AQ$18)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C7AA-499B-9730-243E3E1C3E46}"/>
            </c:ext>
          </c:extLst>
        </c:ser>
        <c:ser>
          <c:idx val="88"/>
          <c:order val="88"/>
          <c:spPr>
            <a:ln w="22225" cap="rnd">
              <a:solidFill>
                <a:schemeClr val="accent5">
                  <a:lumMod val="50000"/>
                </a:schemeClr>
              </a:solidFill>
            </a:ln>
            <a:effectLst>
              <a:glow rad="139700">
                <a:schemeClr val="accent5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Muros'!$AR$15,'50 Muros'!$AR$17)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('50 Muros'!$AR$16,'50 Muros'!$AR$18)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C7AA-499B-9730-243E3E1C3E46}"/>
            </c:ext>
          </c:extLst>
        </c:ser>
        <c:ser>
          <c:idx val="89"/>
          <c:order val="89"/>
          <c:spPr>
            <a:ln w="22225" cap="rnd">
              <a:solidFill>
                <a:schemeClr val="accent6">
                  <a:lumMod val="50000"/>
                </a:schemeClr>
              </a:solidFill>
            </a:ln>
            <a:effectLst>
              <a:glow rad="139700">
                <a:schemeClr val="accent6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Muros'!$AS$15,'50 Muros'!$AS$17)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('50 Muros'!$AS$16,'50 Muros'!$AS$18)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C7AA-499B-9730-243E3E1C3E46}"/>
            </c:ext>
          </c:extLst>
        </c:ser>
        <c:ser>
          <c:idx val="90"/>
          <c:order val="90"/>
          <c:spPr>
            <a:ln w="22225" cap="rnd">
              <a:solidFill>
                <a:schemeClr val="accent1">
                  <a:lumMod val="70000"/>
                  <a:lumOff val="30000"/>
                </a:schemeClr>
              </a:solidFill>
            </a:ln>
            <a:effectLst>
              <a:glow rad="139700">
                <a:schemeClr val="accent1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Muros'!$AT$15,'50 Muros'!$AT$17)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('50 Muros'!$AT$16,'50 Muros'!$AT$18)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C7AA-499B-9730-243E3E1C3E46}"/>
            </c:ext>
          </c:extLst>
        </c:ser>
        <c:ser>
          <c:idx val="91"/>
          <c:order val="91"/>
          <c:spPr>
            <a:ln w="22225" cap="rnd">
              <a:solidFill>
                <a:schemeClr val="accent2">
                  <a:lumMod val="70000"/>
                  <a:lumOff val="30000"/>
                </a:schemeClr>
              </a:solidFill>
            </a:ln>
            <a:effectLst>
              <a:glow rad="139700">
                <a:schemeClr val="accent2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Muros'!$AU$15,'50 Muros'!$AU$17)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('50 Muros'!$AU$16,'50 Muros'!$AU$18)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C7AA-499B-9730-243E3E1C3E46}"/>
            </c:ext>
          </c:extLst>
        </c:ser>
        <c:ser>
          <c:idx val="92"/>
          <c:order val="92"/>
          <c:spPr>
            <a:ln w="22225" cap="rnd">
              <a:solidFill>
                <a:schemeClr val="accent3">
                  <a:lumMod val="70000"/>
                  <a:lumOff val="30000"/>
                </a:schemeClr>
              </a:solidFill>
            </a:ln>
            <a:effectLst>
              <a:glow rad="139700">
                <a:schemeClr val="accent3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Muros'!$AV$15,'50 Muros'!$AV$17)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('50 Muros'!$AV$16,'50 Muros'!$AV$18)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C7AA-499B-9730-243E3E1C3E46}"/>
            </c:ext>
          </c:extLst>
        </c:ser>
        <c:ser>
          <c:idx val="93"/>
          <c:order val="93"/>
          <c:spPr>
            <a:ln w="22225" cap="rnd">
              <a:solidFill>
                <a:schemeClr val="accent4">
                  <a:lumMod val="70000"/>
                  <a:lumOff val="30000"/>
                </a:schemeClr>
              </a:solidFill>
            </a:ln>
            <a:effectLst>
              <a:glow rad="139700">
                <a:schemeClr val="accent4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Muros'!$AW$15,'50 Muros'!$AW$17)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('50 Muros'!$AW$16,'50 Muros'!$AW$18)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C7AA-499B-9730-243E3E1C3E46}"/>
            </c:ext>
          </c:extLst>
        </c:ser>
        <c:ser>
          <c:idx val="94"/>
          <c:order val="94"/>
          <c:spPr>
            <a:ln w="22225" cap="rnd">
              <a:solidFill>
                <a:schemeClr val="accent5">
                  <a:lumMod val="70000"/>
                  <a:lumOff val="30000"/>
                </a:schemeClr>
              </a:solidFill>
            </a:ln>
            <a:effectLst>
              <a:glow rad="139700">
                <a:schemeClr val="accent5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Muros'!$AX$15,'50 Muros'!$AX$17)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('50 Muros'!$AX$16,'50 Muros'!$AX$18)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C7AA-499B-9730-243E3E1C3E46}"/>
            </c:ext>
          </c:extLst>
        </c:ser>
        <c:ser>
          <c:idx val="95"/>
          <c:order val="95"/>
          <c:spPr>
            <a:ln w="22225" cap="rnd">
              <a:solidFill>
                <a:schemeClr val="accent6">
                  <a:lumMod val="70000"/>
                  <a:lumOff val="30000"/>
                </a:schemeClr>
              </a:solidFill>
            </a:ln>
            <a:effectLst>
              <a:glow rad="139700">
                <a:schemeClr val="accent6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Muros'!$AY$15,'50 Muros'!$AY$17)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('50 Muros'!$AY$16,'50 Muros'!$AY$18)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C7AA-499B-9730-243E3E1C3E46}"/>
            </c:ext>
          </c:extLst>
        </c:ser>
        <c:ser>
          <c:idx val="96"/>
          <c:order val="96"/>
          <c:spPr>
            <a:ln w="22225" cap="rnd">
              <a:solidFill>
                <a:schemeClr val="accent1">
                  <a:lumMod val="70000"/>
                </a:schemeClr>
              </a:solidFill>
            </a:ln>
            <a:effectLst>
              <a:glow rad="139700">
                <a:schemeClr val="accent1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Muros'!$CO$15,'50 Muros'!$CO$17)</c:f>
              <c:numCache>
                <c:formatCode>General</c:formatCode>
                <c:ptCount val="2"/>
              </c:numCache>
            </c:numRef>
          </c:xVal>
          <c:yVal>
            <c:numRef>
              <c:f>('50 Muros'!$CO$16,'50 Muros'!$CO$18)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C7AA-499B-9730-243E3E1C3E46}"/>
            </c:ext>
          </c:extLst>
        </c:ser>
        <c:ser>
          <c:idx val="97"/>
          <c:order val="97"/>
          <c:spPr>
            <a:ln w="22225" cap="rnd">
              <a:solidFill>
                <a:schemeClr val="accent2">
                  <a:lumMod val="70000"/>
                </a:schemeClr>
              </a:solidFill>
            </a:ln>
            <a:effectLst>
              <a:glow rad="139700">
                <a:schemeClr val="accent2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Muros'!$CP$15,'50 Muros'!$CP$17)</c:f>
              <c:numCache>
                <c:formatCode>General</c:formatCode>
                <c:ptCount val="2"/>
              </c:numCache>
            </c:numRef>
          </c:xVal>
          <c:yVal>
            <c:numRef>
              <c:f>('50 Muros'!$CP$16,'50 Muros'!$CP$18)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C7AA-499B-9730-243E3E1C3E46}"/>
            </c:ext>
          </c:extLst>
        </c:ser>
        <c:ser>
          <c:idx val="98"/>
          <c:order val="98"/>
          <c:spPr>
            <a:ln w="22225" cap="rnd">
              <a:solidFill>
                <a:schemeClr val="accent3">
                  <a:lumMod val="70000"/>
                </a:schemeClr>
              </a:solidFill>
            </a:ln>
            <a:effectLst>
              <a:glow rad="139700">
                <a:schemeClr val="accent3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Muros'!$CQ$15,'50 Muros'!$CQ$17)</c:f>
              <c:numCache>
                <c:formatCode>General</c:formatCode>
                <c:ptCount val="2"/>
              </c:numCache>
            </c:numRef>
          </c:xVal>
          <c:yVal>
            <c:numRef>
              <c:f>('50 Muros'!$CQ$16,'50 Muros'!$CQ$18)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C7AA-499B-9730-243E3E1C3E46}"/>
            </c:ext>
          </c:extLst>
        </c:ser>
        <c:ser>
          <c:idx val="99"/>
          <c:order val="99"/>
          <c:spPr>
            <a:ln w="22225" cap="rnd">
              <a:solidFill>
                <a:schemeClr val="accent4">
                  <a:lumMod val="70000"/>
                </a:schemeClr>
              </a:solidFill>
            </a:ln>
            <a:effectLst>
              <a:glow rad="139700">
                <a:schemeClr val="accent4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Muros'!$CR$15,'50 Muros'!$CR$17)</c:f>
              <c:numCache>
                <c:formatCode>General</c:formatCode>
                <c:ptCount val="2"/>
              </c:numCache>
            </c:numRef>
          </c:xVal>
          <c:yVal>
            <c:numRef>
              <c:f>('50 Muros'!$CR$16,'50 Muros'!$CR$18)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C7AA-499B-9730-243E3E1C3E46}"/>
            </c:ext>
          </c:extLst>
        </c:ser>
        <c:ser>
          <c:idx val="100"/>
          <c:order val="100"/>
          <c:spPr>
            <a:ln w="22225" cap="rnd">
              <a:solidFill>
                <a:schemeClr val="accent5">
                  <a:lumMod val="70000"/>
                </a:schemeClr>
              </a:solidFill>
            </a:ln>
            <a:effectLst>
              <a:glow rad="139700">
                <a:schemeClr val="accent5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Muros'!$CS$15,'50 Muros'!$CS$17)</c:f>
              <c:numCache>
                <c:formatCode>General</c:formatCode>
                <c:ptCount val="2"/>
              </c:numCache>
            </c:numRef>
          </c:xVal>
          <c:yVal>
            <c:numRef>
              <c:f>('50 Muros'!$CS$16,'50 Muros'!$CS$18)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C7AA-499B-9730-243E3E1C3E46}"/>
            </c:ext>
          </c:extLst>
        </c:ser>
        <c:ser>
          <c:idx val="101"/>
          <c:order val="101"/>
          <c:spPr>
            <a:ln w="22225" cap="rnd">
              <a:solidFill>
                <a:schemeClr val="accent6">
                  <a:lumMod val="70000"/>
                </a:schemeClr>
              </a:solidFill>
            </a:ln>
            <a:effectLst>
              <a:glow rad="139700">
                <a:schemeClr val="accent6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Muros'!$CT$15,'50 Muros'!$CT$17)</c:f>
              <c:numCache>
                <c:formatCode>General</c:formatCode>
                <c:ptCount val="2"/>
              </c:numCache>
            </c:numRef>
          </c:xVal>
          <c:yVal>
            <c:numRef>
              <c:f>('50 Muros'!$CT$16,'50 Muros'!$CT$18)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C7AA-499B-9730-243E3E1C3E46}"/>
            </c:ext>
          </c:extLst>
        </c:ser>
        <c:ser>
          <c:idx val="102"/>
          <c:order val="102"/>
          <c:spPr>
            <a:ln w="22225" cap="rnd">
              <a:solidFill>
                <a:schemeClr val="accent1">
                  <a:lumMod val="50000"/>
                  <a:lumOff val="50000"/>
                </a:schemeClr>
              </a:solidFill>
            </a:ln>
            <a:effectLst>
              <a:glow rad="139700">
                <a:schemeClr val="accent1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Muros'!$CU$15,'50 Muros'!$CU$17)</c:f>
              <c:numCache>
                <c:formatCode>General</c:formatCode>
                <c:ptCount val="2"/>
              </c:numCache>
            </c:numRef>
          </c:xVal>
          <c:yVal>
            <c:numRef>
              <c:f>('50 Muros'!$CU$16,'50 Muros'!$CU$18)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C7AA-499B-9730-243E3E1C3E46}"/>
            </c:ext>
          </c:extLst>
        </c:ser>
        <c:ser>
          <c:idx val="103"/>
          <c:order val="103"/>
          <c:spPr>
            <a:ln w="22225" cap="rnd">
              <a:solidFill>
                <a:schemeClr val="accent2">
                  <a:lumMod val="50000"/>
                  <a:lumOff val="50000"/>
                </a:schemeClr>
              </a:solidFill>
            </a:ln>
            <a:effectLst>
              <a:glow rad="139700">
                <a:schemeClr val="accent2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Muros'!$CV$15,'50 Muros'!$CV$17)</c:f>
              <c:numCache>
                <c:formatCode>General</c:formatCode>
                <c:ptCount val="2"/>
              </c:numCache>
            </c:numRef>
          </c:xVal>
          <c:yVal>
            <c:numRef>
              <c:f>('50 Muros'!$CV$16,'50 Muros'!$CV$18)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C7AA-499B-9730-243E3E1C3E46}"/>
            </c:ext>
          </c:extLst>
        </c:ser>
        <c:ser>
          <c:idx val="104"/>
          <c:order val="104"/>
          <c:spPr>
            <a:ln w="22225" cap="rnd">
              <a:solidFill>
                <a:schemeClr val="accent3">
                  <a:lumMod val="50000"/>
                  <a:lumOff val="50000"/>
                </a:schemeClr>
              </a:solidFill>
            </a:ln>
            <a:effectLst>
              <a:glow rad="139700">
                <a:schemeClr val="accent3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('50 Muros'!$CX$15,'50 Muros'!$CX$17)</c:f>
              <c:numCache>
                <c:formatCode>General</c:formatCode>
                <c:ptCount val="2"/>
              </c:numCache>
            </c:numRef>
          </c:xVal>
          <c:yVal>
            <c:numRef>
              <c:f>('50 Muros'!$CX$16,'50 Muros'!$CX$18)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C7AA-499B-9730-243E3E1C3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614064"/>
        <c:axId val="761613080"/>
      </c:scatterChart>
      <c:valAx>
        <c:axId val="761614064"/>
        <c:scaling>
          <c:orientation val="minMax"/>
          <c:max val="300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61613080"/>
        <c:crosses val="autoZero"/>
        <c:crossBetween val="midCat"/>
      </c:valAx>
      <c:valAx>
        <c:axId val="761613080"/>
        <c:scaling>
          <c:orientation val="minMax"/>
          <c:max val="18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61614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 Muros'!$F$3:$F$7</c:f>
              <c:numCache>
                <c:formatCode>0.0</c:formatCode>
                <c:ptCount val="5"/>
                <c:pt idx="0" formatCode="General">
                  <c:v>0</c:v>
                </c:pt>
                <c:pt idx="1">
                  <c:v>1293</c:v>
                </c:pt>
                <c:pt idx="2">
                  <c:v>1293</c:v>
                </c:pt>
                <c:pt idx="3" formatCode="General">
                  <c:v>0</c:v>
                </c:pt>
                <c:pt idx="4" formatCode="General">
                  <c:v>0</c:v>
                </c:pt>
              </c:numCache>
            </c:numRef>
          </c:xVal>
          <c:yVal>
            <c:numRef>
              <c:f>'50 Muros'!$G$3:$G$7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0F-40C0-91BA-B1FBE36FC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5885423"/>
        <c:axId val="1622033343"/>
      </c:scatterChart>
      <c:valAx>
        <c:axId val="1635885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33343"/>
        <c:crosses val="autoZero"/>
        <c:crossBetween val="midCat"/>
      </c:valAx>
      <c:valAx>
        <c:axId val="162203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35885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 Muros'!$H$3:$H$7</c:f>
              <c:numCache>
                <c:formatCode>0.0</c:formatCode>
                <c:ptCount val="5"/>
                <c:pt idx="0">
                  <c:v>0</c:v>
                </c:pt>
                <c:pt idx="1">
                  <c:v>1720</c:v>
                </c:pt>
                <c:pt idx="2">
                  <c:v>1720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'50 Muros'!$I$3:$I$7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01-43AE-9EE0-B5CE7EBBC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426623"/>
        <c:axId val="1622025855"/>
      </c:scatterChart>
      <c:valAx>
        <c:axId val="1800426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25855"/>
        <c:crosses val="autoZero"/>
        <c:crossBetween val="midCat"/>
      </c:valAx>
      <c:valAx>
        <c:axId val="162202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0426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 Muros'!$J$3:$J$7</c:f>
              <c:numCache>
                <c:formatCode>0.0</c:formatCode>
                <c:ptCount val="5"/>
                <c:pt idx="0">
                  <c:v>0</c:v>
                </c:pt>
                <c:pt idx="1">
                  <c:v>2896</c:v>
                </c:pt>
                <c:pt idx="2">
                  <c:v>2896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'50 Muros'!$K$3:$K$7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92-4F10-87D5-31E4B7B45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449023"/>
        <c:axId val="1622005055"/>
      </c:scatterChart>
      <c:valAx>
        <c:axId val="1800449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5055"/>
        <c:crosses val="autoZero"/>
        <c:crossBetween val="midCat"/>
      </c:valAx>
      <c:valAx>
        <c:axId val="162200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04490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 Muros'!$L$3:$L$7</c:f>
              <c:numCache>
                <c:formatCode>0.0</c:formatCode>
                <c:ptCount val="5"/>
                <c:pt idx="0">
                  <c:v>1281</c:v>
                </c:pt>
                <c:pt idx="1">
                  <c:v>1652</c:v>
                </c:pt>
                <c:pt idx="2">
                  <c:v>1652</c:v>
                </c:pt>
                <c:pt idx="3">
                  <c:v>1281</c:v>
                </c:pt>
                <c:pt idx="4">
                  <c:v>1281</c:v>
                </c:pt>
              </c:numCache>
            </c:numRef>
          </c:xVal>
          <c:yVal>
            <c:numRef>
              <c:f>'50 Muros'!$M$3:$M$7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35-4451-8D09-C3DCCFD2D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444223"/>
        <c:axId val="1622005471"/>
      </c:scatterChart>
      <c:valAx>
        <c:axId val="1800444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5471"/>
        <c:crosses val="autoZero"/>
        <c:crossBetween val="midCat"/>
      </c:valAx>
      <c:valAx>
        <c:axId val="162200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0444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 Muros'!$N$3:$N$7</c:f>
              <c:numCache>
                <c:formatCode>0.0</c:formatCode>
                <c:ptCount val="5"/>
                <c:pt idx="0">
                  <c:v>1451</c:v>
                </c:pt>
                <c:pt idx="1">
                  <c:v>2096</c:v>
                </c:pt>
                <c:pt idx="2">
                  <c:v>2096</c:v>
                </c:pt>
                <c:pt idx="3">
                  <c:v>1451</c:v>
                </c:pt>
                <c:pt idx="4">
                  <c:v>1451</c:v>
                </c:pt>
              </c:numCache>
            </c:numRef>
          </c:xVal>
          <c:yVal>
            <c:numRef>
              <c:f>'50 Muros'!$O$3:$O$7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17-48A0-AFFA-6E219F07F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806063"/>
        <c:axId val="1622007551"/>
      </c:scatterChart>
      <c:valAx>
        <c:axId val="1723806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7551"/>
        <c:crosses val="autoZero"/>
        <c:crossBetween val="midCat"/>
      </c:valAx>
      <c:valAx>
        <c:axId val="162200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238060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 Muros'!$P$3:$P$7</c:f>
              <c:numCache>
                <c:formatCode>0.0</c:formatCode>
                <c:ptCount val="5"/>
                <c:pt idx="0">
                  <c:v>1559</c:v>
                </c:pt>
                <c:pt idx="1">
                  <c:v>1848</c:v>
                </c:pt>
                <c:pt idx="2">
                  <c:v>1848</c:v>
                </c:pt>
                <c:pt idx="3">
                  <c:v>1559</c:v>
                </c:pt>
                <c:pt idx="4">
                  <c:v>1559</c:v>
                </c:pt>
              </c:numCache>
            </c:numRef>
          </c:xVal>
          <c:yVal>
            <c:numRef>
              <c:f>'50 Muros'!$Q$3:$Q$7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AA-408C-A4C7-FB5147EB8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605823"/>
        <c:axId val="1622007967"/>
      </c:scatterChart>
      <c:valAx>
        <c:axId val="1800605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7967"/>
        <c:crosses val="autoZero"/>
        <c:crossBetween val="midCat"/>
      </c:valAx>
      <c:valAx>
        <c:axId val="162200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0605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 Muros'!$R$3:$R$7</c:f>
              <c:numCache>
                <c:formatCode>0.0</c:formatCode>
                <c:ptCount val="5"/>
                <c:pt idx="0">
                  <c:v>1571</c:v>
                </c:pt>
                <c:pt idx="1">
                  <c:v>1624</c:v>
                </c:pt>
                <c:pt idx="2">
                  <c:v>1624</c:v>
                </c:pt>
                <c:pt idx="3">
                  <c:v>1571</c:v>
                </c:pt>
                <c:pt idx="4">
                  <c:v>1571</c:v>
                </c:pt>
              </c:numCache>
            </c:numRef>
          </c:xVal>
          <c:yVal>
            <c:numRef>
              <c:f>'50 Muros'!$S$3:$S$7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93-4338-A647-AC176C3BC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647807"/>
        <c:axId val="1622016287"/>
      </c:scatterChart>
      <c:valAx>
        <c:axId val="1869647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16287"/>
        <c:crosses val="autoZero"/>
        <c:crossBetween val="midCat"/>
      </c:valAx>
      <c:valAx>
        <c:axId val="162201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69647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 Muros'!$T$3:$T$7</c:f>
              <c:numCache>
                <c:formatCode>0.0</c:formatCode>
                <c:ptCount val="5"/>
                <c:pt idx="0">
                  <c:v>1714</c:v>
                </c:pt>
                <c:pt idx="1">
                  <c:v>1834</c:v>
                </c:pt>
                <c:pt idx="2">
                  <c:v>1834</c:v>
                </c:pt>
                <c:pt idx="3">
                  <c:v>1714</c:v>
                </c:pt>
                <c:pt idx="4">
                  <c:v>1714</c:v>
                </c:pt>
              </c:numCache>
            </c:numRef>
          </c:xVal>
          <c:yVal>
            <c:numRef>
              <c:f>'50 Muros'!$U$3:$U$7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18-4F0D-A8D2-5680D70C2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492223"/>
        <c:axId val="1621994655"/>
      </c:scatterChart>
      <c:valAx>
        <c:axId val="1800492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1994655"/>
        <c:crosses val="autoZero"/>
        <c:crossBetween val="midCat"/>
      </c:valAx>
      <c:valAx>
        <c:axId val="162199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0492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 Muros'!$V$3:$V$7</c:f>
              <c:numCache>
                <c:formatCode>0.0</c:formatCode>
                <c:ptCount val="5"/>
                <c:pt idx="0">
                  <c:v>1924</c:v>
                </c:pt>
                <c:pt idx="1">
                  <c:v>2026</c:v>
                </c:pt>
                <c:pt idx="2">
                  <c:v>2026</c:v>
                </c:pt>
                <c:pt idx="3">
                  <c:v>1924</c:v>
                </c:pt>
                <c:pt idx="4">
                  <c:v>1924</c:v>
                </c:pt>
              </c:numCache>
            </c:numRef>
          </c:xVal>
          <c:yVal>
            <c:numRef>
              <c:f>'50 Muros'!$W$3:$W$7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D8-49F7-B2D8-AAD320575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Muros'!$X$3:$X$7</c:f>
              <c:numCache>
                <c:formatCode>0.0</c:formatCode>
                <c:ptCount val="5"/>
                <c:pt idx="0">
                  <c:v>1976</c:v>
                </c:pt>
                <c:pt idx="1">
                  <c:v>2185</c:v>
                </c:pt>
                <c:pt idx="2">
                  <c:v>2185</c:v>
                </c:pt>
                <c:pt idx="3">
                  <c:v>1976</c:v>
                </c:pt>
                <c:pt idx="4">
                  <c:v>1976</c:v>
                </c:pt>
              </c:numCache>
            </c:numRef>
          </c:xVal>
          <c:yVal>
            <c:numRef>
              <c:f>'50 Muros'!$Y$3:$Y$7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16-4537-B181-BF39FF876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Muros'!$Z$3:$Z$7</c:f>
              <c:numCache>
                <c:formatCode>0.0</c:formatCode>
                <c:ptCount val="5"/>
                <c:pt idx="0">
                  <c:v>2096</c:v>
                </c:pt>
                <c:pt idx="1">
                  <c:v>2467</c:v>
                </c:pt>
                <c:pt idx="2">
                  <c:v>2467</c:v>
                </c:pt>
                <c:pt idx="3">
                  <c:v>2096</c:v>
                </c:pt>
                <c:pt idx="4">
                  <c:v>2096</c:v>
                </c:pt>
              </c:numCache>
            </c:numRef>
          </c:xVal>
          <c:yVal>
            <c:numRef>
              <c:f>'50 Muros'!$AA$3:$AA$7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27-466C-8E86-001FD6360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Muros'!$AB$3:$AB$7</c:f>
              <c:numCache>
                <c:formatCode>0.0</c:formatCode>
                <c:ptCount val="5"/>
                <c:pt idx="0">
                  <c:v>1451</c:v>
                </c:pt>
                <c:pt idx="1">
                  <c:v>1571</c:v>
                </c:pt>
                <c:pt idx="2">
                  <c:v>1571</c:v>
                </c:pt>
                <c:pt idx="3">
                  <c:v>1451</c:v>
                </c:pt>
                <c:pt idx="4">
                  <c:v>1451</c:v>
                </c:pt>
              </c:numCache>
            </c:numRef>
          </c:xVal>
          <c:yVal>
            <c:numRef>
              <c:f>'50 Muros'!$AC$3:$AC$7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62-417F-8840-FE246B6E7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Muros'!$AD$3:$AD$7</c:f>
              <c:numCache>
                <c:formatCode>0.0</c:formatCode>
                <c:ptCount val="5"/>
                <c:pt idx="0">
                  <c:v>1571</c:v>
                </c:pt>
                <c:pt idx="1">
                  <c:v>1607</c:v>
                </c:pt>
                <c:pt idx="2">
                  <c:v>1607</c:v>
                </c:pt>
                <c:pt idx="3">
                  <c:v>1571</c:v>
                </c:pt>
                <c:pt idx="4">
                  <c:v>1571</c:v>
                </c:pt>
              </c:numCache>
            </c:numRef>
          </c:xVal>
          <c:yVal>
            <c:numRef>
              <c:f>'50 Muros'!$AE$3:$AE$7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8C-4051-ACFE-86331433A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Muros'!$AF$3:$AF$7</c:f>
              <c:numCache>
                <c:formatCode>0.0</c:formatCode>
                <c:ptCount val="5"/>
                <c:pt idx="0">
                  <c:v>2311</c:v>
                </c:pt>
                <c:pt idx="1">
                  <c:v>2736</c:v>
                </c:pt>
                <c:pt idx="2">
                  <c:v>2736</c:v>
                </c:pt>
                <c:pt idx="3">
                  <c:v>2311</c:v>
                </c:pt>
                <c:pt idx="4">
                  <c:v>2311</c:v>
                </c:pt>
              </c:numCache>
            </c:numRef>
          </c:xVal>
          <c:yVal>
            <c:numRef>
              <c:f>'50 Muros'!$AG$3:$AG$7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C8-4A8F-B419-05312859A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Muros'!$AH$3:$AH$7</c:f>
              <c:numCache>
                <c:formatCode>0.0</c:formatCode>
                <c:ptCount val="5"/>
                <c:pt idx="0">
                  <c:v>2736</c:v>
                </c:pt>
                <c:pt idx="1">
                  <c:v>2906</c:v>
                </c:pt>
                <c:pt idx="2">
                  <c:v>2906</c:v>
                </c:pt>
                <c:pt idx="3">
                  <c:v>2736</c:v>
                </c:pt>
                <c:pt idx="4">
                  <c:v>2736</c:v>
                </c:pt>
              </c:numCache>
            </c:numRef>
          </c:xVal>
          <c:yVal>
            <c:numRef>
              <c:f>'50 Muros'!$AI$3:$AI$7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50-4AF5-9D46-79A8F22AD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Muros'!$AJ$3:$AJ$7</c:f>
              <c:numCache>
                <c:formatCode>0.0</c:formatCode>
                <c:ptCount val="5"/>
                <c:pt idx="0">
                  <c:v>2736</c:v>
                </c:pt>
                <c:pt idx="1">
                  <c:v>2885.9333185119303</c:v>
                </c:pt>
                <c:pt idx="2">
                  <c:v>2885.9333185119303</c:v>
                </c:pt>
                <c:pt idx="3">
                  <c:v>2736</c:v>
                </c:pt>
                <c:pt idx="4">
                  <c:v>2736</c:v>
                </c:pt>
              </c:numCache>
            </c:numRef>
          </c:xVal>
          <c:yVal>
            <c:numRef>
              <c:f>'50 Muros'!$AK$3:$AK$7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6D-4460-9834-57FD3E6E2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Muros'!$AL$3:$AL$7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'50 Muros'!$AM$3:$AM$7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22-4BAE-9AC1-8B89852EE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Muros'!$AN$3:$AN$7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'50 Muros'!$AO$3:$AO$7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EB-47D8-BD9F-05A7CD98F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Muros'!$AP$3:$AP$7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'50 Muros'!$AQ$3:$AQ$7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47-419B-A902-24B43ED78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Muros'!$AR$3:$AR$7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'50 Muros'!$AS$3:$AS$7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CD-4BD6-8022-00E17FCF4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 Muros'!$AT$3:$AT$7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'50 Muros'!$AU$3:$AU$7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9D-4BA5-894E-514BD9D71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Muros'!$AV$3:$AV$7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'50 Muros'!$AW$3:$AW$7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FE-4714-80CC-2B7ABA10A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Muros'!$AX$3:$AX$7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'50 Muros'!$AY$3:$AY$7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FE-4956-AAE9-FB818638E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Muros'!$AX$3:$AX$7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'50 Muros'!$AY$3:$AY$7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F7-4312-9284-487E238A2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Muros'!$BB$3:$BB$7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'50 Muros'!$BC$3:$BC$7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8B-4749-82F3-CCA07BAF3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Muros'!$BD$3:$BD$7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'50 Muros'!$BE$3:$BE$7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C8-4A5C-BA0F-68745FA03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Muros'!$BF$3:$BF$7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'50 Muros'!$BG$3:$BG$7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E1-4923-8C4A-066BA1403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Muros'!$BH$3:$BH$7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'50 Muros'!$BI$3:$BI$7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82-4B00-8EF8-751FCEB44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Muros'!$BJ$3:$BJ$7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'50 Muros'!$BK$3:$BK$7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78-461C-B26B-5561DE321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Muros'!$BL$3:$BL$7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'50 Muros'!$BM$3:$BM$7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A7-4009-88EA-47D3ABEC1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 Muros'!$BN$3:$BN$7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'50 Muros'!$BO$3:$BO$7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61-4F7D-825D-5821927B8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Muros'!$BP$3:$BP$7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'50 Muros'!$BQ$3:$BQ$7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35-4BB8-9C97-E50C175D3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Muros'!$BR$3:$BR$7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'50 Muros'!$BS$3:$BS$7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6B-40A7-A87E-1B852E0C3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Muros'!$BT$3:$BT$7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'50 Muros'!$BU$3:$BU$7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82-4E50-A43E-928F3FC76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Muros'!$BV$3:$BV$7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'50 Muros'!$BW$3:$BW$7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D8-4920-9515-A173C3D6D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Muros'!$BX$3:$BX$7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'50 Muros'!$BY$3:$BY$7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5D-400A-9488-E9C3E3BF3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Muros'!$BZ$3:$BZ$7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'50 Muros'!$CA$3:$CA$7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06-4A03-98EC-FB78CEA98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Muros'!$CB$3:$CB$7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'50 Muros'!$CC$3:$CC$7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2A-4C87-B8FD-7416D2463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Muros'!$CD$3:$CD$7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'50 Muros'!$CE$3:$CE$7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C9-40E4-8C84-0E026E5A2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Muros'!$CF$3:$CF$7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'50 Muros'!$CG$3:$CG$7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C6-47C4-BCA1-676E5EE41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Muros'!$CH$3:$CH$7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'50 Muros'!$CI$3:$CI$7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A5-40D7-A640-C631D84AB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Muros'!$CJ$3:$CJ$7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'50 Muros'!$CK$3:$CK$7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F6-4ECE-87A1-2823C6470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Muros'!$CL$3:$CL$7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'50 Muros'!$CM$3:$CM$7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0F-430F-94FC-99EF6EC1E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Muros'!$CN$3:$CN$7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'50 Muros'!$CO$3:$CO$7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D6-46EC-B3FB-2578688DA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Muros'!$CP$3:$CP$7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'50 Muros'!$CQ$3:$CQ$7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AA-47F5-AF7F-611D55876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Muros'!$CR$3:$CR$7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'50 Muros'!$CS$3:$CS$7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4A-47B9-9844-491B151B1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Muros'!$CT$3:$CT$7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'50 Muros'!$CU$3:$CU$7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3F-4901-A8A9-6C8A5EE94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Muros'!$CV$3:$CV$7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'50 Muros'!$CW$3:$CW$7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86-44BE-9264-A28CAE170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Muros'!$CX$3:$CX$7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'50 Muros'!$CY$3:$CY$7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F4-450A-B368-738A74E28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Muros'!$CZ$3:$CZ$7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'50 Muros'!$DA$3:$DA$7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2D-4479-86E5-DD6007400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Planta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Muros'!$B$15,'40 Muros'!$B$17)</c:f>
              <c:numCache>
                <c:formatCode>General</c:formatCode>
                <c:ptCount val="2"/>
                <c:pt idx="0">
                  <c:v>1293</c:v>
                </c:pt>
                <c:pt idx="1">
                  <c:v>0</c:v>
                </c:pt>
              </c:numCache>
            </c:numRef>
          </c:xVal>
          <c:yVal>
            <c:numRef>
              <c:f>('40 Muros'!$B$16,'40 Muros'!$B$18)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DD-4759-94F5-D546A769C38B}"/>
            </c:ext>
          </c:extLst>
        </c:ser>
        <c:ser>
          <c:idx val="1"/>
          <c:order val="1"/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Muros'!$C$15,'40 Muros'!$C$17)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('40 Muros'!$C$16,'40 Muros'!$C$18)</c:f>
              <c:numCache>
                <c:formatCode>General</c:formatCode>
                <c:ptCount val="2"/>
                <c:pt idx="0">
                  <c:v>0</c:v>
                </c:pt>
                <c:pt idx="1">
                  <c:v>1720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DD-4759-94F5-D546A769C38B}"/>
            </c:ext>
          </c:extLst>
        </c:ser>
        <c:ser>
          <c:idx val="2"/>
          <c:order val="2"/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Muros'!$D$15,'40 Muros'!$D$17)</c:f>
              <c:numCache>
                <c:formatCode>General</c:formatCode>
                <c:ptCount val="2"/>
                <c:pt idx="0">
                  <c:v>0</c:v>
                </c:pt>
                <c:pt idx="1">
                  <c:v>2896</c:v>
                </c:pt>
              </c:numCache>
            </c:numRef>
          </c:xVal>
          <c:yVal>
            <c:numRef>
              <c:f>('40 Muros'!$D$16,'40 Muros'!$D$18)</c:f>
              <c:numCache>
                <c:formatCode>General</c:formatCode>
                <c:ptCount val="2"/>
                <c:pt idx="0">
                  <c:v>1720</c:v>
                </c:pt>
                <c:pt idx="1">
                  <c:v>1720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5DD-4759-94F5-D546A769C38B}"/>
            </c:ext>
          </c:extLst>
        </c:ser>
        <c:ser>
          <c:idx val="3"/>
          <c:order val="3"/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Muros'!$AQ$15,'40 Muros'!$AQ$17)</c:f>
              <c:numCache>
                <c:formatCode>General</c:formatCode>
                <c:ptCount val="2"/>
              </c:numCache>
            </c:numRef>
          </c:xVal>
          <c:yVal>
            <c:numRef>
              <c:f>('40 Muros'!$AQ$16,'40 Muros'!$AQ$18)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5DD-4759-94F5-D546A769C38B}"/>
            </c:ext>
          </c:extLst>
        </c:ser>
        <c:ser>
          <c:idx val="4"/>
          <c:order val="4"/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Muros'!$AR$15,'40 Muros'!$AR$17)</c:f>
              <c:numCache>
                <c:formatCode>General</c:formatCode>
                <c:ptCount val="2"/>
              </c:numCache>
            </c:numRef>
          </c:xVal>
          <c:yVal>
            <c:numRef>
              <c:f>('40 Muros'!$AR$16,'40 Muros'!$AR$18)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5DD-4759-94F5-D546A769C38B}"/>
            </c:ext>
          </c:extLst>
        </c:ser>
        <c:ser>
          <c:idx val="5"/>
          <c:order val="5"/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Muros'!$AS$15,'40 Muros'!$AS$17)</c:f>
              <c:numCache>
                <c:formatCode>General</c:formatCode>
                <c:ptCount val="2"/>
              </c:numCache>
            </c:numRef>
          </c:xVal>
          <c:yVal>
            <c:numRef>
              <c:f>('40 Muros'!$AS$16,'40 Muros'!$AS$18)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5DD-4759-94F5-D546A769C38B}"/>
            </c:ext>
          </c:extLst>
        </c:ser>
        <c:ser>
          <c:idx val="6"/>
          <c:order val="6"/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Muros'!$E$15,'40 Muros'!$E$17)</c:f>
              <c:numCache>
                <c:formatCode>General</c:formatCode>
                <c:ptCount val="2"/>
                <c:pt idx="0">
                  <c:v>1281</c:v>
                </c:pt>
                <c:pt idx="1">
                  <c:v>1281</c:v>
                </c:pt>
              </c:numCache>
            </c:numRef>
          </c:xVal>
          <c:yVal>
            <c:numRef>
              <c:f>('40 Muros'!$E$16,'40 Muros'!$E$18)</c:f>
              <c:numCache>
                <c:formatCode>General</c:formatCode>
                <c:ptCount val="2"/>
                <c:pt idx="0">
                  <c:v>63</c:v>
                </c:pt>
                <c:pt idx="1">
                  <c:v>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DD-4759-94F5-D546A769C38B}"/>
            </c:ext>
          </c:extLst>
        </c:ser>
        <c:ser>
          <c:idx val="7"/>
          <c:order val="7"/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Muros'!$F$15,'40 Muros'!$F$17)</c:f>
              <c:numCache>
                <c:formatCode>General</c:formatCode>
                <c:ptCount val="2"/>
                <c:pt idx="0">
                  <c:v>1451</c:v>
                </c:pt>
                <c:pt idx="1">
                  <c:v>2096</c:v>
                </c:pt>
              </c:numCache>
            </c:numRef>
          </c:xVal>
          <c:yVal>
            <c:numRef>
              <c:f>('40 Muros'!$F$16,'40 Muros'!$F$18)</c:f>
              <c:numCache>
                <c:formatCode>General</c:formatCode>
                <c:ptCount val="2"/>
                <c:pt idx="0">
                  <c:v>23</c:v>
                </c:pt>
                <c:pt idx="1">
                  <c:v>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DD-4759-94F5-D546A769C38B}"/>
            </c:ext>
          </c:extLst>
        </c:ser>
        <c:ser>
          <c:idx val="8"/>
          <c:order val="8"/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Muros'!$G$15,'40 Muros'!$G$17)</c:f>
              <c:numCache>
                <c:formatCode>General</c:formatCode>
                <c:ptCount val="2"/>
                <c:pt idx="0">
                  <c:v>1559</c:v>
                </c:pt>
                <c:pt idx="1">
                  <c:v>1559</c:v>
                </c:pt>
              </c:numCache>
            </c:numRef>
          </c:xVal>
          <c:yVal>
            <c:numRef>
              <c:f>('40 Muros'!$G$16,'40 Muros'!$G$18)</c:f>
              <c:numCache>
                <c:formatCode>General</c:formatCode>
                <c:ptCount val="2"/>
                <c:pt idx="0">
                  <c:v>35</c:v>
                </c:pt>
                <c:pt idx="1">
                  <c:v>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DD-4759-94F5-D546A769C38B}"/>
            </c:ext>
          </c:extLst>
        </c:ser>
        <c:ser>
          <c:idx val="9"/>
          <c:order val="9"/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Muros'!$H$15,'40 Muros'!$H$17)</c:f>
              <c:numCache>
                <c:formatCode>General</c:formatCode>
                <c:ptCount val="2"/>
                <c:pt idx="0">
                  <c:v>1571</c:v>
                </c:pt>
                <c:pt idx="1">
                  <c:v>1624</c:v>
                </c:pt>
              </c:numCache>
            </c:numRef>
          </c:xVal>
          <c:yVal>
            <c:numRef>
              <c:f>('40 Muros'!$H$16,'40 Muros'!$H$18)</c:f>
              <c:numCache>
                <c:formatCode>General</c:formatCode>
                <c:ptCount val="2"/>
                <c:pt idx="0">
                  <c:v>256</c:v>
                </c:pt>
                <c:pt idx="1">
                  <c:v>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DD-4759-94F5-D546A769C38B}"/>
            </c:ext>
          </c:extLst>
        </c:ser>
        <c:ser>
          <c:idx val="10"/>
          <c:order val="10"/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Muros'!$I$15,'40 Muros'!$I$17)</c:f>
              <c:numCache>
                <c:formatCode>General</c:formatCode>
                <c:ptCount val="2"/>
                <c:pt idx="0">
                  <c:v>1714</c:v>
                </c:pt>
                <c:pt idx="1">
                  <c:v>1834</c:v>
                </c:pt>
              </c:numCache>
            </c:numRef>
          </c:xVal>
          <c:yVal>
            <c:numRef>
              <c:f>('40 Muros'!$I$16,'40 Muros'!$I$18)</c:f>
              <c:numCache>
                <c:formatCode>General</c:formatCode>
                <c:ptCount val="2"/>
                <c:pt idx="0">
                  <c:v>256</c:v>
                </c:pt>
                <c:pt idx="1">
                  <c:v>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DD-4759-94F5-D546A769C38B}"/>
            </c:ext>
          </c:extLst>
        </c:ser>
        <c:ser>
          <c:idx val="11"/>
          <c:order val="11"/>
          <c:spPr>
            <a:ln w="22225" cap="rnd">
              <a:solidFill>
                <a:schemeClr val="accent6">
                  <a:lumMod val="60000"/>
                </a:schemeClr>
              </a:solidFill>
            </a:ln>
            <a:effectLst>
              <a:glow rad="139700">
                <a:schemeClr val="accent6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Muros'!$J$15,'40 Muros'!$J$17)</c:f>
              <c:numCache>
                <c:formatCode>General</c:formatCode>
                <c:ptCount val="2"/>
                <c:pt idx="0">
                  <c:v>1924</c:v>
                </c:pt>
                <c:pt idx="1">
                  <c:v>2026</c:v>
                </c:pt>
              </c:numCache>
            </c:numRef>
          </c:xVal>
          <c:yVal>
            <c:numRef>
              <c:f>('40 Muros'!$J$16,'40 Muros'!$J$18)</c:f>
              <c:numCache>
                <c:formatCode>General</c:formatCode>
                <c:ptCount val="2"/>
                <c:pt idx="0">
                  <c:v>256</c:v>
                </c:pt>
                <c:pt idx="1">
                  <c:v>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5DD-4759-94F5-D546A769C38B}"/>
            </c:ext>
          </c:extLst>
        </c:ser>
        <c:ser>
          <c:idx val="12"/>
          <c:order val="12"/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</a:ln>
            <a:effectLst>
              <a:glow rad="139700">
                <a:schemeClr val="accent1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Muros'!$K$15,'40 Muros'!$K$17)</c:f>
              <c:numCache>
                <c:formatCode>General</c:formatCode>
                <c:ptCount val="2"/>
                <c:pt idx="0">
                  <c:v>1976</c:v>
                </c:pt>
                <c:pt idx="1">
                  <c:v>1976</c:v>
                </c:pt>
              </c:numCache>
            </c:numRef>
          </c:xVal>
          <c:yVal>
            <c:numRef>
              <c:f>('40 Muros'!$K$16,'40 Muros'!$K$18)</c:f>
              <c:numCache>
                <c:formatCode>General</c:formatCode>
                <c:ptCount val="2"/>
                <c:pt idx="0">
                  <c:v>35</c:v>
                </c:pt>
                <c:pt idx="1">
                  <c:v>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5DD-4759-94F5-D546A769C38B}"/>
            </c:ext>
          </c:extLst>
        </c:ser>
        <c:ser>
          <c:idx val="13"/>
          <c:order val="13"/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</a:ln>
            <a:effectLst>
              <a:glow rad="139700">
                <a:schemeClr val="accent2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Muros'!$L$15,'40 Muros'!$L$17)</c:f>
              <c:numCache>
                <c:formatCode>General</c:formatCode>
                <c:ptCount val="2"/>
                <c:pt idx="0">
                  <c:v>2096</c:v>
                </c:pt>
                <c:pt idx="1">
                  <c:v>2096</c:v>
                </c:pt>
              </c:numCache>
            </c:numRef>
          </c:xVal>
          <c:yVal>
            <c:numRef>
              <c:f>('40 Muros'!$L$16,'40 Muros'!$L$18)</c:f>
              <c:numCache>
                <c:formatCode>General</c:formatCode>
                <c:ptCount val="2"/>
                <c:pt idx="0">
                  <c:v>63</c:v>
                </c:pt>
                <c:pt idx="1">
                  <c:v>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05DD-4759-94F5-D546A769C38B}"/>
            </c:ext>
          </c:extLst>
        </c:ser>
        <c:ser>
          <c:idx val="14"/>
          <c:order val="14"/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</a:ln>
            <a:effectLst>
              <a:glow rad="139700">
                <a:schemeClr val="accent3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Muros'!$M$15,'40 Muros'!$M$17)</c:f>
              <c:numCache>
                <c:formatCode>General</c:formatCode>
                <c:ptCount val="2"/>
                <c:pt idx="0">
                  <c:v>1451</c:v>
                </c:pt>
                <c:pt idx="1">
                  <c:v>1571</c:v>
                </c:pt>
              </c:numCache>
            </c:numRef>
          </c:xVal>
          <c:yVal>
            <c:numRef>
              <c:f>('40 Muros'!$M$16,'40 Muros'!$M$18)</c:f>
              <c:numCache>
                <c:formatCode>General</c:formatCode>
                <c:ptCount val="2"/>
                <c:pt idx="0">
                  <c:v>474</c:v>
                </c:pt>
                <c:pt idx="1">
                  <c:v>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05DD-4759-94F5-D546A769C38B}"/>
            </c:ext>
          </c:extLst>
        </c:ser>
        <c:ser>
          <c:idx val="15"/>
          <c:order val="15"/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</a:ln>
            <a:effectLst>
              <a:glow rad="139700">
                <a:schemeClr val="accent4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Muros'!$N$15,'40 Muros'!$N$17)</c:f>
              <c:numCache>
                <c:formatCode>General</c:formatCode>
                <c:ptCount val="2"/>
                <c:pt idx="0">
                  <c:v>1571</c:v>
                </c:pt>
                <c:pt idx="1">
                  <c:v>1571</c:v>
                </c:pt>
              </c:numCache>
            </c:numRef>
          </c:xVal>
          <c:yVal>
            <c:numRef>
              <c:f>('40 Muros'!$N$16,'40 Muros'!$N$18)</c:f>
              <c:numCache>
                <c:formatCode>General</c:formatCode>
                <c:ptCount val="2"/>
                <c:pt idx="0">
                  <c:v>474</c:v>
                </c:pt>
                <c:pt idx="1">
                  <c:v>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05DD-4759-94F5-D546A769C38B}"/>
            </c:ext>
          </c:extLst>
        </c:ser>
        <c:ser>
          <c:idx val="16"/>
          <c:order val="16"/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</a:ln>
            <a:effectLst>
              <a:glow rad="139700">
                <a:schemeClr val="accent5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Muros'!$AT$15,'40 Muros'!$AT$17)</c:f>
              <c:numCache>
                <c:formatCode>General</c:formatCode>
                <c:ptCount val="2"/>
              </c:numCache>
            </c:numRef>
          </c:xVal>
          <c:yVal>
            <c:numRef>
              <c:f>('40 Muros'!$AT$16,'40 Muros'!$AT$18)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05DD-4759-94F5-D546A769C38B}"/>
            </c:ext>
          </c:extLst>
        </c:ser>
        <c:ser>
          <c:idx val="17"/>
          <c:order val="17"/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</a:ln>
            <a:effectLst>
              <a:glow rad="139700">
                <a:schemeClr val="accent6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Muros'!$AU$15,'40 Muros'!$AU$17)</c:f>
              <c:numCache>
                <c:formatCode>General</c:formatCode>
                <c:ptCount val="2"/>
              </c:numCache>
            </c:numRef>
          </c:xVal>
          <c:yVal>
            <c:numRef>
              <c:f>('40 Muros'!$AU$16,'40 Muros'!$AU$18)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05DD-4759-94F5-D546A769C38B}"/>
            </c:ext>
          </c:extLst>
        </c:ser>
        <c:ser>
          <c:idx val="18"/>
          <c:order val="18"/>
          <c:spPr>
            <a:ln w="22225" cap="rnd">
              <a:solidFill>
                <a:schemeClr val="accent1">
                  <a:lumMod val="80000"/>
                </a:schemeClr>
              </a:solidFill>
            </a:ln>
            <a:effectLst>
              <a:glow rad="139700">
                <a:schemeClr val="accent1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Muros'!$AV$15,'40 Muros'!$AV$17)</c:f>
              <c:numCache>
                <c:formatCode>General</c:formatCode>
                <c:ptCount val="2"/>
              </c:numCache>
            </c:numRef>
          </c:xVal>
          <c:yVal>
            <c:numRef>
              <c:f>('40 Muros'!$AV$16,'40 Muros'!$AV$18)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05DD-4759-94F5-D546A769C38B}"/>
            </c:ext>
          </c:extLst>
        </c:ser>
        <c:ser>
          <c:idx val="19"/>
          <c:order val="19"/>
          <c:spPr>
            <a:ln w="22225" cap="rnd">
              <a:solidFill>
                <a:schemeClr val="accent2">
                  <a:lumMod val="80000"/>
                </a:schemeClr>
              </a:solidFill>
            </a:ln>
            <a:effectLst>
              <a:glow rad="139700">
                <a:schemeClr val="accent2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Muros'!$AW$15,'40 Muros'!$AW$17)</c:f>
              <c:numCache>
                <c:formatCode>General</c:formatCode>
                <c:ptCount val="2"/>
              </c:numCache>
            </c:numRef>
          </c:xVal>
          <c:yVal>
            <c:numRef>
              <c:f>('40 Muros'!$AW$16,'40 Muros'!$AW$18)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05DD-4759-94F5-D546A769C38B}"/>
            </c:ext>
          </c:extLst>
        </c:ser>
        <c:ser>
          <c:idx val="20"/>
          <c:order val="20"/>
          <c:spPr>
            <a:ln w="22225" cap="rnd">
              <a:solidFill>
                <a:schemeClr val="accent3">
                  <a:lumMod val="80000"/>
                </a:schemeClr>
              </a:solidFill>
            </a:ln>
            <a:effectLst>
              <a:glow rad="139700">
                <a:schemeClr val="accent3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Muros'!$AX$15,'40 Muros'!$AX$17)</c:f>
              <c:numCache>
                <c:formatCode>General</c:formatCode>
                <c:ptCount val="2"/>
              </c:numCache>
            </c:numRef>
          </c:xVal>
          <c:yVal>
            <c:numRef>
              <c:f>('40 Muros'!$AX$16,'40 Muros'!$AX$18)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05DD-4759-94F5-D546A769C38B}"/>
            </c:ext>
          </c:extLst>
        </c:ser>
        <c:ser>
          <c:idx val="21"/>
          <c:order val="21"/>
          <c:spPr>
            <a:ln w="22225" cap="rnd">
              <a:solidFill>
                <a:schemeClr val="accent4">
                  <a:lumMod val="80000"/>
                </a:schemeClr>
              </a:solidFill>
            </a:ln>
            <a:effectLst>
              <a:glow rad="139700">
                <a:schemeClr val="accent4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Muros'!$AY$15,'40 Muros'!$AY$17)</c:f>
              <c:numCache>
                <c:formatCode>General</c:formatCode>
                <c:ptCount val="2"/>
              </c:numCache>
            </c:numRef>
          </c:xVal>
          <c:yVal>
            <c:numRef>
              <c:f>('40 Muros'!$AY$16,'40 Muros'!$AY$18)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05DD-4759-94F5-D546A769C38B}"/>
            </c:ext>
          </c:extLst>
        </c:ser>
        <c:ser>
          <c:idx val="22"/>
          <c:order val="22"/>
          <c:spPr>
            <a:ln w="22225" cap="rnd">
              <a:solidFill>
                <a:schemeClr val="accent5">
                  <a:lumMod val="80000"/>
                </a:schemeClr>
              </a:solidFill>
            </a:ln>
            <a:effectLst>
              <a:glow rad="139700">
                <a:schemeClr val="accent5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Muros'!$AZ$15,'40 Muros'!$AZ$17)</c:f>
              <c:numCache>
                <c:formatCode>General</c:formatCode>
                <c:ptCount val="2"/>
              </c:numCache>
            </c:numRef>
          </c:xVal>
          <c:yVal>
            <c:numRef>
              <c:f>('40 Muros'!$AZ$16,'40 Muros'!$AZ$18)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05DD-4759-94F5-D546A769C38B}"/>
            </c:ext>
          </c:extLst>
        </c:ser>
        <c:ser>
          <c:idx val="23"/>
          <c:order val="23"/>
          <c:spPr>
            <a:ln w="22225" cap="rnd">
              <a:solidFill>
                <a:schemeClr val="accent6">
                  <a:lumMod val="80000"/>
                </a:schemeClr>
              </a:solidFill>
            </a:ln>
            <a:effectLst>
              <a:glow rad="139700">
                <a:schemeClr val="accent6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Muros'!$BA$15,'40 Muros'!$BA$17)</c:f>
              <c:numCache>
                <c:formatCode>General</c:formatCode>
                <c:ptCount val="2"/>
              </c:numCache>
            </c:numRef>
          </c:xVal>
          <c:yVal>
            <c:numRef>
              <c:f>('40 Muros'!$BA$16,'40 Muros'!$BA$18)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05DD-4759-94F5-D546A769C38B}"/>
            </c:ext>
          </c:extLst>
        </c:ser>
        <c:ser>
          <c:idx val="24"/>
          <c:order val="24"/>
          <c:spPr>
            <a:ln w="22225" cap="rnd">
              <a:solidFill>
                <a:schemeClr val="accent1">
                  <a:lumMod val="60000"/>
                  <a:lumOff val="40000"/>
                </a:schemeClr>
              </a:solidFill>
            </a:ln>
            <a:effectLst>
              <a:glow rad="139700">
                <a:schemeClr val="accent1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Muros'!$BB$15,'40 Muros'!$BB$17)</c:f>
              <c:numCache>
                <c:formatCode>General</c:formatCode>
                <c:ptCount val="2"/>
              </c:numCache>
            </c:numRef>
          </c:xVal>
          <c:yVal>
            <c:numRef>
              <c:f>('40 Muros'!$BB$16,'40 Muros'!$BB$18)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05DD-4759-94F5-D546A769C38B}"/>
            </c:ext>
          </c:extLst>
        </c:ser>
        <c:ser>
          <c:idx val="25"/>
          <c:order val="25"/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</a:ln>
            <a:effectLst>
              <a:glow rad="139700">
                <a:schemeClr val="accent2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Muros'!$BC$15,'40 Muros'!$BC$17)</c:f>
              <c:numCache>
                <c:formatCode>General</c:formatCode>
                <c:ptCount val="2"/>
              </c:numCache>
            </c:numRef>
          </c:xVal>
          <c:yVal>
            <c:numRef>
              <c:f>('40 Muros'!$BC$16,'40 Muros'!$BC$18)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05DD-4759-94F5-D546A769C38B}"/>
            </c:ext>
          </c:extLst>
        </c:ser>
        <c:ser>
          <c:idx val="26"/>
          <c:order val="26"/>
          <c:spPr>
            <a:ln w="22225" cap="rnd">
              <a:solidFill>
                <a:schemeClr val="accent3">
                  <a:lumMod val="60000"/>
                  <a:lumOff val="40000"/>
                </a:schemeClr>
              </a:solidFill>
            </a:ln>
            <a:effectLst>
              <a:glow rad="139700">
                <a:schemeClr val="accent3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Muros'!$O$15,'40 Muros'!$O$17)</c:f>
              <c:numCache>
                <c:formatCode>General</c:formatCode>
                <c:ptCount val="2"/>
                <c:pt idx="0">
                  <c:v>2311</c:v>
                </c:pt>
                <c:pt idx="1">
                  <c:v>2736</c:v>
                </c:pt>
              </c:numCache>
            </c:numRef>
          </c:xVal>
          <c:yVal>
            <c:numRef>
              <c:f>('40 Muros'!$O$16,'40 Muros'!$O$18)</c:f>
              <c:numCache>
                <c:formatCode>General</c:formatCode>
                <c:ptCount val="2"/>
                <c:pt idx="0">
                  <c:v>198</c:v>
                </c:pt>
                <c:pt idx="1">
                  <c:v>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05DD-4759-94F5-D546A769C38B}"/>
            </c:ext>
          </c:extLst>
        </c:ser>
        <c:ser>
          <c:idx val="27"/>
          <c:order val="27"/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</a:ln>
            <a:effectLst>
              <a:glow rad="139700">
                <a:schemeClr val="accent4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Muros'!$P$15,'40 Muros'!$P$17)</c:f>
              <c:numCache>
                <c:formatCode>General</c:formatCode>
                <c:ptCount val="2"/>
                <c:pt idx="0">
                  <c:v>2736</c:v>
                </c:pt>
                <c:pt idx="1">
                  <c:v>2736</c:v>
                </c:pt>
              </c:numCache>
            </c:numRef>
          </c:xVal>
          <c:yVal>
            <c:numRef>
              <c:f>('40 Muros'!$P$16,'40 Muros'!$P$18)</c:f>
              <c:numCache>
                <c:formatCode>General</c:formatCode>
                <c:ptCount val="2"/>
                <c:pt idx="0">
                  <c:v>198</c:v>
                </c:pt>
                <c:pt idx="1">
                  <c:v>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05DD-4759-94F5-D546A769C38B}"/>
            </c:ext>
          </c:extLst>
        </c:ser>
        <c:ser>
          <c:idx val="28"/>
          <c:order val="28"/>
          <c:spPr>
            <a:ln w="22225" cap="rnd">
              <a:solidFill>
                <a:schemeClr val="accent5">
                  <a:lumMod val="60000"/>
                  <a:lumOff val="40000"/>
                </a:schemeClr>
              </a:solidFill>
            </a:ln>
            <a:effectLst>
              <a:glow rad="139700">
                <a:schemeClr val="accent5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Muros'!$Q$15,'40 Muros'!$Q$17)</c:f>
              <c:numCache>
                <c:formatCode>General</c:formatCode>
                <c:ptCount val="2"/>
                <c:pt idx="0">
                  <c:v>2736</c:v>
                </c:pt>
                <c:pt idx="1">
                  <c:v>2628</c:v>
                </c:pt>
              </c:numCache>
            </c:numRef>
          </c:xVal>
          <c:yVal>
            <c:numRef>
              <c:f>('40 Muros'!$Q$16,'40 Muros'!$Q$18)</c:f>
              <c:numCache>
                <c:formatCode>General</c:formatCode>
                <c:ptCount val="2"/>
                <c:pt idx="0">
                  <c:v>368</c:v>
                </c:pt>
                <c:pt idx="1">
                  <c:v>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05DD-4759-94F5-D546A769C38B}"/>
            </c:ext>
          </c:extLst>
        </c:ser>
        <c:ser>
          <c:idx val="29"/>
          <c:order val="29"/>
          <c:spPr>
            <a:ln w="22225" cap="rnd">
              <a:solidFill>
                <a:schemeClr val="accent6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Muros'!$R$15,'40 Muros'!$R$17)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('40 Muros'!$R$16,'40 Muros'!$R$18)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05DD-4759-94F5-D546A769C38B}"/>
            </c:ext>
          </c:extLst>
        </c:ser>
        <c:ser>
          <c:idx val="30"/>
          <c:order val="30"/>
          <c:spPr>
            <a:ln w="22225" cap="rnd">
              <a:solidFill>
                <a:schemeClr val="accent1">
                  <a:lumMod val="50000"/>
                </a:schemeClr>
              </a:solidFill>
            </a:ln>
            <a:effectLst>
              <a:glow rad="139700">
                <a:schemeClr val="accent1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Muros'!$BD$15,'40 Muros'!$BD$17)</c:f>
              <c:numCache>
                <c:formatCode>General</c:formatCode>
                <c:ptCount val="2"/>
              </c:numCache>
            </c:numRef>
          </c:xVal>
          <c:yVal>
            <c:numRef>
              <c:f>('40 Muros'!$BD$16,'40 Muros'!$BD$18)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05DD-4759-94F5-D546A769C38B}"/>
            </c:ext>
          </c:extLst>
        </c:ser>
        <c:ser>
          <c:idx val="31"/>
          <c:order val="31"/>
          <c:spPr>
            <a:ln w="22225" cap="rnd">
              <a:solidFill>
                <a:schemeClr val="accent2">
                  <a:lumMod val="50000"/>
                </a:schemeClr>
              </a:solidFill>
            </a:ln>
            <a:effectLst>
              <a:glow rad="139700">
                <a:schemeClr val="accent2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Muros'!$BE$15,'40 Muros'!$BE$17)</c:f>
              <c:numCache>
                <c:formatCode>General</c:formatCode>
                <c:ptCount val="2"/>
              </c:numCache>
            </c:numRef>
          </c:xVal>
          <c:yVal>
            <c:numRef>
              <c:f>('40 Muros'!$BE$16,'40 Muros'!$BE$18)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05DD-4759-94F5-D546A769C38B}"/>
            </c:ext>
          </c:extLst>
        </c:ser>
        <c:ser>
          <c:idx val="32"/>
          <c:order val="32"/>
          <c:spPr>
            <a:ln w="22225" cap="rnd">
              <a:solidFill>
                <a:schemeClr val="accent3">
                  <a:lumMod val="50000"/>
                </a:schemeClr>
              </a:solidFill>
            </a:ln>
            <a:effectLst>
              <a:glow rad="139700">
                <a:schemeClr val="accent3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Muros'!$BF$15,'40 Muros'!$BF$17)</c:f>
              <c:numCache>
                <c:formatCode>General</c:formatCode>
                <c:ptCount val="2"/>
              </c:numCache>
            </c:numRef>
          </c:xVal>
          <c:yVal>
            <c:numRef>
              <c:f>('40 Muros'!$BF$16,'40 Muros'!$BF$18)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05DD-4759-94F5-D546A769C38B}"/>
            </c:ext>
          </c:extLst>
        </c:ser>
        <c:ser>
          <c:idx val="33"/>
          <c:order val="33"/>
          <c:spPr>
            <a:ln w="22225" cap="rnd">
              <a:solidFill>
                <a:schemeClr val="accent4">
                  <a:lumMod val="50000"/>
                </a:schemeClr>
              </a:solidFill>
            </a:ln>
            <a:effectLst>
              <a:glow rad="139700">
                <a:schemeClr val="accent4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Muros'!$BG$15,'40 Muros'!$BG$17)</c:f>
              <c:numCache>
                <c:formatCode>General</c:formatCode>
                <c:ptCount val="2"/>
              </c:numCache>
            </c:numRef>
          </c:xVal>
          <c:yVal>
            <c:numRef>
              <c:f>('40 Muros'!$BG$16,'40 Muros'!$BG$18)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05DD-4759-94F5-D546A769C38B}"/>
            </c:ext>
          </c:extLst>
        </c:ser>
        <c:ser>
          <c:idx val="34"/>
          <c:order val="34"/>
          <c:spPr>
            <a:ln w="22225" cap="rnd">
              <a:solidFill>
                <a:schemeClr val="accent5">
                  <a:lumMod val="50000"/>
                </a:schemeClr>
              </a:solidFill>
            </a:ln>
            <a:effectLst>
              <a:glow rad="139700">
                <a:schemeClr val="accent5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Muros'!$S$15,'40 Muros'!$S$17)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('40 Muros'!$S$16,'40 Muros'!$S$18)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05DD-4759-94F5-D546A769C38B}"/>
            </c:ext>
          </c:extLst>
        </c:ser>
        <c:ser>
          <c:idx val="35"/>
          <c:order val="35"/>
          <c:spPr>
            <a:ln w="22225" cap="rnd">
              <a:solidFill>
                <a:schemeClr val="accent6">
                  <a:lumMod val="50000"/>
                </a:schemeClr>
              </a:solidFill>
            </a:ln>
            <a:effectLst>
              <a:glow rad="139700">
                <a:schemeClr val="accent6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Muros'!$T$15,'40 Muros'!$T$17)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('40 Muros'!$T$16,'40 Muros'!$T$18)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05DD-4759-94F5-D546A769C38B}"/>
            </c:ext>
          </c:extLst>
        </c:ser>
        <c:ser>
          <c:idx val="36"/>
          <c:order val="36"/>
          <c:spPr>
            <a:ln w="22225" cap="rnd">
              <a:solidFill>
                <a:schemeClr val="accent1">
                  <a:lumMod val="70000"/>
                  <a:lumOff val="30000"/>
                </a:schemeClr>
              </a:solidFill>
            </a:ln>
            <a:effectLst>
              <a:glow rad="139700">
                <a:schemeClr val="accent1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Muros'!$U$15,'40 Muros'!$U$17)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('40 Muros'!$U$16,'40 Muros'!$U$18)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05DD-4759-94F5-D546A769C38B}"/>
            </c:ext>
          </c:extLst>
        </c:ser>
        <c:ser>
          <c:idx val="37"/>
          <c:order val="37"/>
          <c:spPr>
            <a:ln w="22225" cap="rnd">
              <a:solidFill>
                <a:schemeClr val="accent2">
                  <a:lumMod val="70000"/>
                  <a:lumOff val="30000"/>
                </a:schemeClr>
              </a:solidFill>
            </a:ln>
            <a:effectLst>
              <a:glow rad="139700">
                <a:schemeClr val="accent2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Muros'!$BH$15,'40 Muros'!$BH$17)</c:f>
              <c:numCache>
                <c:formatCode>General</c:formatCode>
                <c:ptCount val="2"/>
              </c:numCache>
            </c:numRef>
          </c:xVal>
          <c:yVal>
            <c:numRef>
              <c:f>('40 Muros'!$BH$16,'40 Muros'!$BH$18)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05DD-4759-94F5-D546A769C38B}"/>
            </c:ext>
          </c:extLst>
        </c:ser>
        <c:ser>
          <c:idx val="38"/>
          <c:order val="38"/>
          <c:spPr>
            <a:ln w="22225" cap="rnd">
              <a:solidFill>
                <a:schemeClr val="accent3">
                  <a:lumMod val="70000"/>
                  <a:lumOff val="30000"/>
                </a:schemeClr>
              </a:solidFill>
            </a:ln>
            <a:effectLst>
              <a:glow rad="139700">
                <a:schemeClr val="accent3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Muros'!$BI$15,'40 Muros'!$BI$17)</c:f>
              <c:numCache>
                <c:formatCode>General</c:formatCode>
                <c:ptCount val="2"/>
              </c:numCache>
            </c:numRef>
          </c:xVal>
          <c:yVal>
            <c:numRef>
              <c:f>('40 Muros'!$BI$16,'40 Muros'!$BI$18)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05DD-4759-94F5-D546A769C38B}"/>
            </c:ext>
          </c:extLst>
        </c:ser>
        <c:ser>
          <c:idx val="39"/>
          <c:order val="39"/>
          <c:spPr>
            <a:ln w="22225" cap="rnd">
              <a:solidFill>
                <a:schemeClr val="accent4">
                  <a:lumMod val="70000"/>
                  <a:lumOff val="30000"/>
                </a:schemeClr>
              </a:solidFill>
            </a:ln>
            <a:effectLst>
              <a:glow rad="139700">
                <a:schemeClr val="accent4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Muros'!$BJ$15,'40 Muros'!$BJ$17)</c:f>
              <c:numCache>
                <c:formatCode>General</c:formatCode>
                <c:ptCount val="2"/>
              </c:numCache>
            </c:numRef>
          </c:xVal>
          <c:yVal>
            <c:numRef>
              <c:f>('40 Muros'!$BJ$16,'40 Muros'!$BJ$18)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05DD-4759-94F5-D546A769C38B}"/>
            </c:ext>
          </c:extLst>
        </c:ser>
        <c:ser>
          <c:idx val="40"/>
          <c:order val="40"/>
          <c:spPr>
            <a:ln w="22225" cap="rnd">
              <a:solidFill>
                <a:schemeClr val="accent5">
                  <a:lumMod val="70000"/>
                  <a:lumOff val="30000"/>
                </a:schemeClr>
              </a:solidFill>
            </a:ln>
            <a:effectLst>
              <a:glow rad="139700">
                <a:schemeClr val="accent5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Muros'!$S$15,'40 Muros'!$S$17)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('40 Muros'!$S$16,'40 Muros'!$S$18)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05DD-4759-94F5-D546A769C38B}"/>
            </c:ext>
          </c:extLst>
        </c:ser>
        <c:ser>
          <c:idx val="41"/>
          <c:order val="41"/>
          <c:spPr>
            <a:ln w="22225" cap="rnd">
              <a:solidFill>
                <a:schemeClr val="accent6">
                  <a:lumMod val="70000"/>
                  <a:lumOff val="30000"/>
                </a:schemeClr>
              </a:solidFill>
            </a:ln>
            <a:effectLst>
              <a:glow rad="139700">
                <a:schemeClr val="accent6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Muros'!$T$15,'40 Muros'!$T$17)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('40 Muros'!$T$16,'40 Muros'!$T$18)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05DD-4759-94F5-D546A769C38B}"/>
            </c:ext>
          </c:extLst>
        </c:ser>
        <c:ser>
          <c:idx val="42"/>
          <c:order val="42"/>
          <c:spPr>
            <a:ln w="22225" cap="rnd">
              <a:solidFill>
                <a:schemeClr val="accent1">
                  <a:lumMod val="70000"/>
                </a:schemeClr>
              </a:solidFill>
            </a:ln>
            <a:effectLst>
              <a:glow rad="139700">
                <a:schemeClr val="accent1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Muros'!$U$15,'40 Muros'!$U$17)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('40 Muros'!$U$16,'40 Muros'!$U$18)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05DD-4759-94F5-D546A769C38B}"/>
            </c:ext>
          </c:extLst>
        </c:ser>
        <c:ser>
          <c:idx val="43"/>
          <c:order val="43"/>
          <c:spPr>
            <a:ln w="22225" cap="rnd">
              <a:solidFill>
                <a:schemeClr val="accent2">
                  <a:lumMod val="70000"/>
                </a:schemeClr>
              </a:solidFill>
            </a:ln>
            <a:effectLst>
              <a:glow rad="139700">
                <a:schemeClr val="accent2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Muros'!$BH$15,'40 Muros'!$BH$17)</c:f>
              <c:numCache>
                <c:formatCode>General</c:formatCode>
                <c:ptCount val="2"/>
              </c:numCache>
            </c:numRef>
          </c:xVal>
          <c:yVal>
            <c:numRef>
              <c:f>('40 Muros'!$BH$16,'40 Muros'!$BH$18)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05DD-4759-94F5-D546A769C38B}"/>
            </c:ext>
          </c:extLst>
        </c:ser>
        <c:ser>
          <c:idx val="44"/>
          <c:order val="44"/>
          <c:spPr>
            <a:ln w="22225" cap="rnd">
              <a:solidFill>
                <a:schemeClr val="accent3">
                  <a:lumMod val="70000"/>
                </a:schemeClr>
              </a:solidFill>
            </a:ln>
            <a:effectLst>
              <a:glow rad="139700">
                <a:schemeClr val="accent3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Muros'!$BI$15,'40 Muros'!$BI$17)</c:f>
              <c:numCache>
                <c:formatCode>General</c:formatCode>
                <c:ptCount val="2"/>
              </c:numCache>
            </c:numRef>
          </c:xVal>
          <c:yVal>
            <c:numRef>
              <c:f>('40 Muros'!$BI$16,'40 Muros'!$BI$18)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05DD-4759-94F5-D546A769C38B}"/>
            </c:ext>
          </c:extLst>
        </c:ser>
        <c:ser>
          <c:idx val="45"/>
          <c:order val="45"/>
          <c:spPr>
            <a:ln w="22225" cap="rnd">
              <a:solidFill>
                <a:schemeClr val="accent4">
                  <a:lumMod val="70000"/>
                </a:schemeClr>
              </a:solidFill>
            </a:ln>
            <a:effectLst>
              <a:glow rad="139700">
                <a:schemeClr val="accent4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Muros'!$BJ$15,'40 Muros'!$BJ$17)</c:f>
              <c:numCache>
                <c:formatCode>General</c:formatCode>
                <c:ptCount val="2"/>
              </c:numCache>
            </c:numRef>
          </c:xVal>
          <c:yVal>
            <c:numRef>
              <c:f>('40 Muros'!$BJ$16,'40 Muros'!$BJ$18)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05DD-4759-94F5-D546A769C38B}"/>
            </c:ext>
          </c:extLst>
        </c:ser>
        <c:ser>
          <c:idx val="46"/>
          <c:order val="46"/>
          <c:spPr>
            <a:ln w="22225" cap="rnd">
              <a:solidFill>
                <a:schemeClr val="accent5">
                  <a:lumMod val="70000"/>
                </a:schemeClr>
              </a:solidFill>
            </a:ln>
            <a:effectLst>
              <a:glow rad="139700">
                <a:schemeClr val="accent5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Muros'!$V$15,'40 Muros'!$V$17)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('40 Muros'!$V$16,'40 Muros'!$V$18)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05DD-4759-94F5-D546A769C38B}"/>
            </c:ext>
          </c:extLst>
        </c:ser>
        <c:ser>
          <c:idx val="47"/>
          <c:order val="47"/>
          <c:spPr>
            <a:ln w="22225" cap="rnd">
              <a:solidFill>
                <a:schemeClr val="accent6">
                  <a:lumMod val="70000"/>
                </a:schemeClr>
              </a:solidFill>
            </a:ln>
            <a:effectLst>
              <a:glow rad="139700">
                <a:schemeClr val="accent6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Muros'!$W$15,'40 Muros'!$W$17)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('40 Muros'!$W$16,'40 Muros'!$W$18)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05DD-4759-94F5-D546A769C38B}"/>
            </c:ext>
          </c:extLst>
        </c:ser>
        <c:ser>
          <c:idx val="48"/>
          <c:order val="48"/>
          <c:spPr>
            <a:ln w="22225" cap="rnd">
              <a:solidFill>
                <a:schemeClr val="accent1">
                  <a:lumMod val="50000"/>
                  <a:lumOff val="50000"/>
                </a:schemeClr>
              </a:solidFill>
            </a:ln>
            <a:effectLst>
              <a:glow rad="139700">
                <a:schemeClr val="accent1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Muros'!$X$15,'40 Muros'!$X$17)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('40 Muros'!$X$16,'40 Muros'!$X$18)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05DD-4759-94F5-D546A769C38B}"/>
            </c:ext>
          </c:extLst>
        </c:ser>
        <c:ser>
          <c:idx val="49"/>
          <c:order val="49"/>
          <c:spPr>
            <a:ln w="22225" cap="rnd">
              <a:solidFill>
                <a:schemeClr val="accent2">
                  <a:lumMod val="50000"/>
                  <a:lumOff val="50000"/>
                </a:schemeClr>
              </a:solidFill>
            </a:ln>
            <a:effectLst>
              <a:glow rad="139700">
                <a:schemeClr val="accent2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Muros'!$Y$15,'40 Muros'!$Y$17)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('40 Muros'!$Y$16,'40 Muros'!$Y$18)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05DD-4759-94F5-D546A769C38B}"/>
            </c:ext>
          </c:extLst>
        </c:ser>
        <c:ser>
          <c:idx val="50"/>
          <c:order val="50"/>
          <c:spPr>
            <a:ln w="22225" cap="rnd">
              <a:solidFill>
                <a:schemeClr val="accent3">
                  <a:lumMod val="50000"/>
                  <a:lumOff val="50000"/>
                </a:schemeClr>
              </a:solidFill>
            </a:ln>
            <a:effectLst>
              <a:glow rad="139700">
                <a:schemeClr val="accent3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Muros'!$Z$15,'40 Muros'!$Z$17)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('40 Muros'!$Z$16,'40 Muros'!$Z$18)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05DD-4759-94F5-D546A769C38B}"/>
            </c:ext>
          </c:extLst>
        </c:ser>
        <c:ser>
          <c:idx val="51"/>
          <c:order val="51"/>
          <c:spPr>
            <a:ln w="22225" cap="rnd">
              <a:solidFill>
                <a:schemeClr val="accent4">
                  <a:lumMod val="50000"/>
                  <a:lumOff val="50000"/>
                </a:schemeClr>
              </a:solidFill>
            </a:ln>
            <a:effectLst>
              <a:glow rad="139700">
                <a:schemeClr val="accent4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Muros'!$AA$15,'40 Muros'!$AA$17)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('40 Muros'!$AA$16,'40 Muros'!$AA$18)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05DD-4759-94F5-D546A769C38B}"/>
            </c:ext>
          </c:extLst>
        </c:ser>
        <c:ser>
          <c:idx val="52"/>
          <c:order val="52"/>
          <c:spPr>
            <a:ln w="22225" cap="rnd">
              <a:solidFill>
                <a:schemeClr val="accent5">
                  <a:lumMod val="50000"/>
                  <a:lumOff val="50000"/>
                </a:schemeClr>
              </a:solidFill>
            </a:ln>
            <a:effectLst>
              <a:glow rad="139700">
                <a:schemeClr val="accent5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Muros'!$AB$15,'40 Muros'!$AB$17)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('40 Muros'!$AB$16,'40 Muros'!$AB$18)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05DD-4759-94F5-D546A769C38B}"/>
            </c:ext>
          </c:extLst>
        </c:ser>
        <c:ser>
          <c:idx val="53"/>
          <c:order val="53"/>
          <c:spPr>
            <a:ln w="22225" cap="rnd">
              <a:solidFill>
                <a:schemeClr val="accent6">
                  <a:lumMod val="50000"/>
                  <a:lumOff val="50000"/>
                </a:schemeClr>
              </a:solidFill>
            </a:ln>
            <a:effectLst>
              <a:glow rad="139700">
                <a:schemeClr val="accent6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Muros'!$AC$15,'40 Muros'!$AC$17)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('40 Muros'!$AC$16,'40 Muros'!$AC$18)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05DD-4759-94F5-D546A769C38B}"/>
            </c:ext>
          </c:extLst>
        </c:ser>
        <c:ser>
          <c:idx val="54"/>
          <c:order val="54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Muros'!$AD$15,'40 Muros'!$AD$17)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('40 Muros'!$AD$16,'40 Muros'!$AD$18)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05DD-4759-94F5-D546A769C38B}"/>
            </c:ext>
          </c:extLst>
        </c:ser>
        <c:ser>
          <c:idx val="55"/>
          <c:order val="55"/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Muros'!$AE$15,'40 Muros'!$AE$17)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('40 Muros'!$AE$16,'40 Muros'!$AE$18)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05DD-4759-94F5-D546A769C38B}"/>
            </c:ext>
          </c:extLst>
        </c:ser>
        <c:ser>
          <c:idx val="56"/>
          <c:order val="56"/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Muros'!$BK$15,'40 Muros'!$BK$17)</c:f>
              <c:numCache>
                <c:formatCode>General</c:formatCode>
                <c:ptCount val="2"/>
              </c:numCache>
            </c:numRef>
          </c:xVal>
          <c:yVal>
            <c:numRef>
              <c:f>('40 Muros'!$BK$16,'40 Muros'!$BK$18)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05DD-4759-94F5-D546A769C38B}"/>
            </c:ext>
          </c:extLst>
        </c:ser>
        <c:ser>
          <c:idx val="57"/>
          <c:order val="57"/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Muros'!$BL$15,'40 Muros'!$BL$17)</c:f>
              <c:numCache>
                <c:formatCode>General</c:formatCode>
                <c:ptCount val="2"/>
              </c:numCache>
            </c:numRef>
          </c:xVal>
          <c:yVal>
            <c:numRef>
              <c:f>('40 Muros'!$BL$16,'40 Muros'!$BL$18)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05DD-4759-94F5-D546A769C38B}"/>
            </c:ext>
          </c:extLst>
        </c:ser>
        <c:ser>
          <c:idx val="58"/>
          <c:order val="58"/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Muros'!$BM$15,'40 Muros'!$BM$17)</c:f>
              <c:numCache>
                <c:formatCode>General</c:formatCode>
                <c:ptCount val="2"/>
              </c:numCache>
            </c:numRef>
          </c:xVal>
          <c:yVal>
            <c:numRef>
              <c:f>('40 Muros'!$BM$16,'40 Muros'!$BM$18)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05DD-4759-94F5-D546A769C38B}"/>
            </c:ext>
          </c:extLst>
        </c:ser>
        <c:ser>
          <c:idx val="59"/>
          <c:order val="59"/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Muros'!$BN$15,'40 Muros'!$BN$17)</c:f>
              <c:numCache>
                <c:formatCode>General</c:formatCode>
                <c:ptCount val="2"/>
              </c:numCache>
            </c:numRef>
          </c:xVal>
          <c:yVal>
            <c:numRef>
              <c:f>('40 Muros'!$BN$16,'40 Muros'!$BN$18)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05DD-4759-94F5-D546A769C38B}"/>
            </c:ext>
          </c:extLst>
        </c:ser>
        <c:ser>
          <c:idx val="60"/>
          <c:order val="60"/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Muros'!$BO$15,'40 Muros'!$BO$17)</c:f>
              <c:numCache>
                <c:formatCode>General</c:formatCode>
                <c:ptCount val="2"/>
              </c:numCache>
            </c:numRef>
          </c:xVal>
          <c:yVal>
            <c:numRef>
              <c:f>('40 Muros'!$BO$16,'40 Muros'!$BO$18)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05DD-4759-94F5-D546A769C38B}"/>
            </c:ext>
          </c:extLst>
        </c:ser>
        <c:ser>
          <c:idx val="61"/>
          <c:order val="61"/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Muros'!$BP$15,'40 Muros'!$BP$17)</c:f>
              <c:numCache>
                <c:formatCode>General</c:formatCode>
                <c:ptCount val="2"/>
              </c:numCache>
            </c:numRef>
          </c:xVal>
          <c:yVal>
            <c:numRef>
              <c:f>('40 Muros'!$BP$16,'40 Muros'!$BP$18)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05DD-4759-94F5-D546A769C38B}"/>
            </c:ext>
          </c:extLst>
        </c:ser>
        <c:ser>
          <c:idx val="62"/>
          <c:order val="62"/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Muros'!$BQ$15,'40 Muros'!$BQ$17)</c:f>
              <c:numCache>
                <c:formatCode>General</c:formatCode>
                <c:ptCount val="2"/>
              </c:numCache>
            </c:numRef>
          </c:xVal>
          <c:yVal>
            <c:numRef>
              <c:f>('40 Muros'!$BQ$16,'40 Muros'!$BQ$18)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05DD-4759-94F5-D546A769C38B}"/>
            </c:ext>
          </c:extLst>
        </c:ser>
        <c:ser>
          <c:idx val="63"/>
          <c:order val="63"/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Muros'!$BR$15,'40 Muros'!$BR$17)</c:f>
              <c:numCache>
                <c:formatCode>General</c:formatCode>
                <c:ptCount val="2"/>
              </c:numCache>
            </c:numRef>
          </c:xVal>
          <c:yVal>
            <c:numRef>
              <c:f>('40 Muros'!$BR$16,'40 Muros'!$BR$18)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05DD-4759-94F5-D546A769C38B}"/>
            </c:ext>
          </c:extLst>
        </c:ser>
        <c:ser>
          <c:idx val="64"/>
          <c:order val="64"/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Muros'!$BS$15,'40 Muros'!$BS$17)</c:f>
              <c:numCache>
                <c:formatCode>General</c:formatCode>
                <c:ptCount val="2"/>
              </c:numCache>
            </c:numRef>
          </c:xVal>
          <c:yVal>
            <c:numRef>
              <c:f>('40 Muros'!$BS$16,'40 Muros'!$BS$18)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05DD-4759-94F5-D546A769C38B}"/>
            </c:ext>
          </c:extLst>
        </c:ser>
        <c:ser>
          <c:idx val="65"/>
          <c:order val="65"/>
          <c:spPr>
            <a:ln w="22225" cap="rnd">
              <a:solidFill>
                <a:schemeClr val="accent6">
                  <a:lumMod val="60000"/>
                </a:schemeClr>
              </a:solidFill>
            </a:ln>
            <a:effectLst>
              <a:glow rad="139700">
                <a:schemeClr val="accent6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Muros'!$BT$15,'40 Muros'!$BT$17)</c:f>
              <c:numCache>
                <c:formatCode>General</c:formatCode>
                <c:ptCount val="2"/>
              </c:numCache>
            </c:numRef>
          </c:xVal>
          <c:yVal>
            <c:numRef>
              <c:f>('40 Muros'!$BT$16,'40 Muros'!$BT$18)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05DD-4759-94F5-D546A769C38B}"/>
            </c:ext>
          </c:extLst>
        </c:ser>
        <c:ser>
          <c:idx val="66"/>
          <c:order val="66"/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</a:ln>
            <a:effectLst>
              <a:glow rad="139700">
                <a:schemeClr val="accent1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Muros'!$AF$15,'40 Muros'!$AF$17)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('40 Muros'!$AF$16,'40 Muros'!$AF$18)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05DD-4759-94F5-D546A769C38B}"/>
            </c:ext>
          </c:extLst>
        </c:ser>
        <c:ser>
          <c:idx val="67"/>
          <c:order val="67"/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</a:ln>
            <a:effectLst>
              <a:glow rad="139700">
                <a:schemeClr val="accent2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Muros'!$AG$15,'40 Muros'!$AG$17)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('40 Muros'!$AG$16,'40 Muros'!$AG$18)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05DD-4759-94F5-D546A769C38B}"/>
            </c:ext>
          </c:extLst>
        </c:ser>
        <c:ser>
          <c:idx val="68"/>
          <c:order val="68"/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</a:ln>
            <a:effectLst>
              <a:glow rad="139700">
                <a:schemeClr val="accent3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Muros'!$AH$15,'40 Muros'!$AH$17)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('40 Muros'!$AH$16,'40 Muros'!$AH$18)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05DD-4759-94F5-D546A769C38B}"/>
            </c:ext>
          </c:extLst>
        </c:ser>
        <c:ser>
          <c:idx val="69"/>
          <c:order val="69"/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</a:ln>
            <a:effectLst>
              <a:glow rad="139700">
                <a:schemeClr val="accent4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Muros'!$AI$15,'40 Muros'!$AI$17)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('40 Muros'!$AI$16,'40 Muros'!$AI$18)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05DD-4759-94F5-D546A769C38B}"/>
            </c:ext>
          </c:extLst>
        </c:ser>
        <c:ser>
          <c:idx val="70"/>
          <c:order val="70"/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</a:ln>
            <a:effectLst>
              <a:glow rad="139700">
                <a:schemeClr val="accent5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Muros'!$AJ$15,'40 Muros'!$AJ$17)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('40 Muros'!$AJ$16,'40 Muros'!$AJ$18)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05DD-4759-94F5-D546A769C38B}"/>
            </c:ext>
          </c:extLst>
        </c:ser>
        <c:ser>
          <c:idx val="71"/>
          <c:order val="71"/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</a:ln>
            <a:effectLst>
              <a:glow rad="139700">
                <a:schemeClr val="accent6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Muros'!$AK$15,'40 Muros'!$AK$17)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('40 Muros'!$AK$16,'40 Muros'!$AK$18)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05DD-4759-94F5-D546A769C38B}"/>
            </c:ext>
          </c:extLst>
        </c:ser>
        <c:ser>
          <c:idx val="72"/>
          <c:order val="72"/>
          <c:spPr>
            <a:ln w="22225" cap="rnd">
              <a:solidFill>
                <a:schemeClr val="accent1">
                  <a:lumMod val="80000"/>
                </a:schemeClr>
              </a:solidFill>
            </a:ln>
            <a:effectLst>
              <a:glow rad="139700">
                <a:schemeClr val="accent1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Muros'!$AL$15,'40 Muros'!$AL$17)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('40 Muros'!$AL$16,'40 Muros'!$AL$18)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05DD-4759-94F5-D546A769C38B}"/>
            </c:ext>
          </c:extLst>
        </c:ser>
        <c:ser>
          <c:idx val="73"/>
          <c:order val="73"/>
          <c:spPr>
            <a:ln w="22225" cap="rnd">
              <a:solidFill>
                <a:schemeClr val="accent2">
                  <a:lumMod val="80000"/>
                </a:schemeClr>
              </a:solidFill>
            </a:ln>
            <a:effectLst>
              <a:glow rad="139700">
                <a:schemeClr val="accent2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Muros'!$AM$15,'40 Muros'!$AM$17)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('40 Muros'!$AM$16,'40 Muros'!$AM$18)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05DD-4759-94F5-D546A769C38B}"/>
            </c:ext>
          </c:extLst>
        </c:ser>
        <c:ser>
          <c:idx val="74"/>
          <c:order val="74"/>
          <c:spPr>
            <a:ln w="22225" cap="rnd">
              <a:solidFill>
                <a:schemeClr val="accent3">
                  <a:lumMod val="80000"/>
                </a:schemeClr>
              </a:solidFill>
            </a:ln>
            <a:effectLst>
              <a:glow rad="139700">
                <a:schemeClr val="accent3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Muros'!$AN$15,'40 Muros'!$AN$17)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('40 Muros'!$AN$16,'40 Muros'!$AN$18)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05DD-4759-94F5-D546A769C38B}"/>
            </c:ext>
          </c:extLst>
        </c:ser>
        <c:ser>
          <c:idx val="75"/>
          <c:order val="75"/>
          <c:spPr>
            <a:ln w="22225" cap="rnd">
              <a:solidFill>
                <a:schemeClr val="accent4">
                  <a:lumMod val="80000"/>
                </a:schemeClr>
              </a:solidFill>
            </a:ln>
            <a:effectLst>
              <a:glow rad="139700">
                <a:schemeClr val="accent4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Muros'!$AO$15,'40 Muros'!$AO$17)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('40 Muros'!$AO$16,'40 Muros'!$AO$18)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05DD-4759-94F5-D546A769C38B}"/>
            </c:ext>
          </c:extLst>
        </c:ser>
        <c:ser>
          <c:idx val="76"/>
          <c:order val="76"/>
          <c:spPr>
            <a:ln w="22225" cap="rnd">
              <a:solidFill>
                <a:schemeClr val="accent5">
                  <a:lumMod val="80000"/>
                </a:schemeClr>
              </a:solidFill>
            </a:ln>
            <a:effectLst>
              <a:glow rad="139700">
                <a:schemeClr val="accent5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Muros'!$BU$15,'40 Muros'!$BU$17)</c:f>
              <c:numCache>
                <c:formatCode>General</c:formatCode>
                <c:ptCount val="2"/>
              </c:numCache>
            </c:numRef>
          </c:xVal>
          <c:yVal>
            <c:numRef>
              <c:f>('40 Muros'!$BU$16,'40 Muros'!$BU$18)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05DD-4759-94F5-D546A769C38B}"/>
            </c:ext>
          </c:extLst>
        </c:ser>
        <c:ser>
          <c:idx val="77"/>
          <c:order val="77"/>
          <c:spPr>
            <a:ln w="22225" cap="rnd">
              <a:solidFill>
                <a:schemeClr val="accent6">
                  <a:lumMod val="80000"/>
                </a:schemeClr>
              </a:solidFill>
            </a:ln>
            <a:effectLst>
              <a:glow rad="139700">
                <a:schemeClr val="accent6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Muros'!$BV$15,'40 Muros'!$BV$17)</c:f>
              <c:numCache>
                <c:formatCode>General</c:formatCode>
                <c:ptCount val="2"/>
              </c:numCache>
            </c:numRef>
          </c:xVal>
          <c:yVal>
            <c:numRef>
              <c:f>('40 Muros'!$BV$16,'40 Muros'!$BV$18)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05DD-4759-94F5-D546A769C38B}"/>
            </c:ext>
          </c:extLst>
        </c:ser>
        <c:ser>
          <c:idx val="78"/>
          <c:order val="78"/>
          <c:spPr>
            <a:ln w="22225" cap="rnd">
              <a:solidFill>
                <a:schemeClr val="accent1">
                  <a:lumMod val="60000"/>
                  <a:lumOff val="40000"/>
                </a:schemeClr>
              </a:solidFill>
            </a:ln>
            <a:effectLst>
              <a:glow rad="139700">
                <a:schemeClr val="accent1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Muros'!$BW$15,'40 Muros'!$BW$17)</c:f>
              <c:numCache>
                <c:formatCode>General</c:formatCode>
                <c:ptCount val="2"/>
              </c:numCache>
            </c:numRef>
          </c:xVal>
          <c:yVal>
            <c:numRef>
              <c:f>('40 Muros'!$BW$16,'40 Muros'!$BW$18)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05DD-4759-94F5-D546A769C38B}"/>
            </c:ext>
          </c:extLst>
        </c:ser>
        <c:ser>
          <c:idx val="79"/>
          <c:order val="79"/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</a:ln>
            <a:effectLst>
              <a:glow rad="139700">
                <a:schemeClr val="accent2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Muros'!$BX$15,'40 Muros'!$BX$17)</c:f>
              <c:numCache>
                <c:formatCode>General</c:formatCode>
                <c:ptCount val="2"/>
              </c:numCache>
            </c:numRef>
          </c:xVal>
          <c:yVal>
            <c:numRef>
              <c:f>('40 Muros'!$BX$16,'40 Muros'!$BX$18)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05DD-4759-94F5-D546A769C38B}"/>
            </c:ext>
          </c:extLst>
        </c:ser>
        <c:ser>
          <c:idx val="80"/>
          <c:order val="80"/>
          <c:spPr>
            <a:ln w="22225" cap="rnd">
              <a:solidFill>
                <a:schemeClr val="accent3">
                  <a:lumMod val="60000"/>
                  <a:lumOff val="40000"/>
                </a:schemeClr>
              </a:solidFill>
            </a:ln>
            <a:effectLst>
              <a:glow rad="139700">
                <a:schemeClr val="accent3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Muros'!$BY$15,'40 Muros'!$BY$17)</c:f>
              <c:numCache>
                <c:formatCode>General</c:formatCode>
                <c:ptCount val="2"/>
              </c:numCache>
            </c:numRef>
          </c:xVal>
          <c:yVal>
            <c:numRef>
              <c:f>('40 Muros'!$BY$16,'40 Muros'!$BY$18)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05DD-4759-94F5-D546A769C38B}"/>
            </c:ext>
          </c:extLst>
        </c:ser>
        <c:ser>
          <c:idx val="81"/>
          <c:order val="81"/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</a:ln>
            <a:effectLst>
              <a:glow rad="139700">
                <a:schemeClr val="accent4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Muros'!$BZ$15,'40 Muros'!$BZ$17)</c:f>
              <c:numCache>
                <c:formatCode>General</c:formatCode>
                <c:ptCount val="2"/>
              </c:numCache>
            </c:numRef>
          </c:xVal>
          <c:yVal>
            <c:numRef>
              <c:f>('40 Muros'!$BZ$16,'40 Muros'!$BZ$18)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05DD-4759-94F5-D546A769C38B}"/>
            </c:ext>
          </c:extLst>
        </c:ser>
        <c:ser>
          <c:idx val="82"/>
          <c:order val="82"/>
          <c:spPr>
            <a:ln w="22225" cap="rnd">
              <a:solidFill>
                <a:schemeClr val="accent5">
                  <a:lumMod val="60000"/>
                  <a:lumOff val="40000"/>
                </a:schemeClr>
              </a:solidFill>
            </a:ln>
            <a:effectLst>
              <a:glow rad="139700">
                <a:schemeClr val="accent5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Muros'!$CA$15,'40 Muros'!$CA$17)</c:f>
              <c:numCache>
                <c:formatCode>General</c:formatCode>
                <c:ptCount val="2"/>
              </c:numCache>
            </c:numRef>
          </c:xVal>
          <c:yVal>
            <c:numRef>
              <c:f>('40 Muros'!$CA$16,'40 Muros'!$CA$18)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05DD-4759-94F5-D546A769C38B}"/>
            </c:ext>
          </c:extLst>
        </c:ser>
        <c:ser>
          <c:idx val="83"/>
          <c:order val="83"/>
          <c:spPr>
            <a:ln w="22225" cap="rnd">
              <a:solidFill>
                <a:schemeClr val="accent6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Muros'!$CB$15,'40 Muros'!$CB$17)</c:f>
              <c:numCache>
                <c:formatCode>General</c:formatCode>
                <c:ptCount val="2"/>
              </c:numCache>
            </c:numRef>
          </c:xVal>
          <c:yVal>
            <c:numRef>
              <c:f>('40 Muros'!$CB$16,'40 Muros'!$CB$18)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05DD-4759-94F5-D546A769C38B}"/>
            </c:ext>
          </c:extLst>
        </c:ser>
        <c:ser>
          <c:idx val="84"/>
          <c:order val="84"/>
          <c:spPr>
            <a:ln w="22225" cap="rnd">
              <a:solidFill>
                <a:schemeClr val="accent1">
                  <a:lumMod val="50000"/>
                </a:schemeClr>
              </a:solidFill>
            </a:ln>
            <a:effectLst>
              <a:glow rad="139700">
                <a:schemeClr val="accent1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Muros'!$CC$15,'40 Muros'!$CC$17)</c:f>
              <c:numCache>
                <c:formatCode>General</c:formatCode>
                <c:ptCount val="2"/>
              </c:numCache>
            </c:numRef>
          </c:xVal>
          <c:yVal>
            <c:numRef>
              <c:f>('40 Muros'!$CC$16,'40 Muros'!$CC$18)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05DD-4759-94F5-D546A769C38B}"/>
            </c:ext>
          </c:extLst>
        </c:ser>
        <c:ser>
          <c:idx val="85"/>
          <c:order val="85"/>
          <c:spPr>
            <a:ln w="22225" cap="rnd">
              <a:solidFill>
                <a:schemeClr val="accent2">
                  <a:lumMod val="50000"/>
                </a:schemeClr>
              </a:solidFill>
            </a:ln>
            <a:effectLst>
              <a:glow rad="139700">
                <a:schemeClr val="accent2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('40 Muros'!$CD$15,'40 Muros'!$CD$17)</c:f>
              <c:numCache>
                <c:formatCode>General</c:formatCode>
                <c:ptCount val="2"/>
              </c:numCache>
            </c:numRef>
          </c:xVal>
          <c:yVal>
            <c:numRef>
              <c:f>('40 Muros'!$CD$16,'40 Muros'!$CD$18)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05DD-4759-94F5-D546A769C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614064"/>
        <c:axId val="761613080"/>
      </c:scatterChart>
      <c:valAx>
        <c:axId val="761614064"/>
        <c:scaling>
          <c:orientation val="minMax"/>
          <c:max val="300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61613080"/>
        <c:crosses val="autoZero"/>
        <c:crossBetween val="midCat"/>
      </c:valAx>
      <c:valAx>
        <c:axId val="761613080"/>
        <c:scaling>
          <c:orientation val="minMax"/>
          <c:max val="18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61614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 Muros'!$F$3:$F$7</c:f>
              <c:numCache>
                <c:formatCode>0.0</c:formatCode>
                <c:ptCount val="5"/>
                <c:pt idx="0" formatCode="General">
                  <c:v>0</c:v>
                </c:pt>
                <c:pt idx="1">
                  <c:v>1293</c:v>
                </c:pt>
                <c:pt idx="2">
                  <c:v>1293</c:v>
                </c:pt>
                <c:pt idx="3" formatCode="General">
                  <c:v>0</c:v>
                </c:pt>
                <c:pt idx="4" formatCode="General">
                  <c:v>0</c:v>
                </c:pt>
              </c:numCache>
            </c:numRef>
          </c:xVal>
          <c:yVal>
            <c:numRef>
              <c:f>'40 Muros'!$G$3:$G$7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C0-4DBE-8AD2-A0C65E4DA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5885423"/>
        <c:axId val="1622033343"/>
      </c:scatterChart>
      <c:valAx>
        <c:axId val="1635885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33343"/>
        <c:crosses val="autoZero"/>
        <c:crossBetween val="midCat"/>
      </c:valAx>
      <c:valAx>
        <c:axId val="162203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35885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 Muros'!$H$3:$H$7</c:f>
              <c:numCache>
                <c:formatCode>0.0</c:formatCode>
                <c:ptCount val="5"/>
                <c:pt idx="0">
                  <c:v>0</c:v>
                </c:pt>
                <c:pt idx="1">
                  <c:v>1720</c:v>
                </c:pt>
                <c:pt idx="2">
                  <c:v>1720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'40 Muros'!$I$3:$I$7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37-4107-8D7F-C40BC9DBC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426623"/>
        <c:axId val="1622025855"/>
      </c:scatterChart>
      <c:valAx>
        <c:axId val="1800426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25855"/>
        <c:crosses val="autoZero"/>
        <c:crossBetween val="midCat"/>
      </c:valAx>
      <c:valAx>
        <c:axId val="162202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0426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 Muros'!$J$3:$J$7</c:f>
              <c:numCache>
                <c:formatCode>0.0</c:formatCode>
                <c:ptCount val="5"/>
                <c:pt idx="0">
                  <c:v>0</c:v>
                </c:pt>
                <c:pt idx="1">
                  <c:v>2896</c:v>
                </c:pt>
                <c:pt idx="2">
                  <c:v>2896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'40 Muros'!$K$3:$K$7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15-4AEB-BD2D-43ACB1466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449023"/>
        <c:axId val="1622005055"/>
      </c:scatterChart>
      <c:valAx>
        <c:axId val="1800449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5055"/>
        <c:crosses val="autoZero"/>
        <c:crossBetween val="midCat"/>
      </c:valAx>
      <c:valAx>
        <c:axId val="162200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04490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 Muros'!$L$3:$L$7</c:f>
              <c:numCache>
                <c:formatCode>0.0</c:formatCode>
                <c:ptCount val="5"/>
                <c:pt idx="0">
                  <c:v>1281</c:v>
                </c:pt>
                <c:pt idx="1">
                  <c:v>1652</c:v>
                </c:pt>
                <c:pt idx="2">
                  <c:v>1652</c:v>
                </c:pt>
                <c:pt idx="3">
                  <c:v>1281</c:v>
                </c:pt>
                <c:pt idx="4">
                  <c:v>1281</c:v>
                </c:pt>
              </c:numCache>
            </c:numRef>
          </c:xVal>
          <c:yVal>
            <c:numRef>
              <c:f>'40 Muros'!$M$3:$M$7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96-429D-912E-F8329B27E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444223"/>
        <c:axId val="1622005471"/>
      </c:scatterChart>
      <c:valAx>
        <c:axId val="1800444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5471"/>
        <c:crosses val="autoZero"/>
        <c:crossBetween val="midCat"/>
      </c:valAx>
      <c:valAx>
        <c:axId val="162200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0444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 Muros'!$N$3:$N$7</c:f>
              <c:numCache>
                <c:formatCode>0.0</c:formatCode>
                <c:ptCount val="5"/>
                <c:pt idx="0">
                  <c:v>1451</c:v>
                </c:pt>
                <c:pt idx="1">
                  <c:v>2096</c:v>
                </c:pt>
                <c:pt idx="2">
                  <c:v>2096</c:v>
                </c:pt>
                <c:pt idx="3">
                  <c:v>1451</c:v>
                </c:pt>
                <c:pt idx="4">
                  <c:v>1451</c:v>
                </c:pt>
              </c:numCache>
            </c:numRef>
          </c:xVal>
          <c:yVal>
            <c:numRef>
              <c:f>'40 Muros'!$O$3:$O$7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1E-4361-AA34-3B249B5FE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806063"/>
        <c:axId val="1622007551"/>
      </c:scatterChart>
      <c:valAx>
        <c:axId val="1723806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7551"/>
        <c:crosses val="autoZero"/>
        <c:crossBetween val="midCat"/>
      </c:valAx>
      <c:valAx>
        <c:axId val="162200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238060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 Muros'!$P$3:$P$7</c:f>
              <c:numCache>
                <c:formatCode>0.0</c:formatCode>
                <c:ptCount val="5"/>
                <c:pt idx="0">
                  <c:v>1559</c:v>
                </c:pt>
                <c:pt idx="1">
                  <c:v>1848</c:v>
                </c:pt>
                <c:pt idx="2">
                  <c:v>1848</c:v>
                </c:pt>
                <c:pt idx="3">
                  <c:v>1559</c:v>
                </c:pt>
                <c:pt idx="4">
                  <c:v>1559</c:v>
                </c:pt>
              </c:numCache>
            </c:numRef>
          </c:xVal>
          <c:yVal>
            <c:numRef>
              <c:f>'40 Muros'!$Q$3:$Q$7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D7-4404-962F-1FF085DC7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605823"/>
        <c:axId val="1622007967"/>
      </c:scatterChart>
      <c:valAx>
        <c:axId val="1800605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7967"/>
        <c:crosses val="autoZero"/>
        <c:crossBetween val="midCat"/>
      </c:valAx>
      <c:valAx>
        <c:axId val="162200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0605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 Muros'!$R$3:$R$7</c:f>
              <c:numCache>
                <c:formatCode>0.0</c:formatCode>
                <c:ptCount val="5"/>
                <c:pt idx="0">
                  <c:v>1571</c:v>
                </c:pt>
                <c:pt idx="1">
                  <c:v>1624</c:v>
                </c:pt>
                <c:pt idx="2">
                  <c:v>1624</c:v>
                </c:pt>
                <c:pt idx="3">
                  <c:v>1571</c:v>
                </c:pt>
                <c:pt idx="4">
                  <c:v>1571</c:v>
                </c:pt>
              </c:numCache>
            </c:numRef>
          </c:xVal>
          <c:yVal>
            <c:numRef>
              <c:f>'40 Muros'!$S$3:$S$7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33-4721-9B44-78E06A8D7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647807"/>
        <c:axId val="1622016287"/>
      </c:scatterChart>
      <c:valAx>
        <c:axId val="1869647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16287"/>
        <c:crosses val="autoZero"/>
        <c:crossBetween val="midCat"/>
      </c:valAx>
      <c:valAx>
        <c:axId val="162201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69647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 Muros'!$T$3:$T$7</c:f>
              <c:numCache>
                <c:formatCode>0.0</c:formatCode>
                <c:ptCount val="5"/>
                <c:pt idx="0">
                  <c:v>1714</c:v>
                </c:pt>
                <c:pt idx="1">
                  <c:v>1834</c:v>
                </c:pt>
                <c:pt idx="2">
                  <c:v>1834</c:v>
                </c:pt>
                <c:pt idx="3">
                  <c:v>1714</c:v>
                </c:pt>
                <c:pt idx="4">
                  <c:v>1714</c:v>
                </c:pt>
              </c:numCache>
            </c:numRef>
          </c:xVal>
          <c:yVal>
            <c:numRef>
              <c:f>'40 Muros'!$U$3:$U$7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56-46F2-B10A-B6F410A10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492223"/>
        <c:axId val="1621994655"/>
      </c:scatterChart>
      <c:valAx>
        <c:axId val="1800492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1994655"/>
        <c:crosses val="autoZero"/>
        <c:crossBetween val="midCat"/>
      </c:valAx>
      <c:valAx>
        <c:axId val="162199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0492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 Muros'!$V$3:$V$7</c:f>
              <c:numCache>
                <c:formatCode>0.0</c:formatCode>
                <c:ptCount val="5"/>
                <c:pt idx="0">
                  <c:v>1924</c:v>
                </c:pt>
                <c:pt idx="1">
                  <c:v>2026</c:v>
                </c:pt>
                <c:pt idx="2">
                  <c:v>2026</c:v>
                </c:pt>
                <c:pt idx="3">
                  <c:v>1924</c:v>
                </c:pt>
                <c:pt idx="4">
                  <c:v>1924</c:v>
                </c:pt>
              </c:numCache>
            </c:numRef>
          </c:xVal>
          <c:yVal>
            <c:numRef>
              <c:f>'40 Muros'!$W$3:$W$7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A8-46A6-A790-D5E56997E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 Muros'!$X$3:$X$7</c:f>
              <c:numCache>
                <c:formatCode>0.0</c:formatCode>
                <c:ptCount val="5"/>
                <c:pt idx="0">
                  <c:v>1976</c:v>
                </c:pt>
                <c:pt idx="1">
                  <c:v>2185</c:v>
                </c:pt>
                <c:pt idx="2">
                  <c:v>2185</c:v>
                </c:pt>
                <c:pt idx="3">
                  <c:v>1976</c:v>
                </c:pt>
                <c:pt idx="4">
                  <c:v>1976</c:v>
                </c:pt>
              </c:numCache>
            </c:numRef>
          </c:xVal>
          <c:yVal>
            <c:numRef>
              <c:f>'40 Muros'!$Y$3:$Y$7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EB-4BEA-A02A-067116B1F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 Muros'!$Z$3:$Z$7</c:f>
              <c:numCache>
                <c:formatCode>0.0</c:formatCode>
                <c:ptCount val="5"/>
                <c:pt idx="0">
                  <c:v>2096</c:v>
                </c:pt>
                <c:pt idx="1">
                  <c:v>2467</c:v>
                </c:pt>
                <c:pt idx="2">
                  <c:v>2467</c:v>
                </c:pt>
                <c:pt idx="3">
                  <c:v>2096</c:v>
                </c:pt>
                <c:pt idx="4">
                  <c:v>2096</c:v>
                </c:pt>
              </c:numCache>
            </c:numRef>
          </c:xVal>
          <c:yVal>
            <c:numRef>
              <c:f>'40 Muros'!$AA$3:$AA$7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EF-4337-967B-764F39AB4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 Muros'!$AB$3:$AB$7</c:f>
              <c:numCache>
                <c:formatCode>0.0</c:formatCode>
                <c:ptCount val="5"/>
                <c:pt idx="0">
                  <c:v>1451</c:v>
                </c:pt>
                <c:pt idx="1">
                  <c:v>1571</c:v>
                </c:pt>
                <c:pt idx="2">
                  <c:v>1571</c:v>
                </c:pt>
                <c:pt idx="3">
                  <c:v>1451</c:v>
                </c:pt>
                <c:pt idx="4">
                  <c:v>1451</c:v>
                </c:pt>
              </c:numCache>
            </c:numRef>
          </c:xVal>
          <c:yVal>
            <c:numRef>
              <c:f>'40 Muros'!$AC$3:$AC$7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E9-4B4D-A1FA-6B1CA1BDD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 Muros'!$AD$3:$AD$7</c:f>
              <c:numCache>
                <c:formatCode>0.0</c:formatCode>
                <c:ptCount val="5"/>
                <c:pt idx="0">
                  <c:v>1571</c:v>
                </c:pt>
                <c:pt idx="1">
                  <c:v>1607</c:v>
                </c:pt>
                <c:pt idx="2">
                  <c:v>1607</c:v>
                </c:pt>
                <c:pt idx="3">
                  <c:v>1571</c:v>
                </c:pt>
                <c:pt idx="4">
                  <c:v>1571</c:v>
                </c:pt>
              </c:numCache>
            </c:numRef>
          </c:xVal>
          <c:yVal>
            <c:numRef>
              <c:f>'40 Muros'!$AE$3:$AE$7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CE-4FA2-9193-148D0AB40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 Muros'!$AF$3:$AF$7</c:f>
              <c:numCache>
                <c:formatCode>0.0</c:formatCode>
                <c:ptCount val="5"/>
                <c:pt idx="0">
                  <c:v>2311</c:v>
                </c:pt>
                <c:pt idx="1">
                  <c:v>2736</c:v>
                </c:pt>
                <c:pt idx="2">
                  <c:v>2736</c:v>
                </c:pt>
                <c:pt idx="3">
                  <c:v>2311</c:v>
                </c:pt>
                <c:pt idx="4">
                  <c:v>2311</c:v>
                </c:pt>
              </c:numCache>
            </c:numRef>
          </c:xVal>
          <c:yVal>
            <c:numRef>
              <c:f>'40 Muros'!$AG$3:$AG$7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78-4C33-BE24-82E24F368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 Muros'!$AH$3:$AH$7</c:f>
              <c:numCache>
                <c:formatCode>0.0</c:formatCode>
                <c:ptCount val="5"/>
                <c:pt idx="0">
                  <c:v>2736</c:v>
                </c:pt>
                <c:pt idx="1">
                  <c:v>2906</c:v>
                </c:pt>
                <c:pt idx="2">
                  <c:v>2906</c:v>
                </c:pt>
                <c:pt idx="3">
                  <c:v>2736</c:v>
                </c:pt>
                <c:pt idx="4">
                  <c:v>2736</c:v>
                </c:pt>
              </c:numCache>
            </c:numRef>
          </c:xVal>
          <c:yVal>
            <c:numRef>
              <c:f>'40 Muros'!$AI$3:$AI$7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E0-4011-9FE7-EE4990F4A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 Muros'!$AJ$3:$AJ$7</c:f>
              <c:numCache>
                <c:formatCode>0.0</c:formatCode>
                <c:ptCount val="5"/>
                <c:pt idx="0">
                  <c:v>2736</c:v>
                </c:pt>
                <c:pt idx="1">
                  <c:v>2885.9333185119303</c:v>
                </c:pt>
                <c:pt idx="2">
                  <c:v>2885.9333185119303</c:v>
                </c:pt>
                <c:pt idx="3">
                  <c:v>2736</c:v>
                </c:pt>
                <c:pt idx="4">
                  <c:v>2736</c:v>
                </c:pt>
              </c:numCache>
            </c:numRef>
          </c:xVal>
          <c:yVal>
            <c:numRef>
              <c:f>'40 Muros'!$AK$3:$AK$7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86-48B8-8588-76F89C405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 Muros'!$AL$3:$AL$7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'40 Muros'!$AM$3:$AM$7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D1-4715-85AC-36C385B97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 Muros'!$AN$3:$AN$7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'40 Muros'!$AO$3:$AO$7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19-4B28-AD1A-8A98725B7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 Muros'!$AP$3:$AP$7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'40 Muros'!$AQ$3:$AQ$7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E1-4730-9E53-01125859E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 Muros'!$AR$3:$AR$7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'40 Muros'!$AS$3:$AS$7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D7-4E06-9FED-C16725CED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 Muros'!$AT$3:$AT$7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'40 Muros'!$AU$3:$AU$7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7B-46B9-A469-5A93BB0F6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 Muros'!$AV$3:$AV$7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'40 Muros'!$AW$3:$AW$7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6B-408E-AB01-E85C3CFBA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 Muros'!$AX$3:$AX$7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'40 Muros'!$AY$3:$AY$7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DB-462D-9A34-7D0CF85AC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 Muros'!$AX$3:$AX$7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'40 Muros'!$AY$3:$AY$7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11-4A87-84C3-CE416C8AB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 Muros'!$BB$3:$BB$7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'40 Muros'!$BC$3:$BC$7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52-4E5B-8723-6CB4821B2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 Muros'!$BD$3:$BD$7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'40 Muros'!$BE$3:$BE$7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7A-4BA6-9E22-371475EBA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 Muros'!$BF$3:$BF$7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'40 Muros'!$BG$3:$BG$7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77-4709-8D10-733FC4CDA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 Muros'!$BH$3:$BH$7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'40 Muros'!$BI$3:$BI$7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64-4D09-BF19-2F422F6A0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 Muros'!$BJ$3:$BJ$7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'40 Muros'!$BK$3:$BK$7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BF-4E91-9706-FE532F84B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 Muros'!$BL$3:$BL$7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'40 Muros'!$BM$3:$BM$7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C5-496D-BDF1-81AF854AF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 Muros'!$BN$3:$BN$7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'40 Muros'!$BO$3:$BO$7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B0-426C-8004-B99ADC225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 Muros'!$BP$3:$BP$7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'40 Muros'!$BQ$3:$BQ$7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5E-4E7C-BB80-562F14E68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33</a:t>
            </a:r>
          </a:p>
        </c:rich>
      </c:tx>
      <c:layout>
        <c:manualLayout>
          <c:xMode val="edge"/>
          <c:yMode val="edge"/>
          <c:x val="0.35968044619422573"/>
          <c:y val="5.55555555555555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 Muros'!$BR$3:$BR$7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'40 Muros'!$BS$3:$BS$7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F2-4695-AFB1-F8E55B4B7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 Muros'!$BT$3:$BT$7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'40 Muros'!$BU$3:$BU$7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0D-4768-A464-5FF687636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 Muros'!$BV$3:$BV$7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'40 Muros'!$BW$3:$BW$7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1F-4B78-B93D-DC7D9BA74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 Muros'!$BX$3:$BX$7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'40 Muros'!$BY$3:$BY$7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1B-43E8-8F3E-A1CD9BA07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 Muros'!$BZ$3:$BZ$7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'40 Muros'!$CA$3:$CA$7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E6-4248-B982-419EFCDEC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 Muros'!$CB$3:$CB$7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'40 Muros'!$CC$3:$CC$7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84-4FF8-BF8E-D771D51AC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 Muros'!$CD$3:$CD$7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'40 Muros'!$CE$3:$CE$7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0F-4158-A875-D8ECA559B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 Muros'!$CF$3:$CF$7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'40 Muros'!$CG$3:$CG$7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77-495F-8109-C605F043D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024751"/>
        <c:axId val="1898519311"/>
      </c:scatterChart>
      <c:valAx>
        <c:axId val="20210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98519311"/>
        <c:crosses val="autoZero"/>
        <c:crossBetween val="midCat"/>
      </c:valAx>
      <c:valAx>
        <c:axId val="18985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102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Planta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Muros'!$B$15,'30 Muros'!$B$17)</c:f>
              <c:numCache>
                <c:formatCode>General</c:formatCode>
                <c:ptCount val="2"/>
                <c:pt idx="0">
                  <c:v>1293</c:v>
                </c:pt>
                <c:pt idx="1">
                  <c:v>0</c:v>
                </c:pt>
              </c:numCache>
            </c:numRef>
          </c:xVal>
          <c:yVal>
            <c:numRef>
              <c:f>('30 Muros'!$B$16,'30 Muros'!$B$18)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70-4A9F-85D8-0CECA8C86CED}"/>
            </c:ext>
          </c:extLst>
        </c:ser>
        <c:ser>
          <c:idx val="1"/>
          <c:order val="1"/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Muros'!$C$15,'30 Muros'!$C$17)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('30 Muros'!$C$16,'30 Muros'!$C$18)</c:f>
              <c:numCache>
                <c:formatCode>General</c:formatCode>
                <c:ptCount val="2"/>
                <c:pt idx="0">
                  <c:v>0</c:v>
                </c:pt>
                <c:pt idx="1">
                  <c:v>1720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70-4A9F-85D8-0CECA8C86CED}"/>
            </c:ext>
          </c:extLst>
        </c:ser>
        <c:ser>
          <c:idx val="2"/>
          <c:order val="2"/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Muros'!$D$15,'30 Muros'!$D$17)</c:f>
              <c:numCache>
                <c:formatCode>General</c:formatCode>
                <c:ptCount val="2"/>
                <c:pt idx="0">
                  <c:v>0</c:v>
                </c:pt>
                <c:pt idx="1">
                  <c:v>2896</c:v>
                </c:pt>
              </c:numCache>
            </c:numRef>
          </c:xVal>
          <c:yVal>
            <c:numRef>
              <c:f>('30 Muros'!$D$16,'30 Muros'!$D$18)</c:f>
              <c:numCache>
                <c:formatCode>General</c:formatCode>
                <c:ptCount val="2"/>
                <c:pt idx="0">
                  <c:v>1720</c:v>
                </c:pt>
                <c:pt idx="1">
                  <c:v>1720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F70-4A9F-85D8-0CECA8C86CED}"/>
            </c:ext>
          </c:extLst>
        </c:ser>
        <c:ser>
          <c:idx val="3"/>
          <c:order val="3"/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Muros'!$AG$15,'30 Muros'!$AG$17)</c:f>
              <c:numCache>
                <c:formatCode>General</c:formatCode>
                <c:ptCount val="2"/>
              </c:numCache>
            </c:numRef>
          </c:xVal>
          <c:yVal>
            <c:numRef>
              <c:f>('30 Muros'!$AG$16,'30 Muros'!$AG$18)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F70-4A9F-85D8-0CECA8C86CED}"/>
            </c:ext>
          </c:extLst>
        </c:ser>
        <c:ser>
          <c:idx val="4"/>
          <c:order val="4"/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Muros'!$AH$15,'30 Muros'!$AH$17)</c:f>
              <c:numCache>
                <c:formatCode>General</c:formatCode>
                <c:ptCount val="2"/>
              </c:numCache>
            </c:numRef>
          </c:xVal>
          <c:yVal>
            <c:numRef>
              <c:f>('30 Muros'!$AH$16,'30 Muros'!$AH$18)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F70-4A9F-85D8-0CECA8C86CED}"/>
            </c:ext>
          </c:extLst>
        </c:ser>
        <c:ser>
          <c:idx val="5"/>
          <c:order val="5"/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Muros'!$AI$15,'30 Muros'!$AI$17)</c:f>
              <c:numCache>
                <c:formatCode>General</c:formatCode>
                <c:ptCount val="2"/>
              </c:numCache>
            </c:numRef>
          </c:xVal>
          <c:yVal>
            <c:numRef>
              <c:f>('30 Muros'!$AI$16,'30 Muros'!$AI$18)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F70-4A9F-85D8-0CECA8C86CED}"/>
            </c:ext>
          </c:extLst>
        </c:ser>
        <c:ser>
          <c:idx val="6"/>
          <c:order val="6"/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Muros'!$E$15,'30 Muros'!$E$17)</c:f>
              <c:numCache>
                <c:formatCode>General</c:formatCode>
                <c:ptCount val="2"/>
                <c:pt idx="0">
                  <c:v>1281</c:v>
                </c:pt>
                <c:pt idx="1">
                  <c:v>1281</c:v>
                </c:pt>
              </c:numCache>
            </c:numRef>
          </c:xVal>
          <c:yVal>
            <c:numRef>
              <c:f>('30 Muros'!$E$16,'30 Muros'!$E$18)</c:f>
              <c:numCache>
                <c:formatCode>General</c:formatCode>
                <c:ptCount val="2"/>
                <c:pt idx="0">
                  <c:v>63</c:v>
                </c:pt>
                <c:pt idx="1">
                  <c:v>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70-4A9F-85D8-0CECA8C86CED}"/>
            </c:ext>
          </c:extLst>
        </c:ser>
        <c:ser>
          <c:idx val="7"/>
          <c:order val="7"/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Muros'!$F$15,'30 Muros'!$F$17)</c:f>
              <c:numCache>
                <c:formatCode>General</c:formatCode>
                <c:ptCount val="2"/>
                <c:pt idx="0">
                  <c:v>1451</c:v>
                </c:pt>
                <c:pt idx="1">
                  <c:v>2096</c:v>
                </c:pt>
              </c:numCache>
            </c:numRef>
          </c:xVal>
          <c:yVal>
            <c:numRef>
              <c:f>('30 Muros'!$F$16,'30 Muros'!$F$18)</c:f>
              <c:numCache>
                <c:formatCode>General</c:formatCode>
                <c:ptCount val="2"/>
                <c:pt idx="0">
                  <c:v>23</c:v>
                </c:pt>
                <c:pt idx="1">
                  <c:v>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70-4A9F-85D8-0CECA8C86CED}"/>
            </c:ext>
          </c:extLst>
        </c:ser>
        <c:ser>
          <c:idx val="8"/>
          <c:order val="8"/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Muros'!$G$15,'30 Muros'!$G$17)</c:f>
              <c:numCache>
                <c:formatCode>General</c:formatCode>
                <c:ptCount val="2"/>
                <c:pt idx="0">
                  <c:v>1559</c:v>
                </c:pt>
                <c:pt idx="1">
                  <c:v>1559</c:v>
                </c:pt>
              </c:numCache>
            </c:numRef>
          </c:xVal>
          <c:yVal>
            <c:numRef>
              <c:f>('30 Muros'!$G$16,'30 Muros'!$G$18)</c:f>
              <c:numCache>
                <c:formatCode>General</c:formatCode>
                <c:ptCount val="2"/>
                <c:pt idx="0">
                  <c:v>35</c:v>
                </c:pt>
                <c:pt idx="1">
                  <c:v>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70-4A9F-85D8-0CECA8C86CED}"/>
            </c:ext>
          </c:extLst>
        </c:ser>
        <c:ser>
          <c:idx val="9"/>
          <c:order val="9"/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Muros'!$H$15,'30 Muros'!$H$17)</c:f>
              <c:numCache>
                <c:formatCode>General</c:formatCode>
                <c:ptCount val="2"/>
                <c:pt idx="0">
                  <c:v>1571</c:v>
                </c:pt>
                <c:pt idx="1">
                  <c:v>1624</c:v>
                </c:pt>
              </c:numCache>
            </c:numRef>
          </c:xVal>
          <c:yVal>
            <c:numRef>
              <c:f>('30 Muros'!$H$16,'30 Muros'!$H$18)</c:f>
              <c:numCache>
                <c:formatCode>General</c:formatCode>
                <c:ptCount val="2"/>
                <c:pt idx="0">
                  <c:v>256</c:v>
                </c:pt>
                <c:pt idx="1">
                  <c:v>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70-4A9F-85D8-0CECA8C86CED}"/>
            </c:ext>
          </c:extLst>
        </c:ser>
        <c:ser>
          <c:idx val="10"/>
          <c:order val="10"/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Muros'!$I$15,'30 Muros'!$I$17)</c:f>
              <c:numCache>
                <c:formatCode>General</c:formatCode>
                <c:ptCount val="2"/>
                <c:pt idx="0">
                  <c:v>1714</c:v>
                </c:pt>
                <c:pt idx="1">
                  <c:v>1834</c:v>
                </c:pt>
              </c:numCache>
            </c:numRef>
          </c:xVal>
          <c:yVal>
            <c:numRef>
              <c:f>('30 Muros'!$I$16,'30 Muros'!$I$18)</c:f>
              <c:numCache>
                <c:formatCode>General</c:formatCode>
                <c:ptCount val="2"/>
                <c:pt idx="0">
                  <c:v>256</c:v>
                </c:pt>
                <c:pt idx="1">
                  <c:v>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70-4A9F-85D8-0CECA8C86CED}"/>
            </c:ext>
          </c:extLst>
        </c:ser>
        <c:ser>
          <c:idx val="11"/>
          <c:order val="11"/>
          <c:spPr>
            <a:ln w="22225" cap="rnd">
              <a:solidFill>
                <a:schemeClr val="accent6">
                  <a:lumMod val="60000"/>
                </a:schemeClr>
              </a:solidFill>
            </a:ln>
            <a:effectLst>
              <a:glow rad="139700">
                <a:schemeClr val="accent6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Muros'!$J$15,'30 Muros'!$J$17)</c:f>
              <c:numCache>
                <c:formatCode>General</c:formatCode>
                <c:ptCount val="2"/>
                <c:pt idx="0">
                  <c:v>1924</c:v>
                </c:pt>
                <c:pt idx="1">
                  <c:v>2026</c:v>
                </c:pt>
              </c:numCache>
            </c:numRef>
          </c:xVal>
          <c:yVal>
            <c:numRef>
              <c:f>('30 Muros'!$J$16,'30 Muros'!$J$18)</c:f>
              <c:numCache>
                <c:formatCode>General</c:formatCode>
                <c:ptCount val="2"/>
                <c:pt idx="0">
                  <c:v>256</c:v>
                </c:pt>
                <c:pt idx="1">
                  <c:v>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F70-4A9F-85D8-0CECA8C86CED}"/>
            </c:ext>
          </c:extLst>
        </c:ser>
        <c:ser>
          <c:idx val="12"/>
          <c:order val="12"/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</a:ln>
            <a:effectLst>
              <a:glow rad="139700">
                <a:schemeClr val="accent1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Muros'!$K$15,'30 Muros'!$K$17)</c:f>
              <c:numCache>
                <c:formatCode>General</c:formatCode>
                <c:ptCount val="2"/>
                <c:pt idx="0">
                  <c:v>1976</c:v>
                </c:pt>
                <c:pt idx="1">
                  <c:v>1976</c:v>
                </c:pt>
              </c:numCache>
            </c:numRef>
          </c:xVal>
          <c:yVal>
            <c:numRef>
              <c:f>('30 Muros'!$K$16,'30 Muros'!$K$18)</c:f>
              <c:numCache>
                <c:formatCode>General</c:formatCode>
                <c:ptCount val="2"/>
                <c:pt idx="0">
                  <c:v>35</c:v>
                </c:pt>
                <c:pt idx="1">
                  <c:v>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1F70-4A9F-85D8-0CECA8C86CED}"/>
            </c:ext>
          </c:extLst>
        </c:ser>
        <c:ser>
          <c:idx val="13"/>
          <c:order val="13"/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</a:ln>
            <a:effectLst>
              <a:glow rad="139700">
                <a:schemeClr val="accent2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Muros'!$L$15,'30 Muros'!$L$17)</c:f>
              <c:numCache>
                <c:formatCode>General</c:formatCode>
                <c:ptCount val="2"/>
                <c:pt idx="0">
                  <c:v>2096</c:v>
                </c:pt>
                <c:pt idx="1">
                  <c:v>2096</c:v>
                </c:pt>
              </c:numCache>
            </c:numRef>
          </c:xVal>
          <c:yVal>
            <c:numRef>
              <c:f>('30 Muros'!$L$16,'30 Muros'!$L$18)</c:f>
              <c:numCache>
                <c:formatCode>General</c:formatCode>
                <c:ptCount val="2"/>
                <c:pt idx="0">
                  <c:v>63</c:v>
                </c:pt>
                <c:pt idx="1">
                  <c:v>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1F70-4A9F-85D8-0CECA8C86CED}"/>
            </c:ext>
          </c:extLst>
        </c:ser>
        <c:ser>
          <c:idx val="14"/>
          <c:order val="14"/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</a:ln>
            <a:effectLst>
              <a:glow rad="139700">
                <a:schemeClr val="accent3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Muros'!$M$15,'30 Muros'!$M$17)</c:f>
              <c:numCache>
                <c:formatCode>General</c:formatCode>
                <c:ptCount val="2"/>
                <c:pt idx="0">
                  <c:v>1451</c:v>
                </c:pt>
                <c:pt idx="1">
                  <c:v>1571</c:v>
                </c:pt>
              </c:numCache>
            </c:numRef>
          </c:xVal>
          <c:yVal>
            <c:numRef>
              <c:f>('30 Muros'!$M$16,'30 Muros'!$M$18)</c:f>
              <c:numCache>
                <c:formatCode>General</c:formatCode>
                <c:ptCount val="2"/>
                <c:pt idx="0">
                  <c:v>474</c:v>
                </c:pt>
                <c:pt idx="1">
                  <c:v>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1F70-4A9F-85D8-0CECA8C86CED}"/>
            </c:ext>
          </c:extLst>
        </c:ser>
        <c:ser>
          <c:idx val="15"/>
          <c:order val="15"/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</a:ln>
            <a:effectLst>
              <a:glow rad="139700">
                <a:schemeClr val="accent4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Muros'!$N$15,'30 Muros'!$N$17)</c:f>
              <c:numCache>
                <c:formatCode>General</c:formatCode>
                <c:ptCount val="2"/>
                <c:pt idx="0">
                  <c:v>1571</c:v>
                </c:pt>
                <c:pt idx="1">
                  <c:v>1571</c:v>
                </c:pt>
              </c:numCache>
            </c:numRef>
          </c:xVal>
          <c:yVal>
            <c:numRef>
              <c:f>('30 Muros'!$N$16,'30 Muros'!$N$18)</c:f>
              <c:numCache>
                <c:formatCode>General</c:formatCode>
                <c:ptCount val="2"/>
                <c:pt idx="0">
                  <c:v>474</c:v>
                </c:pt>
                <c:pt idx="1">
                  <c:v>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1F70-4A9F-85D8-0CECA8C86CED}"/>
            </c:ext>
          </c:extLst>
        </c:ser>
        <c:ser>
          <c:idx val="16"/>
          <c:order val="16"/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</a:ln>
            <a:effectLst>
              <a:glow rad="139700">
                <a:schemeClr val="accent5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Muros'!$AJ$15,'30 Muros'!$AJ$17)</c:f>
              <c:numCache>
                <c:formatCode>General</c:formatCode>
                <c:ptCount val="2"/>
              </c:numCache>
            </c:numRef>
          </c:xVal>
          <c:yVal>
            <c:numRef>
              <c:f>('30 Muros'!$AJ$16,'30 Muros'!$AJ$18)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1F70-4A9F-85D8-0CECA8C86CED}"/>
            </c:ext>
          </c:extLst>
        </c:ser>
        <c:ser>
          <c:idx val="17"/>
          <c:order val="17"/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</a:ln>
            <a:effectLst>
              <a:glow rad="139700">
                <a:schemeClr val="accent6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Muros'!$AK$15,'30 Muros'!$AK$17)</c:f>
              <c:numCache>
                <c:formatCode>General</c:formatCode>
                <c:ptCount val="2"/>
              </c:numCache>
            </c:numRef>
          </c:xVal>
          <c:yVal>
            <c:numRef>
              <c:f>('30 Muros'!$AK$16,'30 Muros'!$AK$18)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1F70-4A9F-85D8-0CECA8C86CED}"/>
            </c:ext>
          </c:extLst>
        </c:ser>
        <c:ser>
          <c:idx val="18"/>
          <c:order val="18"/>
          <c:spPr>
            <a:ln w="22225" cap="rnd">
              <a:solidFill>
                <a:schemeClr val="accent1">
                  <a:lumMod val="80000"/>
                </a:schemeClr>
              </a:solidFill>
            </a:ln>
            <a:effectLst>
              <a:glow rad="139700">
                <a:schemeClr val="accent1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Muros'!$AL$15,'30 Muros'!$AL$17)</c:f>
              <c:numCache>
                <c:formatCode>General</c:formatCode>
                <c:ptCount val="2"/>
              </c:numCache>
            </c:numRef>
          </c:xVal>
          <c:yVal>
            <c:numRef>
              <c:f>('30 Muros'!$AL$16,'30 Muros'!$AL$18)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1F70-4A9F-85D8-0CECA8C86CED}"/>
            </c:ext>
          </c:extLst>
        </c:ser>
        <c:ser>
          <c:idx val="19"/>
          <c:order val="19"/>
          <c:spPr>
            <a:ln w="22225" cap="rnd">
              <a:solidFill>
                <a:schemeClr val="accent2">
                  <a:lumMod val="80000"/>
                </a:schemeClr>
              </a:solidFill>
            </a:ln>
            <a:effectLst>
              <a:glow rad="139700">
                <a:schemeClr val="accent2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Muros'!$AM$15,'30 Muros'!$AM$17)</c:f>
              <c:numCache>
                <c:formatCode>General</c:formatCode>
                <c:ptCount val="2"/>
              </c:numCache>
            </c:numRef>
          </c:xVal>
          <c:yVal>
            <c:numRef>
              <c:f>('30 Muros'!$AM$16,'30 Muros'!$AM$18)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1F70-4A9F-85D8-0CECA8C86CED}"/>
            </c:ext>
          </c:extLst>
        </c:ser>
        <c:ser>
          <c:idx val="20"/>
          <c:order val="20"/>
          <c:spPr>
            <a:ln w="22225" cap="rnd">
              <a:solidFill>
                <a:schemeClr val="accent3">
                  <a:lumMod val="80000"/>
                </a:schemeClr>
              </a:solidFill>
            </a:ln>
            <a:effectLst>
              <a:glow rad="139700">
                <a:schemeClr val="accent3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Muros'!$AN$15,'30 Muros'!$AN$17)</c:f>
              <c:numCache>
                <c:formatCode>General</c:formatCode>
                <c:ptCount val="2"/>
              </c:numCache>
            </c:numRef>
          </c:xVal>
          <c:yVal>
            <c:numRef>
              <c:f>('30 Muros'!$AN$16,'30 Muros'!$AN$18)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1F70-4A9F-85D8-0CECA8C86CED}"/>
            </c:ext>
          </c:extLst>
        </c:ser>
        <c:ser>
          <c:idx val="21"/>
          <c:order val="21"/>
          <c:spPr>
            <a:ln w="22225" cap="rnd">
              <a:solidFill>
                <a:schemeClr val="accent4">
                  <a:lumMod val="80000"/>
                </a:schemeClr>
              </a:solidFill>
            </a:ln>
            <a:effectLst>
              <a:glow rad="139700">
                <a:schemeClr val="accent4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Muros'!$AO$15,'30 Muros'!$AO$17)</c:f>
              <c:numCache>
                <c:formatCode>General</c:formatCode>
                <c:ptCount val="2"/>
              </c:numCache>
            </c:numRef>
          </c:xVal>
          <c:yVal>
            <c:numRef>
              <c:f>('30 Muros'!$AO$16,'30 Muros'!$AO$18)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1F70-4A9F-85D8-0CECA8C86CED}"/>
            </c:ext>
          </c:extLst>
        </c:ser>
        <c:ser>
          <c:idx val="22"/>
          <c:order val="22"/>
          <c:spPr>
            <a:ln w="22225" cap="rnd">
              <a:solidFill>
                <a:schemeClr val="accent5">
                  <a:lumMod val="80000"/>
                </a:schemeClr>
              </a:solidFill>
            </a:ln>
            <a:effectLst>
              <a:glow rad="139700">
                <a:schemeClr val="accent5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Muros'!$AP$15,'30 Muros'!$AP$17)</c:f>
              <c:numCache>
                <c:formatCode>General</c:formatCode>
                <c:ptCount val="2"/>
              </c:numCache>
            </c:numRef>
          </c:xVal>
          <c:yVal>
            <c:numRef>
              <c:f>('30 Muros'!$AP$16,'30 Muros'!$AP$18)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1F70-4A9F-85D8-0CECA8C86CED}"/>
            </c:ext>
          </c:extLst>
        </c:ser>
        <c:ser>
          <c:idx val="23"/>
          <c:order val="23"/>
          <c:spPr>
            <a:ln w="22225" cap="rnd">
              <a:solidFill>
                <a:schemeClr val="accent6">
                  <a:lumMod val="80000"/>
                </a:schemeClr>
              </a:solidFill>
            </a:ln>
            <a:effectLst>
              <a:glow rad="139700">
                <a:schemeClr val="accent6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Muros'!$AQ$15,'30 Muros'!$AQ$17)</c:f>
              <c:numCache>
                <c:formatCode>General</c:formatCode>
                <c:ptCount val="2"/>
              </c:numCache>
            </c:numRef>
          </c:xVal>
          <c:yVal>
            <c:numRef>
              <c:f>('30 Muros'!$AQ$16,'30 Muros'!$AQ$18)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1F70-4A9F-85D8-0CECA8C86CED}"/>
            </c:ext>
          </c:extLst>
        </c:ser>
        <c:ser>
          <c:idx val="24"/>
          <c:order val="24"/>
          <c:spPr>
            <a:ln w="22225" cap="rnd">
              <a:solidFill>
                <a:schemeClr val="accent1">
                  <a:lumMod val="60000"/>
                  <a:lumOff val="40000"/>
                </a:schemeClr>
              </a:solidFill>
            </a:ln>
            <a:effectLst>
              <a:glow rad="139700">
                <a:schemeClr val="accent1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Muros'!$AR$15,'30 Muros'!$AR$17)</c:f>
              <c:numCache>
                <c:formatCode>General</c:formatCode>
                <c:ptCount val="2"/>
              </c:numCache>
            </c:numRef>
          </c:xVal>
          <c:yVal>
            <c:numRef>
              <c:f>('30 Muros'!$AR$16,'30 Muros'!$AR$18)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1F70-4A9F-85D8-0CECA8C86CED}"/>
            </c:ext>
          </c:extLst>
        </c:ser>
        <c:ser>
          <c:idx val="25"/>
          <c:order val="25"/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</a:ln>
            <a:effectLst>
              <a:glow rad="139700">
                <a:schemeClr val="accent2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Muros'!$AS$15,'30 Muros'!$AS$17)</c:f>
              <c:numCache>
                <c:formatCode>General</c:formatCode>
                <c:ptCount val="2"/>
              </c:numCache>
            </c:numRef>
          </c:xVal>
          <c:yVal>
            <c:numRef>
              <c:f>('30 Muros'!$AS$16,'30 Muros'!$AS$18)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1F70-4A9F-85D8-0CECA8C86CED}"/>
            </c:ext>
          </c:extLst>
        </c:ser>
        <c:ser>
          <c:idx val="26"/>
          <c:order val="26"/>
          <c:spPr>
            <a:ln w="22225" cap="rnd">
              <a:solidFill>
                <a:schemeClr val="accent3">
                  <a:lumMod val="60000"/>
                  <a:lumOff val="40000"/>
                </a:schemeClr>
              </a:solidFill>
            </a:ln>
            <a:effectLst>
              <a:glow rad="139700">
                <a:schemeClr val="accent3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Muros'!$O$15,'30 Muros'!$O$17)</c:f>
              <c:numCache>
                <c:formatCode>General</c:formatCode>
                <c:ptCount val="2"/>
                <c:pt idx="0">
                  <c:v>2311</c:v>
                </c:pt>
                <c:pt idx="1">
                  <c:v>2736</c:v>
                </c:pt>
              </c:numCache>
            </c:numRef>
          </c:xVal>
          <c:yVal>
            <c:numRef>
              <c:f>('30 Muros'!$O$16,'30 Muros'!$O$18)</c:f>
              <c:numCache>
                <c:formatCode>General</c:formatCode>
                <c:ptCount val="2"/>
                <c:pt idx="0">
                  <c:v>198</c:v>
                </c:pt>
                <c:pt idx="1">
                  <c:v>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1F70-4A9F-85D8-0CECA8C86CED}"/>
            </c:ext>
          </c:extLst>
        </c:ser>
        <c:ser>
          <c:idx val="27"/>
          <c:order val="27"/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</a:ln>
            <a:effectLst>
              <a:glow rad="139700">
                <a:schemeClr val="accent4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Muros'!$P$15,'30 Muros'!$P$17)</c:f>
              <c:numCache>
                <c:formatCode>General</c:formatCode>
                <c:ptCount val="2"/>
                <c:pt idx="0">
                  <c:v>2736</c:v>
                </c:pt>
                <c:pt idx="1">
                  <c:v>2736</c:v>
                </c:pt>
              </c:numCache>
            </c:numRef>
          </c:xVal>
          <c:yVal>
            <c:numRef>
              <c:f>('30 Muros'!$P$16,'30 Muros'!$P$18)</c:f>
              <c:numCache>
                <c:formatCode>General</c:formatCode>
                <c:ptCount val="2"/>
                <c:pt idx="0">
                  <c:v>198</c:v>
                </c:pt>
                <c:pt idx="1">
                  <c:v>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1F70-4A9F-85D8-0CECA8C86CED}"/>
            </c:ext>
          </c:extLst>
        </c:ser>
        <c:ser>
          <c:idx val="28"/>
          <c:order val="28"/>
          <c:spPr>
            <a:ln w="22225" cap="rnd">
              <a:solidFill>
                <a:schemeClr val="accent5">
                  <a:lumMod val="60000"/>
                  <a:lumOff val="40000"/>
                </a:schemeClr>
              </a:solidFill>
            </a:ln>
            <a:effectLst>
              <a:glow rad="139700">
                <a:schemeClr val="accent5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Muros'!$Q$15,'30 Muros'!$Q$17)</c:f>
              <c:numCache>
                <c:formatCode>General</c:formatCode>
                <c:ptCount val="2"/>
                <c:pt idx="0">
                  <c:v>2736</c:v>
                </c:pt>
                <c:pt idx="1">
                  <c:v>2628</c:v>
                </c:pt>
              </c:numCache>
            </c:numRef>
          </c:xVal>
          <c:yVal>
            <c:numRef>
              <c:f>('30 Muros'!$Q$16,'30 Muros'!$Q$18)</c:f>
              <c:numCache>
                <c:formatCode>General</c:formatCode>
                <c:ptCount val="2"/>
                <c:pt idx="0">
                  <c:v>368</c:v>
                </c:pt>
                <c:pt idx="1">
                  <c:v>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1F70-4A9F-85D8-0CECA8C86CED}"/>
            </c:ext>
          </c:extLst>
        </c:ser>
        <c:ser>
          <c:idx val="29"/>
          <c:order val="29"/>
          <c:spPr>
            <a:ln w="22225" cap="rnd">
              <a:solidFill>
                <a:schemeClr val="accent6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Muros'!$R$15,'30 Muros'!$R$17)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('30 Muros'!$R$16,'30 Muros'!$R$18)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1F70-4A9F-85D8-0CECA8C86CED}"/>
            </c:ext>
          </c:extLst>
        </c:ser>
        <c:ser>
          <c:idx val="30"/>
          <c:order val="30"/>
          <c:spPr>
            <a:ln w="22225" cap="rnd">
              <a:solidFill>
                <a:schemeClr val="accent1">
                  <a:lumMod val="50000"/>
                </a:schemeClr>
              </a:solidFill>
            </a:ln>
            <a:effectLst>
              <a:glow rad="139700">
                <a:schemeClr val="accent1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Muros'!$AT$15,'30 Muros'!$AT$17)</c:f>
              <c:numCache>
                <c:formatCode>General</c:formatCode>
                <c:ptCount val="2"/>
              </c:numCache>
            </c:numRef>
          </c:xVal>
          <c:yVal>
            <c:numRef>
              <c:f>('30 Muros'!$AT$16,'30 Muros'!$AT$18)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1F70-4A9F-85D8-0CECA8C86CED}"/>
            </c:ext>
          </c:extLst>
        </c:ser>
        <c:ser>
          <c:idx val="31"/>
          <c:order val="31"/>
          <c:spPr>
            <a:ln w="22225" cap="rnd">
              <a:solidFill>
                <a:schemeClr val="accent2">
                  <a:lumMod val="50000"/>
                </a:schemeClr>
              </a:solidFill>
            </a:ln>
            <a:effectLst>
              <a:glow rad="139700">
                <a:schemeClr val="accent2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Muros'!$AU$15,'30 Muros'!$AU$17)</c:f>
              <c:numCache>
                <c:formatCode>General</c:formatCode>
                <c:ptCount val="2"/>
              </c:numCache>
            </c:numRef>
          </c:xVal>
          <c:yVal>
            <c:numRef>
              <c:f>('30 Muros'!$AU$16,'30 Muros'!$AU$18)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1F70-4A9F-85D8-0CECA8C86CED}"/>
            </c:ext>
          </c:extLst>
        </c:ser>
        <c:ser>
          <c:idx val="32"/>
          <c:order val="32"/>
          <c:spPr>
            <a:ln w="22225" cap="rnd">
              <a:solidFill>
                <a:schemeClr val="accent3">
                  <a:lumMod val="50000"/>
                </a:schemeClr>
              </a:solidFill>
            </a:ln>
            <a:effectLst>
              <a:glow rad="139700">
                <a:schemeClr val="accent3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Muros'!$AV$15,'30 Muros'!$AV$17)</c:f>
              <c:numCache>
                <c:formatCode>General</c:formatCode>
                <c:ptCount val="2"/>
              </c:numCache>
            </c:numRef>
          </c:xVal>
          <c:yVal>
            <c:numRef>
              <c:f>('30 Muros'!$AV$16,'30 Muros'!$AV$18)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1F70-4A9F-85D8-0CECA8C86CED}"/>
            </c:ext>
          </c:extLst>
        </c:ser>
        <c:ser>
          <c:idx val="33"/>
          <c:order val="33"/>
          <c:spPr>
            <a:ln w="22225" cap="rnd">
              <a:solidFill>
                <a:schemeClr val="accent4">
                  <a:lumMod val="50000"/>
                </a:schemeClr>
              </a:solidFill>
            </a:ln>
            <a:effectLst>
              <a:glow rad="139700">
                <a:schemeClr val="accent4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Muros'!$AW$15,'30 Muros'!$AW$17)</c:f>
              <c:numCache>
                <c:formatCode>General</c:formatCode>
                <c:ptCount val="2"/>
              </c:numCache>
            </c:numRef>
          </c:xVal>
          <c:yVal>
            <c:numRef>
              <c:f>('30 Muros'!$AW$16,'30 Muros'!$AW$18)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1F70-4A9F-85D8-0CECA8C86CED}"/>
            </c:ext>
          </c:extLst>
        </c:ser>
        <c:ser>
          <c:idx val="34"/>
          <c:order val="34"/>
          <c:spPr>
            <a:ln w="22225" cap="rnd">
              <a:solidFill>
                <a:schemeClr val="accent5">
                  <a:lumMod val="50000"/>
                </a:schemeClr>
              </a:solidFill>
            </a:ln>
            <a:effectLst>
              <a:glow rad="139700">
                <a:schemeClr val="accent5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Muros'!$S$15,'30 Muros'!$S$17)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('30 Muros'!$S$16,'30 Muros'!$S$18)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1F70-4A9F-85D8-0CECA8C86CED}"/>
            </c:ext>
          </c:extLst>
        </c:ser>
        <c:ser>
          <c:idx val="35"/>
          <c:order val="35"/>
          <c:spPr>
            <a:ln w="22225" cap="rnd">
              <a:solidFill>
                <a:schemeClr val="accent6">
                  <a:lumMod val="50000"/>
                </a:schemeClr>
              </a:solidFill>
            </a:ln>
            <a:effectLst>
              <a:glow rad="139700">
                <a:schemeClr val="accent6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Muros'!$T$15,'30 Muros'!$T$17)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('30 Muros'!$T$16,'30 Muros'!$T$18)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1F70-4A9F-85D8-0CECA8C86CED}"/>
            </c:ext>
          </c:extLst>
        </c:ser>
        <c:ser>
          <c:idx val="36"/>
          <c:order val="36"/>
          <c:spPr>
            <a:ln w="22225" cap="rnd">
              <a:solidFill>
                <a:schemeClr val="accent1">
                  <a:lumMod val="70000"/>
                  <a:lumOff val="30000"/>
                </a:schemeClr>
              </a:solidFill>
            </a:ln>
            <a:effectLst>
              <a:glow rad="139700">
                <a:schemeClr val="accent1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Muros'!$U$15,'30 Muros'!$U$17)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('30 Muros'!$U$16,'30 Muros'!$U$18)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1F70-4A9F-85D8-0CECA8C86CED}"/>
            </c:ext>
          </c:extLst>
        </c:ser>
        <c:ser>
          <c:idx val="37"/>
          <c:order val="37"/>
          <c:spPr>
            <a:ln w="22225" cap="rnd">
              <a:solidFill>
                <a:schemeClr val="accent2">
                  <a:lumMod val="70000"/>
                  <a:lumOff val="30000"/>
                </a:schemeClr>
              </a:solidFill>
            </a:ln>
            <a:effectLst>
              <a:glow rad="139700">
                <a:schemeClr val="accent2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Muros'!$AX$15,'30 Muros'!$AX$17)</c:f>
              <c:numCache>
                <c:formatCode>General</c:formatCode>
                <c:ptCount val="2"/>
              </c:numCache>
            </c:numRef>
          </c:xVal>
          <c:yVal>
            <c:numRef>
              <c:f>('30 Muros'!$AX$16,'30 Muros'!$AX$18)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1F70-4A9F-85D8-0CECA8C86CED}"/>
            </c:ext>
          </c:extLst>
        </c:ser>
        <c:ser>
          <c:idx val="38"/>
          <c:order val="38"/>
          <c:spPr>
            <a:ln w="22225" cap="rnd">
              <a:solidFill>
                <a:schemeClr val="accent3">
                  <a:lumMod val="70000"/>
                  <a:lumOff val="30000"/>
                </a:schemeClr>
              </a:solidFill>
            </a:ln>
            <a:effectLst>
              <a:glow rad="139700">
                <a:schemeClr val="accent3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Muros'!$AY$15,'30 Muros'!$AY$17)</c:f>
              <c:numCache>
                <c:formatCode>General</c:formatCode>
                <c:ptCount val="2"/>
              </c:numCache>
            </c:numRef>
          </c:xVal>
          <c:yVal>
            <c:numRef>
              <c:f>('30 Muros'!$AY$16,'30 Muros'!$AY$18)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1F70-4A9F-85D8-0CECA8C86CED}"/>
            </c:ext>
          </c:extLst>
        </c:ser>
        <c:ser>
          <c:idx val="39"/>
          <c:order val="39"/>
          <c:spPr>
            <a:ln w="22225" cap="rnd">
              <a:solidFill>
                <a:schemeClr val="accent4">
                  <a:lumMod val="70000"/>
                  <a:lumOff val="30000"/>
                </a:schemeClr>
              </a:solidFill>
            </a:ln>
            <a:effectLst>
              <a:glow rad="139700">
                <a:schemeClr val="accent4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Muros'!$AZ$15,'30 Muros'!$AZ$17)</c:f>
              <c:numCache>
                <c:formatCode>General</c:formatCode>
                <c:ptCount val="2"/>
              </c:numCache>
            </c:numRef>
          </c:xVal>
          <c:yVal>
            <c:numRef>
              <c:f>('30 Muros'!$AZ$16,'30 Muros'!$AZ$18)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1F70-4A9F-85D8-0CECA8C86CED}"/>
            </c:ext>
          </c:extLst>
        </c:ser>
        <c:ser>
          <c:idx val="40"/>
          <c:order val="40"/>
          <c:spPr>
            <a:ln w="22225" cap="rnd">
              <a:solidFill>
                <a:schemeClr val="accent5">
                  <a:lumMod val="70000"/>
                  <a:lumOff val="30000"/>
                </a:schemeClr>
              </a:solidFill>
            </a:ln>
            <a:effectLst>
              <a:glow rad="139700">
                <a:schemeClr val="accent5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Muros'!$S$15,'30 Muros'!$S$17)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('30 Muros'!$S$16,'30 Muros'!$S$18)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1F70-4A9F-85D8-0CECA8C86CED}"/>
            </c:ext>
          </c:extLst>
        </c:ser>
        <c:ser>
          <c:idx val="41"/>
          <c:order val="41"/>
          <c:spPr>
            <a:ln w="22225" cap="rnd">
              <a:solidFill>
                <a:schemeClr val="accent6">
                  <a:lumMod val="70000"/>
                  <a:lumOff val="30000"/>
                </a:schemeClr>
              </a:solidFill>
            </a:ln>
            <a:effectLst>
              <a:glow rad="139700">
                <a:schemeClr val="accent6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Muros'!$T$15,'30 Muros'!$T$17)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('30 Muros'!$T$16,'30 Muros'!$T$18)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1F70-4A9F-85D8-0CECA8C86CED}"/>
            </c:ext>
          </c:extLst>
        </c:ser>
        <c:ser>
          <c:idx val="42"/>
          <c:order val="42"/>
          <c:spPr>
            <a:ln w="22225" cap="rnd">
              <a:solidFill>
                <a:schemeClr val="accent1">
                  <a:lumMod val="70000"/>
                </a:schemeClr>
              </a:solidFill>
            </a:ln>
            <a:effectLst>
              <a:glow rad="139700">
                <a:schemeClr val="accent1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Muros'!$U$15,'30 Muros'!$U$17)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('30 Muros'!$U$16,'30 Muros'!$U$18)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1F70-4A9F-85D8-0CECA8C86CED}"/>
            </c:ext>
          </c:extLst>
        </c:ser>
        <c:ser>
          <c:idx val="43"/>
          <c:order val="43"/>
          <c:spPr>
            <a:ln w="22225" cap="rnd">
              <a:solidFill>
                <a:schemeClr val="accent2">
                  <a:lumMod val="70000"/>
                </a:schemeClr>
              </a:solidFill>
            </a:ln>
            <a:effectLst>
              <a:glow rad="139700">
                <a:schemeClr val="accent2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Muros'!$AX$15,'30 Muros'!$AX$17)</c:f>
              <c:numCache>
                <c:formatCode>General</c:formatCode>
                <c:ptCount val="2"/>
              </c:numCache>
            </c:numRef>
          </c:xVal>
          <c:yVal>
            <c:numRef>
              <c:f>('30 Muros'!$AX$16,'30 Muros'!$AX$18)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1F70-4A9F-85D8-0CECA8C86CED}"/>
            </c:ext>
          </c:extLst>
        </c:ser>
        <c:ser>
          <c:idx val="44"/>
          <c:order val="44"/>
          <c:spPr>
            <a:ln w="22225" cap="rnd">
              <a:solidFill>
                <a:schemeClr val="accent3">
                  <a:lumMod val="70000"/>
                </a:schemeClr>
              </a:solidFill>
            </a:ln>
            <a:effectLst>
              <a:glow rad="139700">
                <a:schemeClr val="accent3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Muros'!$AY$15,'30 Muros'!$AY$17)</c:f>
              <c:numCache>
                <c:formatCode>General</c:formatCode>
                <c:ptCount val="2"/>
              </c:numCache>
            </c:numRef>
          </c:xVal>
          <c:yVal>
            <c:numRef>
              <c:f>('30 Muros'!$AY$16,'30 Muros'!$AY$18)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1F70-4A9F-85D8-0CECA8C86CED}"/>
            </c:ext>
          </c:extLst>
        </c:ser>
        <c:ser>
          <c:idx val="45"/>
          <c:order val="45"/>
          <c:spPr>
            <a:ln w="22225" cap="rnd">
              <a:solidFill>
                <a:schemeClr val="accent4">
                  <a:lumMod val="70000"/>
                </a:schemeClr>
              </a:solidFill>
            </a:ln>
            <a:effectLst>
              <a:glow rad="139700">
                <a:schemeClr val="accent4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Muros'!$AZ$15,'30 Muros'!$AZ$17)</c:f>
              <c:numCache>
                <c:formatCode>General</c:formatCode>
                <c:ptCount val="2"/>
              </c:numCache>
            </c:numRef>
          </c:xVal>
          <c:yVal>
            <c:numRef>
              <c:f>('30 Muros'!$AZ$16,'30 Muros'!$AZ$18)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1F70-4A9F-85D8-0CECA8C86CED}"/>
            </c:ext>
          </c:extLst>
        </c:ser>
        <c:ser>
          <c:idx val="46"/>
          <c:order val="46"/>
          <c:spPr>
            <a:ln w="22225" cap="rnd">
              <a:solidFill>
                <a:schemeClr val="accent5">
                  <a:lumMod val="70000"/>
                </a:schemeClr>
              </a:solidFill>
            </a:ln>
            <a:effectLst>
              <a:glow rad="139700">
                <a:schemeClr val="accent5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Muros'!$V$15,'30 Muros'!$V$17)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('30 Muros'!$V$16,'30 Muros'!$V$18)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1F70-4A9F-85D8-0CECA8C86CED}"/>
            </c:ext>
          </c:extLst>
        </c:ser>
        <c:ser>
          <c:idx val="47"/>
          <c:order val="47"/>
          <c:spPr>
            <a:ln w="22225" cap="rnd">
              <a:solidFill>
                <a:schemeClr val="accent6">
                  <a:lumMod val="70000"/>
                </a:schemeClr>
              </a:solidFill>
            </a:ln>
            <a:effectLst>
              <a:glow rad="139700">
                <a:schemeClr val="accent6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Muros'!$W$15,'30 Muros'!$W$17)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('30 Muros'!$W$16,'30 Muros'!$W$18)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1F70-4A9F-85D8-0CECA8C86CED}"/>
            </c:ext>
          </c:extLst>
        </c:ser>
        <c:ser>
          <c:idx val="48"/>
          <c:order val="48"/>
          <c:spPr>
            <a:ln w="22225" cap="rnd">
              <a:solidFill>
                <a:schemeClr val="accent1">
                  <a:lumMod val="50000"/>
                  <a:lumOff val="50000"/>
                </a:schemeClr>
              </a:solidFill>
            </a:ln>
            <a:effectLst>
              <a:glow rad="139700">
                <a:schemeClr val="accent1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Muros'!$X$15,'30 Muros'!$X$17)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('30 Muros'!$X$16,'30 Muros'!$X$18)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1F70-4A9F-85D8-0CECA8C86CED}"/>
            </c:ext>
          </c:extLst>
        </c:ser>
        <c:ser>
          <c:idx val="49"/>
          <c:order val="49"/>
          <c:spPr>
            <a:ln w="22225" cap="rnd">
              <a:solidFill>
                <a:schemeClr val="accent2">
                  <a:lumMod val="50000"/>
                  <a:lumOff val="50000"/>
                </a:schemeClr>
              </a:solidFill>
            </a:ln>
            <a:effectLst>
              <a:glow rad="139700">
                <a:schemeClr val="accent2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Muros'!$Y$15,'30 Muros'!$Y$17)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('30 Muros'!$Y$16,'30 Muros'!$Y$18)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1F70-4A9F-85D8-0CECA8C86CED}"/>
            </c:ext>
          </c:extLst>
        </c:ser>
        <c:ser>
          <c:idx val="50"/>
          <c:order val="50"/>
          <c:spPr>
            <a:ln w="22225" cap="rnd">
              <a:solidFill>
                <a:schemeClr val="accent3">
                  <a:lumMod val="50000"/>
                  <a:lumOff val="50000"/>
                </a:schemeClr>
              </a:solidFill>
            </a:ln>
            <a:effectLst>
              <a:glow rad="139700">
                <a:schemeClr val="accent3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Muros'!$Z$15,'30 Muros'!$Z$17)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('30 Muros'!$Z$16,'30 Muros'!$Z$18)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1F70-4A9F-85D8-0CECA8C86CED}"/>
            </c:ext>
          </c:extLst>
        </c:ser>
        <c:ser>
          <c:idx val="51"/>
          <c:order val="51"/>
          <c:spPr>
            <a:ln w="22225" cap="rnd">
              <a:solidFill>
                <a:schemeClr val="accent4">
                  <a:lumMod val="50000"/>
                  <a:lumOff val="50000"/>
                </a:schemeClr>
              </a:solidFill>
            </a:ln>
            <a:effectLst>
              <a:glow rad="139700">
                <a:schemeClr val="accent4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Muros'!$AA$15,'30 Muros'!$AA$17)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('30 Muros'!$AA$16,'30 Muros'!$AA$18)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1F70-4A9F-85D8-0CECA8C86CED}"/>
            </c:ext>
          </c:extLst>
        </c:ser>
        <c:ser>
          <c:idx val="52"/>
          <c:order val="52"/>
          <c:spPr>
            <a:ln w="22225" cap="rnd">
              <a:solidFill>
                <a:schemeClr val="accent5">
                  <a:lumMod val="50000"/>
                  <a:lumOff val="50000"/>
                </a:schemeClr>
              </a:solidFill>
            </a:ln>
            <a:effectLst>
              <a:glow rad="139700">
                <a:schemeClr val="accent5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Muros'!$AB$15,'30 Muros'!$AB$17)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('30 Muros'!$AB$16,'30 Muros'!$AB$18)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1F70-4A9F-85D8-0CECA8C86CED}"/>
            </c:ext>
          </c:extLst>
        </c:ser>
        <c:ser>
          <c:idx val="53"/>
          <c:order val="53"/>
          <c:spPr>
            <a:ln w="22225" cap="rnd">
              <a:solidFill>
                <a:schemeClr val="accent6">
                  <a:lumMod val="50000"/>
                  <a:lumOff val="50000"/>
                </a:schemeClr>
              </a:solidFill>
            </a:ln>
            <a:effectLst>
              <a:glow rad="139700">
                <a:schemeClr val="accent6">
                  <a:lumMod val="50000"/>
                  <a:lumOff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Muros'!$AC$15,'30 Muros'!$AC$17)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('30 Muros'!$AC$16,'30 Muros'!$AC$18)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1F70-4A9F-85D8-0CECA8C86CED}"/>
            </c:ext>
          </c:extLst>
        </c:ser>
        <c:ser>
          <c:idx val="54"/>
          <c:order val="54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Muros'!$AD$15,'30 Muros'!$AD$17)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('30 Muros'!$AD$16,'30 Muros'!$AD$18)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1F70-4A9F-85D8-0CECA8C86CED}"/>
            </c:ext>
          </c:extLst>
        </c:ser>
        <c:ser>
          <c:idx val="55"/>
          <c:order val="55"/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Muros'!$AE$15,'30 Muros'!$AE$17)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('30 Muros'!$AE$16,'30 Muros'!$AE$18)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1F70-4A9F-85D8-0CECA8C86CED}"/>
            </c:ext>
          </c:extLst>
        </c:ser>
        <c:ser>
          <c:idx val="56"/>
          <c:order val="56"/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Muros'!$BA$15,'30 Muros'!$BA$17)</c:f>
              <c:numCache>
                <c:formatCode>General</c:formatCode>
                <c:ptCount val="2"/>
              </c:numCache>
            </c:numRef>
          </c:xVal>
          <c:yVal>
            <c:numRef>
              <c:f>('30 Muros'!$BA$16,'30 Muros'!$BA$18)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1F70-4A9F-85D8-0CECA8C86CED}"/>
            </c:ext>
          </c:extLst>
        </c:ser>
        <c:ser>
          <c:idx val="57"/>
          <c:order val="57"/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Muros'!$BB$15,'30 Muros'!$BB$17)</c:f>
              <c:numCache>
                <c:formatCode>General</c:formatCode>
                <c:ptCount val="2"/>
              </c:numCache>
            </c:numRef>
          </c:xVal>
          <c:yVal>
            <c:numRef>
              <c:f>('30 Muros'!$BB$16,'30 Muros'!$BB$18)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1F70-4A9F-85D8-0CECA8C86CED}"/>
            </c:ext>
          </c:extLst>
        </c:ser>
        <c:ser>
          <c:idx val="58"/>
          <c:order val="58"/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Muros'!$BC$15,'30 Muros'!$BC$17)</c:f>
              <c:numCache>
                <c:formatCode>General</c:formatCode>
                <c:ptCount val="2"/>
              </c:numCache>
            </c:numRef>
          </c:xVal>
          <c:yVal>
            <c:numRef>
              <c:f>('30 Muros'!$BC$16,'30 Muros'!$BC$18)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1F70-4A9F-85D8-0CECA8C86CED}"/>
            </c:ext>
          </c:extLst>
        </c:ser>
        <c:ser>
          <c:idx val="59"/>
          <c:order val="59"/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Muros'!$BD$15,'30 Muros'!$BD$17)</c:f>
              <c:numCache>
                <c:formatCode>General</c:formatCode>
                <c:ptCount val="2"/>
              </c:numCache>
            </c:numRef>
          </c:xVal>
          <c:yVal>
            <c:numRef>
              <c:f>('30 Muros'!$BD$16,'30 Muros'!$BD$18)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1F70-4A9F-85D8-0CECA8C86CED}"/>
            </c:ext>
          </c:extLst>
        </c:ser>
        <c:ser>
          <c:idx val="60"/>
          <c:order val="60"/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Muros'!$BE$15,'30 Muros'!$BE$17)</c:f>
              <c:numCache>
                <c:formatCode>General</c:formatCode>
                <c:ptCount val="2"/>
              </c:numCache>
            </c:numRef>
          </c:xVal>
          <c:yVal>
            <c:numRef>
              <c:f>('30 Muros'!$BE$16,'30 Muros'!$BE$18)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1F70-4A9F-85D8-0CECA8C86CED}"/>
            </c:ext>
          </c:extLst>
        </c:ser>
        <c:ser>
          <c:idx val="61"/>
          <c:order val="61"/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Muros'!$BF$15,'30 Muros'!$BF$17)</c:f>
              <c:numCache>
                <c:formatCode>General</c:formatCode>
                <c:ptCount val="2"/>
              </c:numCache>
            </c:numRef>
          </c:xVal>
          <c:yVal>
            <c:numRef>
              <c:f>('30 Muros'!$BF$16,'30 Muros'!$BF$18)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1F70-4A9F-85D8-0CECA8C86CED}"/>
            </c:ext>
          </c:extLst>
        </c:ser>
        <c:ser>
          <c:idx val="62"/>
          <c:order val="62"/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Muros'!$BG$15,'30 Muros'!$BG$17)</c:f>
              <c:numCache>
                <c:formatCode>General</c:formatCode>
                <c:ptCount val="2"/>
              </c:numCache>
            </c:numRef>
          </c:xVal>
          <c:yVal>
            <c:numRef>
              <c:f>('30 Muros'!$BG$16,'30 Muros'!$BG$18)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1F70-4A9F-85D8-0CECA8C86CED}"/>
            </c:ext>
          </c:extLst>
        </c:ser>
        <c:ser>
          <c:idx val="63"/>
          <c:order val="63"/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Muros'!$BH$15,'30 Muros'!$BH$17)</c:f>
              <c:numCache>
                <c:formatCode>General</c:formatCode>
                <c:ptCount val="2"/>
              </c:numCache>
            </c:numRef>
          </c:xVal>
          <c:yVal>
            <c:numRef>
              <c:f>('30 Muros'!$BH$16,'30 Muros'!$BH$18)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1F70-4A9F-85D8-0CECA8C86CED}"/>
            </c:ext>
          </c:extLst>
        </c:ser>
        <c:ser>
          <c:idx val="64"/>
          <c:order val="64"/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Muros'!$BI$15,'30 Muros'!$BI$17)</c:f>
              <c:numCache>
                <c:formatCode>General</c:formatCode>
                <c:ptCount val="2"/>
              </c:numCache>
            </c:numRef>
          </c:xVal>
          <c:yVal>
            <c:numRef>
              <c:f>('30 Muros'!$BI$16,'30 Muros'!$BI$18)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1F70-4A9F-85D8-0CECA8C86CED}"/>
            </c:ext>
          </c:extLst>
        </c:ser>
        <c:ser>
          <c:idx val="65"/>
          <c:order val="65"/>
          <c:spPr>
            <a:ln w="22225" cap="rnd">
              <a:solidFill>
                <a:schemeClr val="accent6">
                  <a:lumMod val="60000"/>
                </a:schemeClr>
              </a:solidFill>
            </a:ln>
            <a:effectLst>
              <a:glow rad="139700">
                <a:schemeClr val="accent6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('30 Muros'!$BJ$15,'30 Muros'!$BJ$17)</c:f>
              <c:numCache>
                <c:formatCode>General</c:formatCode>
                <c:ptCount val="2"/>
              </c:numCache>
            </c:numRef>
          </c:xVal>
          <c:yVal>
            <c:numRef>
              <c:f>('30 Muros'!$BJ$16,'30 Muros'!$BJ$18)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1F70-4A9F-85D8-0CECA8C86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614064"/>
        <c:axId val="761613080"/>
      </c:scatterChart>
      <c:valAx>
        <c:axId val="761614064"/>
        <c:scaling>
          <c:orientation val="minMax"/>
          <c:max val="300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61613080"/>
        <c:crosses val="autoZero"/>
        <c:crossBetween val="midCat"/>
      </c:valAx>
      <c:valAx>
        <c:axId val="761613080"/>
        <c:scaling>
          <c:orientation val="minMax"/>
          <c:max val="18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61614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 Muros'!$F$3:$F$7</c:f>
              <c:numCache>
                <c:formatCode>0.0</c:formatCode>
                <c:ptCount val="5"/>
                <c:pt idx="0" formatCode="General">
                  <c:v>0</c:v>
                </c:pt>
                <c:pt idx="1">
                  <c:v>1293</c:v>
                </c:pt>
                <c:pt idx="2">
                  <c:v>1293</c:v>
                </c:pt>
                <c:pt idx="3" formatCode="General">
                  <c:v>0</c:v>
                </c:pt>
                <c:pt idx="4" formatCode="General">
                  <c:v>0</c:v>
                </c:pt>
              </c:numCache>
            </c:numRef>
          </c:xVal>
          <c:yVal>
            <c:numRef>
              <c:f>'30 Muros'!$G$3:$G$7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19-4C34-973E-2D9739F3B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5885423"/>
        <c:axId val="1622033343"/>
      </c:scatterChart>
      <c:valAx>
        <c:axId val="1635885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33343"/>
        <c:crosses val="autoZero"/>
        <c:crossBetween val="midCat"/>
      </c:valAx>
      <c:valAx>
        <c:axId val="162203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35885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 Muros'!$H$3:$H$7</c:f>
              <c:numCache>
                <c:formatCode>0.0</c:formatCode>
                <c:ptCount val="5"/>
                <c:pt idx="0">
                  <c:v>0</c:v>
                </c:pt>
                <c:pt idx="1">
                  <c:v>1720</c:v>
                </c:pt>
                <c:pt idx="2">
                  <c:v>1720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'30 Muros'!$I$3:$I$7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0E-45AD-8C23-7E79DB454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426623"/>
        <c:axId val="1622025855"/>
      </c:scatterChart>
      <c:valAx>
        <c:axId val="1800426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25855"/>
        <c:crosses val="autoZero"/>
        <c:crossBetween val="midCat"/>
      </c:valAx>
      <c:valAx>
        <c:axId val="162202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0426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 Muros'!$J$3:$J$7</c:f>
              <c:numCache>
                <c:formatCode>0.0</c:formatCode>
                <c:ptCount val="5"/>
                <c:pt idx="0">
                  <c:v>0</c:v>
                </c:pt>
                <c:pt idx="1">
                  <c:v>2896</c:v>
                </c:pt>
                <c:pt idx="2">
                  <c:v>2896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'30 Muros'!$K$3:$K$7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32-4974-AB23-6431170DF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449023"/>
        <c:axId val="1622005055"/>
      </c:scatterChart>
      <c:valAx>
        <c:axId val="1800449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5055"/>
        <c:crosses val="autoZero"/>
        <c:crossBetween val="midCat"/>
      </c:valAx>
      <c:valAx>
        <c:axId val="162200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04490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 Muros'!$L$3:$L$7</c:f>
              <c:numCache>
                <c:formatCode>0.0</c:formatCode>
                <c:ptCount val="5"/>
                <c:pt idx="0">
                  <c:v>1281</c:v>
                </c:pt>
                <c:pt idx="1">
                  <c:v>1652</c:v>
                </c:pt>
                <c:pt idx="2">
                  <c:v>1652</c:v>
                </c:pt>
                <c:pt idx="3">
                  <c:v>1281</c:v>
                </c:pt>
                <c:pt idx="4">
                  <c:v>1281</c:v>
                </c:pt>
              </c:numCache>
            </c:numRef>
          </c:xVal>
          <c:yVal>
            <c:numRef>
              <c:f>'30 Muros'!$M$3:$M$7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B9-49EB-8EB2-601EC7728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444223"/>
        <c:axId val="1622005471"/>
      </c:scatterChart>
      <c:valAx>
        <c:axId val="1800444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5471"/>
        <c:crosses val="autoZero"/>
        <c:crossBetween val="midCat"/>
      </c:valAx>
      <c:valAx>
        <c:axId val="162200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0444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 Muros'!$N$3:$N$7</c:f>
              <c:numCache>
                <c:formatCode>0.0</c:formatCode>
                <c:ptCount val="5"/>
                <c:pt idx="0">
                  <c:v>1451</c:v>
                </c:pt>
                <c:pt idx="1">
                  <c:v>2096</c:v>
                </c:pt>
                <c:pt idx="2">
                  <c:v>2096</c:v>
                </c:pt>
                <c:pt idx="3">
                  <c:v>1451</c:v>
                </c:pt>
                <c:pt idx="4">
                  <c:v>1451</c:v>
                </c:pt>
              </c:numCache>
            </c:numRef>
          </c:xVal>
          <c:yVal>
            <c:numRef>
              <c:f>'30 Muros'!$O$3:$O$7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DA-45FC-99D4-B971350CC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806063"/>
        <c:axId val="1622007551"/>
      </c:scatterChart>
      <c:valAx>
        <c:axId val="1723806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7551"/>
        <c:crosses val="autoZero"/>
        <c:crossBetween val="midCat"/>
      </c:valAx>
      <c:valAx>
        <c:axId val="162200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238060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 Muros'!$P$3:$P$7</c:f>
              <c:numCache>
                <c:formatCode>0.0</c:formatCode>
                <c:ptCount val="5"/>
                <c:pt idx="0">
                  <c:v>1559</c:v>
                </c:pt>
                <c:pt idx="1">
                  <c:v>1848</c:v>
                </c:pt>
                <c:pt idx="2">
                  <c:v>1848</c:v>
                </c:pt>
                <c:pt idx="3">
                  <c:v>1559</c:v>
                </c:pt>
                <c:pt idx="4">
                  <c:v>1559</c:v>
                </c:pt>
              </c:numCache>
            </c:numRef>
          </c:xVal>
          <c:yVal>
            <c:numRef>
              <c:f>'30 Muros'!$Q$3:$Q$7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8A-481C-A034-A49DE8F6F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605823"/>
        <c:axId val="1622007967"/>
      </c:scatterChart>
      <c:valAx>
        <c:axId val="1800605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7967"/>
        <c:crosses val="autoZero"/>
        <c:crossBetween val="midCat"/>
      </c:valAx>
      <c:valAx>
        <c:axId val="162200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0605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 Muros'!$R$3:$R$7</c:f>
              <c:numCache>
                <c:formatCode>0.0</c:formatCode>
                <c:ptCount val="5"/>
                <c:pt idx="0">
                  <c:v>1571</c:v>
                </c:pt>
                <c:pt idx="1">
                  <c:v>1624</c:v>
                </c:pt>
                <c:pt idx="2">
                  <c:v>1624</c:v>
                </c:pt>
                <c:pt idx="3">
                  <c:v>1571</c:v>
                </c:pt>
                <c:pt idx="4">
                  <c:v>1571</c:v>
                </c:pt>
              </c:numCache>
            </c:numRef>
          </c:xVal>
          <c:yVal>
            <c:numRef>
              <c:f>'30 Muros'!$S$3:$S$7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7D-4CE1-A620-A0F7DA389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647807"/>
        <c:axId val="1622016287"/>
      </c:scatterChart>
      <c:valAx>
        <c:axId val="1869647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16287"/>
        <c:crosses val="autoZero"/>
        <c:crossBetween val="midCat"/>
      </c:valAx>
      <c:valAx>
        <c:axId val="162201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69647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 Muros'!$T$3:$T$7</c:f>
              <c:numCache>
                <c:formatCode>0.0</c:formatCode>
                <c:ptCount val="5"/>
                <c:pt idx="0">
                  <c:v>1714</c:v>
                </c:pt>
                <c:pt idx="1">
                  <c:v>1834</c:v>
                </c:pt>
                <c:pt idx="2">
                  <c:v>1834</c:v>
                </c:pt>
                <c:pt idx="3">
                  <c:v>1714</c:v>
                </c:pt>
                <c:pt idx="4">
                  <c:v>1714</c:v>
                </c:pt>
              </c:numCache>
            </c:numRef>
          </c:xVal>
          <c:yVal>
            <c:numRef>
              <c:f>'30 Muros'!$U$3:$U$7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9A-4665-8B13-07D51EF4C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492223"/>
        <c:axId val="1621994655"/>
      </c:scatterChart>
      <c:valAx>
        <c:axId val="1800492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1994655"/>
        <c:crosses val="autoZero"/>
        <c:crossBetween val="midCat"/>
      </c:valAx>
      <c:valAx>
        <c:axId val="162199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0492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 Muros'!$V$3:$V$7</c:f>
              <c:numCache>
                <c:formatCode>0.0</c:formatCode>
                <c:ptCount val="5"/>
                <c:pt idx="0">
                  <c:v>1924</c:v>
                </c:pt>
                <c:pt idx="1">
                  <c:v>2026</c:v>
                </c:pt>
                <c:pt idx="2">
                  <c:v>2026</c:v>
                </c:pt>
                <c:pt idx="3">
                  <c:v>1924</c:v>
                </c:pt>
                <c:pt idx="4">
                  <c:v>1924</c:v>
                </c:pt>
              </c:numCache>
            </c:numRef>
          </c:xVal>
          <c:yVal>
            <c:numRef>
              <c:f>'30 Muros'!$W$3:$W$7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F4-438F-B1FA-0EEB11588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 Muros'!$X$3:$X$7</c:f>
              <c:numCache>
                <c:formatCode>0.0</c:formatCode>
                <c:ptCount val="5"/>
                <c:pt idx="0">
                  <c:v>1976</c:v>
                </c:pt>
                <c:pt idx="1">
                  <c:v>2185</c:v>
                </c:pt>
                <c:pt idx="2">
                  <c:v>2185</c:v>
                </c:pt>
                <c:pt idx="3">
                  <c:v>1976</c:v>
                </c:pt>
                <c:pt idx="4">
                  <c:v>1976</c:v>
                </c:pt>
              </c:numCache>
            </c:numRef>
          </c:xVal>
          <c:yVal>
            <c:numRef>
              <c:f>'30 Muros'!$Y$3:$Y$7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52-48D1-B89A-E67C63DAC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 Muros'!$Z$3:$Z$7</c:f>
              <c:numCache>
                <c:formatCode>0.0</c:formatCode>
                <c:ptCount val="5"/>
                <c:pt idx="0">
                  <c:v>2096</c:v>
                </c:pt>
                <c:pt idx="1">
                  <c:v>2467</c:v>
                </c:pt>
                <c:pt idx="2">
                  <c:v>2467</c:v>
                </c:pt>
                <c:pt idx="3">
                  <c:v>2096</c:v>
                </c:pt>
                <c:pt idx="4">
                  <c:v>2096</c:v>
                </c:pt>
              </c:numCache>
            </c:numRef>
          </c:xVal>
          <c:yVal>
            <c:numRef>
              <c:f>'30 Muros'!$AA$3:$AA$7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E5-4273-BB56-57A7B40E6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 Muros'!$AB$3:$AB$7</c:f>
              <c:numCache>
                <c:formatCode>0.0</c:formatCode>
                <c:ptCount val="5"/>
                <c:pt idx="0">
                  <c:v>1451</c:v>
                </c:pt>
                <c:pt idx="1">
                  <c:v>1571</c:v>
                </c:pt>
                <c:pt idx="2">
                  <c:v>1571</c:v>
                </c:pt>
                <c:pt idx="3">
                  <c:v>1451</c:v>
                </c:pt>
                <c:pt idx="4">
                  <c:v>1451</c:v>
                </c:pt>
              </c:numCache>
            </c:numRef>
          </c:xVal>
          <c:yVal>
            <c:numRef>
              <c:f>'30 Muros'!$AC$3:$AC$7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89-4367-8E69-78C6F0665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 Muros'!$AD$3:$AD$7</c:f>
              <c:numCache>
                <c:formatCode>0.0</c:formatCode>
                <c:ptCount val="5"/>
                <c:pt idx="0">
                  <c:v>1571</c:v>
                </c:pt>
                <c:pt idx="1">
                  <c:v>1607</c:v>
                </c:pt>
                <c:pt idx="2">
                  <c:v>1607</c:v>
                </c:pt>
                <c:pt idx="3">
                  <c:v>1571</c:v>
                </c:pt>
                <c:pt idx="4">
                  <c:v>1571</c:v>
                </c:pt>
              </c:numCache>
            </c:numRef>
          </c:xVal>
          <c:yVal>
            <c:numRef>
              <c:f>'30 Muros'!$AE$3:$AE$7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7D-49EA-A76F-87385AFFF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 Muros'!$AF$3:$AF$7</c:f>
              <c:numCache>
                <c:formatCode>0.0</c:formatCode>
                <c:ptCount val="5"/>
                <c:pt idx="0">
                  <c:v>2311</c:v>
                </c:pt>
                <c:pt idx="1">
                  <c:v>2736</c:v>
                </c:pt>
                <c:pt idx="2">
                  <c:v>2736</c:v>
                </c:pt>
                <c:pt idx="3">
                  <c:v>2311</c:v>
                </c:pt>
                <c:pt idx="4">
                  <c:v>2311</c:v>
                </c:pt>
              </c:numCache>
            </c:numRef>
          </c:xVal>
          <c:yVal>
            <c:numRef>
              <c:f>'30 Muros'!$AG$3:$AG$7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50-485A-A899-2C368EF22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 Muros'!$AH$3:$AH$7</c:f>
              <c:numCache>
                <c:formatCode>0.0</c:formatCode>
                <c:ptCount val="5"/>
                <c:pt idx="0">
                  <c:v>2736</c:v>
                </c:pt>
                <c:pt idx="1">
                  <c:v>2906</c:v>
                </c:pt>
                <c:pt idx="2">
                  <c:v>2906</c:v>
                </c:pt>
                <c:pt idx="3">
                  <c:v>2736</c:v>
                </c:pt>
                <c:pt idx="4">
                  <c:v>2736</c:v>
                </c:pt>
              </c:numCache>
            </c:numRef>
          </c:xVal>
          <c:yVal>
            <c:numRef>
              <c:f>'30 Muros'!$AI$3:$AI$7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95-4F66-8EA9-318650DD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 Muros'!$AJ$3:$AJ$7</c:f>
              <c:numCache>
                <c:formatCode>0.0</c:formatCode>
                <c:ptCount val="5"/>
                <c:pt idx="0">
                  <c:v>2736</c:v>
                </c:pt>
                <c:pt idx="1">
                  <c:v>2885.9333185119303</c:v>
                </c:pt>
                <c:pt idx="2">
                  <c:v>2885.9333185119303</c:v>
                </c:pt>
                <c:pt idx="3">
                  <c:v>2736</c:v>
                </c:pt>
                <c:pt idx="4">
                  <c:v>2736</c:v>
                </c:pt>
              </c:numCache>
            </c:numRef>
          </c:xVal>
          <c:yVal>
            <c:numRef>
              <c:f>'30 Muros'!$AK$3:$AK$7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89-4786-A487-183A4E974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 Muros'!$AL$3:$AL$7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'30 Muros'!$AM$3:$AM$7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A-4933-9E0C-5D8701550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 Muros'!$AN$3:$AN$7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'30 Muros'!$AO$3:$AO$7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27-4BA1-9DAD-53E01B121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 Muros'!$AP$3:$AP$7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'30 Muros'!$AQ$3:$AQ$7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82-4784-836C-4ACDCAFD3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 Muros'!$AR$3:$AR$7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'30 Muros'!$AS$3:$AS$7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D9-447F-95A6-017476091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 Muros'!$AT$3:$AT$7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'30 Muros'!$AU$3:$AU$7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75-42A7-AE43-3F489980C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 Muros'!$AV$3:$AV$7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'30 Muros'!$AW$3:$AW$7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B3-4A9D-A311-C4812CE6C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 Muros'!$AX$3:$AX$7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'30 Muros'!$AY$3:$AY$7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F5-40FA-9526-181569996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 Muros'!$AX$3:$AX$7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'30 Muros'!$AY$3:$AY$7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D4-4D9C-B80A-48E4741CB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 Muros'!$BB$3:$BB$7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'30 Muros'!$BC$3:$BC$7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2A-4430-B979-C4AF78DCD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 Muros'!$BD$3:$BD$7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'30 Muros'!$BE$3:$BE$7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89-400F-B128-4ED66FEE6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 Muros'!$BF$3:$BF$7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'30 Muros'!$BG$3:$BG$7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AA-45E9-A196-63796AB83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 Muros'!$BH$3:$BH$7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'30 Muros'!$BI$3:$BI$7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75-4B98-A242-3AF30940F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 Muros'!$BJ$3:$BJ$7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'30 Muros'!$BK$3:$BK$7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FA-4E56-B751-79AD5AEA0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 Muros'!$BL$3:$BL$7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'30 Muros'!$BM$3:$BM$7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DF-4344-A9EC-5D67CA3BC0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660415"/>
        <c:axId val="1449713567"/>
      </c:scatterChart>
      <c:valAx>
        <c:axId val="181966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9713567"/>
        <c:crosses val="autoZero"/>
        <c:crossBetween val="midCat"/>
      </c:valAx>
      <c:valAx>
        <c:axId val="14497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196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Planta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Muros'!$B$15,'20 Muros'!$B$17)</c:f>
              <c:numCache>
                <c:formatCode>General</c:formatCode>
                <c:ptCount val="2"/>
                <c:pt idx="0">
                  <c:v>1293</c:v>
                </c:pt>
                <c:pt idx="1">
                  <c:v>0</c:v>
                </c:pt>
              </c:numCache>
            </c:numRef>
          </c:xVal>
          <c:yVal>
            <c:numRef>
              <c:f>('20 Muros'!$B$16,'20 Muros'!$B$18)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68-4FE5-B11E-05F8D4C9BB6B}"/>
            </c:ext>
          </c:extLst>
        </c:ser>
        <c:ser>
          <c:idx val="1"/>
          <c:order val="1"/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Muros'!$C$15,'20 Muros'!$C$17)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('20 Muros'!$C$16,'20 Muros'!$C$18)</c:f>
              <c:numCache>
                <c:formatCode>General</c:formatCode>
                <c:ptCount val="2"/>
                <c:pt idx="0">
                  <c:v>0</c:v>
                </c:pt>
                <c:pt idx="1">
                  <c:v>1720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68-4FE5-B11E-05F8D4C9BB6B}"/>
            </c:ext>
          </c:extLst>
        </c:ser>
        <c:ser>
          <c:idx val="2"/>
          <c:order val="2"/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Muros'!$D$15,'20 Muros'!$D$17)</c:f>
              <c:numCache>
                <c:formatCode>General</c:formatCode>
                <c:ptCount val="2"/>
                <c:pt idx="0">
                  <c:v>0</c:v>
                </c:pt>
                <c:pt idx="1">
                  <c:v>2896</c:v>
                </c:pt>
              </c:numCache>
            </c:numRef>
          </c:xVal>
          <c:yVal>
            <c:numRef>
              <c:f>('20 Muros'!$D$16,'20 Muros'!$D$18)</c:f>
              <c:numCache>
                <c:formatCode>General</c:formatCode>
                <c:ptCount val="2"/>
                <c:pt idx="0">
                  <c:v>1720</c:v>
                </c:pt>
                <c:pt idx="1">
                  <c:v>1720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68-4FE5-B11E-05F8D4C9BB6B}"/>
            </c:ext>
          </c:extLst>
        </c:ser>
        <c:ser>
          <c:idx val="3"/>
          <c:order val="3"/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Muros'!$W$15,'20 Muros'!$W$17)</c:f>
              <c:numCache>
                <c:formatCode>General</c:formatCode>
                <c:ptCount val="2"/>
              </c:numCache>
            </c:numRef>
          </c:xVal>
          <c:yVal>
            <c:numRef>
              <c:f>('20 Muros'!$W$16,'20 Muros'!$W$18)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468-4FE5-B11E-05F8D4C9BB6B}"/>
            </c:ext>
          </c:extLst>
        </c:ser>
        <c:ser>
          <c:idx val="4"/>
          <c:order val="4"/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Muros'!$X$15,'20 Muros'!$X$17)</c:f>
              <c:numCache>
                <c:formatCode>General</c:formatCode>
                <c:ptCount val="2"/>
              </c:numCache>
            </c:numRef>
          </c:xVal>
          <c:yVal>
            <c:numRef>
              <c:f>('20 Muros'!$X$16,'20 Muros'!$X$18)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68-4FE5-B11E-05F8D4C9BB6B}"/>
            </c:ext>
          </c:extLst>
        </c:ser>
        <c:ser>
          <c:idx val="5"/>
          <c:order val="5"/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Muros'!$Y$15,'20 Muros'!$Y$17)</c:f>
              <c:numCache>
                <c:formatCode>General</c:formatCode>
                <c:ptCount val="2"/>
              </c:numCache>
            </c:numRef>
          </c:xVal>
          <c:yVal>
            <c:numRef>
              <c:f>('20 Muros'!$Y$16,'20 Muros'!$Y$18)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68-4FE5-B11E-05F8D4C9BB6B}"/>
            </c:ext>
          </c:extLst>
        </c:ser>
        <c:ser>
          <c:idx val="6"/>
          <c:order val="6"/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Muros'!$E$15,'20 Muros'!$E$17)</c:f>
              <c:numCache>
                <c:formatCode>General</c:formatCode>
                <c:ptCount val="2"/>
                <c:pt idx="0">
                  <c:v>1281</c:v>
                </c:pt>
                <c:pt idx="1">
                  <c:v>1281</c:v>
                </c:pt>
              </c:numCache>
            </c:numRef>
          </c:xVal>
          <c:yVal>
            <c:numRef>
              <c:f>('20 Muros'!$E$16,'20 Muros'!$E$18)</c:f>
              <c:numCache>
                <c:formatCode>General</c:formatCode>
                <c:ptCount val="2"/>
                <c:pt idx="0">
                  <c:v>63</c:v>
                </c:pt>
                <c:pt idx="1">
                  <c:v>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68-4FE5-B11E-05F8D4C9BB6B}"/>
            </c:ext>
          </c:extLst>
        </c:ser>
        <c:ser>
          <c:idx val="7"/>
          <c:order val="7"/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Muros'!$F$15,'20 Muros'!$F$17)</c:f>
              <c:numCache>
                <c:formatCode>General</c:formatCode>
                <c:ptCount val="2"/>
                <c:pt idx="0">
                  <c:v>1451</c:v>
                </c:pt>
                <c:pt idx="1">
                  <c:v>2096</c:v>
                </c:pt>
              </c:numCache>
            </c:numRef>
          </c:xVal>
          <c:yVal>
            <c:numRef>
              <c:f>('20 Muros'!$F$16,'20 Muros'!$F$18)</c:f>
              <c:numCache>
                <c:formatCode>General</c:formatCode>
                <c:ptCount val="2"/>
                <c:pt idx="0">
                  <c:v>23</c:v>
                </c:pt>
                <c:pt idx="1">
                  <c:v>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68-4FE5-B11E-05F8D4C9BB6B}"/>
            </c:ext>
          </c:extLst>
        </c:ser>
        <c:ser>
          <c:idx val="8"/>
          <c:order val="8"/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Muros'!$G$15,'20 Muros'!$G$17)</c:f>
              <c:numCache>
                <c:formatCode>General</c:formatCode>
                <c:ptCount val="2"/>
                <c:pt idx="0">
                  <c:v>1559</c:v>
                </c:pt>
                <c:pt idx="1">
                  <c:v>1559</c:v>
                </c:pt>
              </c:numCache>
            </c:numRef>
          </c:xVal>
          <c:yVal>
            <c:numRef>
              <c:f>('20 Muros'!$G$16,'20 Muros'!$G$18)</c:f>
              <c:numCache>
                <c:formatCode>General</c:formatCode>
                <c:ptCount val="2"/>
                <c:pt idx="0">
                  <c:v>35</c:v>
                </c:pt>
                <c:pt idx="1">
                  <c:v>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68-4FE5-B11E-05F8D4C9BB6B}"/>
            </c:ext>
          </c:extLst>
        </c:ser>
        <c:ser>
          <c:idx val="9"/>
          <c:order val="9"/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Muros'!$H$15,'20 Muros'!$H$17)</c:f>
              <c:numCache>
                <c:formatCode>General</c:formatCode>
                <c:ptCount val="2"/>
                <c:pt idx="0">
                  <c:v>1571</c:v>
                </c:pt>
                <c:pt idx="1">
                  <c:v>1624</c:v>
                </c:pt>
              </c:numCache>
            </c:numRef>
          </c:xVal>
          <c:yVal>
            <c:numRef>
              <c:f>('20 Muros'!$H$16,'20 Muros'!$H$18)</c:f>
              <c:numCache>
                <c:formatCode>General</c:formatCode>
                <c:ptCount val="2"/>
                <c:pt idx="0">
                  <c:v>256</c:v>
                </c:pt>
                <c:pt idx="1">
                  <c:v>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68-4FE5-B11E-05F8D4C9BB6B}"/>
            </c:ext>
          </c:extLst>
        </c:ser>
        <c:ser>
          <c:idx val="10"/>
          <c:order val="10"/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Muros'!$I$15,'20 Muros'!$I$17)</c:f>
              <c:numCache>
                <c:formatCode>General</c:formatCode>
                <c:ptCount val="2"/>
                <c:pt idx="0">
                  <c:v>1714</c:v>
                </c:pt>
                <c:pt idx="1">
                  <c:v>1834</c:v>
                </c:pt>
              </c:numCache>
            </c:numRef>
          </c:xVal>
          <c:yVal>
            <c:numRef>
              <c:f>('20 Muros'!$I$16,'20 Muros'!$I$18)</c:f>
              <c:numCache>
                <c:formatCode>General</c:formatCode>
                <c:ptCount val="2"/>
                <c:pt idx="0">
                  <c:v>256</c:v>
                </c:pt>
                <c:pt idx="1">
                  <c:v>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68-4FE5-B11E-05F8D4C9BB6B}"/>
            </c:ext>
          </c:extLst>
        </c:ser>
        <c:ser>
          <c:idx val="11"/>
          <c:order val="11"/>
          <c:spPr>
            <a:ln w="22225" cap="rnd">
              <a:solidFill>
                <a:schemeClr val="accent6">
                  <a:lumMod val="60000"/>
                </a:schemeClr>
              </a:solidFill>
            </a:ln>
            <a:effectLst>
              <a:glow rad="139700">
                <a:schemeClr val="accent6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Muros'!$J$15,'20 Muros'!$J$17)</c:f>
              <c:numCache>
                <c:formatCode>General</c:formatCode>
                <c:ptCount val="2"/>
                <c:pt idx="0">
                  <c:v>1924</c:v>
                </c:pt>
                <c:pt idx="1">
                  <c:v>2026</c:v>
                </c:pt>
              </c:numCache>
            </c:numRef>
          </c:xVal>
          <c:yVal>
            <c:numRef>
              <c:f>('20 Muros'!$J$16,'20 Muros'!$J$18)</c:f>
              <c:numCache>
                <c:formatCode>General</c:formatCode>
                <c:ptCount val="2"/>
                <c:pt idx="0">
                  <c:v>256</c:v>
                </c:pt>
                <c:pt idx="1">
                  <c:v>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468-4FE5-B11E-05F8D4C9BB6B}"/>
            </c:ext>
          </c:extLst>
        </c:ser>
        <c:ser>
          <c:idx val="12"/>
          <c:order val="12"/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</a:ln>
            <a:effectLst>
              <a:glow rad="139700">
                <a:schemeClr val="accent1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Muros'!$K$15,'20 Muros'!$K$17)</c:f>
              <c:numCache>
                <c:formatCode>General</c:formatCode>
                <c:ptCount val="2"/>
                <c:pt idx="0">
                  <c:v>1976</c:v>
                </c:pt>
                <c:pt idx="1">
                  <c:v>1976</c:v>
                </c:pt>
              </c:numCache>
            </c:numRef>
          </c:xVal>
          <c:yVal>
            <c:numRef>
              <c:f>('20 Muros'!$K$16,'20 Muros'!$K$18)</c:f>
              <c:numCache>
                <c:formatCode>General</c:formatCode>
                <c:ptCount val="2"/>
                <c:pt idx="0">
                  <c:v>35</c:v>
                </c:pt>
                <c:pt idx="1">
                  <c:v>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9468-4FE5-B11E-05F8D4C9BB6B}"/>
            </c:ext>
          </c:extLst>
        </c:ser>
        <c:ser>
          <c:idx val="13"/>
          <c:order val="13"/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</a:ln>
            <a:effectLst>
              <a:glow rad="139700">
                <a:schemeClr val="accent2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Muros'!$L$15,'20 Muros'!$L$17)</c:f>
              <c:numCache>
                <c:formatCode>General</c:formatCode>
                <c:ptCount val="2"/>
                <c:pt idx="0">
                  <c:v>2096</c:v>
                </c:pt>
                <c:pt idx="1">
                  <c:v>2096</c:v>
                </c:pt>
              </c:numCache>
            </c:numRef>
          </c:xVal>
          <c:yVal>
            <c:numRef>
              <c:f>('20 Muros'!$L$16,'20 Muros'!$L$18)</c:f>
              <c:numCache>
                <c:formatCode>General</c:formatCode>
                <c:ptCount val="2"/>
                <c:pt idx="0">
                  <c:v>63</c:v>
                </c:pt>
                <c:pt idx="1">
                  <c:v>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9468-4FE5-B11E-05F8D4C9BB6B}"/>
            </c:ext>
          </c:extLst>
        </c:ser>
        <c:ser>
          <c:idx val="14"/>
          <c:order val="14"/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</a:ln>
            <a:effectLst>
              <a:glow rad="139700">
                <a:schemeClr val="accent3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Muros'!$M$15,'20 Muros'!$M$17)</c:f>
              <c:numCache>
                <c:formatCode>General</c:formatCode>
                <c:ptCount val="2"/>
                <c:pt idx="0">
                  <c:v>1451</c:v>
                </c:pt>
                <c:pt idx="1">
                  <c:v>1571</c:v>
                </c:pt>
              </c:numCache>
            </c:numRef>
          </c:xVal>
          <c:yVal>
            <c:numRef>
              <c:f>('20 Muros'!$M$16,'20 Muros'!$M$18)</c:f>
              <c:numCache>
                <c:formatCode>General</c:formatCode>
                <c:ptCount val="2"/>
                <c:pt idx="0">
                  <c:v>474</c:v>
                </c:pt>
                <c:pt idx="1">
                  <c:v>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468-4FE5-B11E-05F8D4C9BB6B}"/>
            </c:ext>
          </c:extLst>
        </c:ser>
        <c:ser>
          <c:idx val="15"/>
          <c:order val="15"/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</a:ln>
            <a:effectLst>
              <a:glow rad="139700">
                <a:schemeClr val="accent4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Muros'!$N$15,'20 Muros'!$N$17)</c:f>
              <c:numCache>
                <c:formatCode>General</c:formatCode>
                <c:ptCount val="2"/>
                <c:pt idx="0">
                  <c:v>1571</c:v>
                </c:pt>
                <c:pt idx="1">
                  <c:v>1571</c:v>
                </c:pt>
              </c:numCache>
            </c:numRef>
          </c:xVal>
          <c:yVal>
            <c:numRef>
              <c:f>('20 Muros'!$N$16,'20 Muros'!$N$18)</c:f>
              <c:numCache>
                <c:formatCode>General</c:formatCode>
                <c:ptCount val="2"/>
                <c:pt idx="0">
                  <c:v>474</c:v>
                </c:pt>
                <c:pt idx="1">
                  <c:v>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9468-4FE5-B11E-05F8D4C9BB6B}"/>
            </c:ext>
          </c:extLst>
        </c:ser>
        <c:ser>
          <c:idx val="16"/>
          <c:order val="16"/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</a:ln>
            <a:effectLst>
              <a:glow rad="139700">
                <a:schemeClr val="accent5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Muros'!$Z$15,'20 Muros'!$Z$17)</c:f>
              <c:numCache>
                <c:formatCode>General</c:formatCode>
                <c:ptCount val="2"/>
              </c:numCache>
            </c:numRef>
          </c:xVal>
          <c:yVal>
            <c:numRef>
              <c:f>('20 Muros'!$Z$16,'20 Muros'!$Z$18)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9468-4FE5-B11E-05F8D4C9BB6B}"/>
            </c:ext>
          </c:extLst>
        </c:ser>
        <c:ser>
          <c:idx val="17"/>
          <c:order val="17"/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</a:ln>
            <a:effectLst>
              <a:glow rad="139700">
                <a:schemeClr val="accent6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Muros'!$AA$15,'20 Muros'!$AA$17)</c:f>
              <c:numCache>
                <c:formatCode>General</c:formatCode>
                <c:ptCount val="2"/>
              </c:numCache>
            </c:numRef>
          </c:xVal>
          <c:yVal>
            <c:numRef>
              <c:f>('20 Muros'!$AA$16,'20 Muros'!$AA$18)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9468-4FE5-B11E-05F8D4C9BB6B}"/>
            </c:ext>
          </c:extLst>
        </c:ser>
        <c:ser>
          <c:idx val="18"/>
          <c:order val="18"/>
          <c:spPr>
            <a:ln w="22225" cap="rnd">
              <a:solidFill>
                <a:schemeClr val="accent1">
                  <a:lumMod val="80000"/>
                </a:schemeClr>
              </a:solidFill>
            </a:ln>
            <a:effectLst>
              <a:glow rad="139700">
                <a:schemeClr val="accent1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Muros'!$AB$15,'20 Muros'!$AB$17)</c:f>
              <c:numCache>
                <c:formatCode>General</c:formatCode>
                <c:ptCount val="2"/>
              </c:numCache>
            </c:numRef>
          </c:xVal>
          <c:yVal>
            <c:numRef>
              <c:f>('20 Muros'!$AB$16,'20 Muros'!$AB$18)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9468-4FE5-B11E-05F8D4C9BB6B}"/>
            </c:ext>
          </c:extLst>
        </c:ser>
        <c:ser>
          <c:idx val="19"/>
          <c:order val="19"/>
          <c:spPr>
            <a:ln w="22225" cap="rnd">
              <a:solidFill>
                <a:schemeClr val="accent2">
                  <a:lumMod val="80000"/>
                </a:schemeClr>
              </a:solidFill>
            </a:ln>
            <a:effectLst>
              <a:glow rad="139700">
                <a:schemeClr val="accent2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Muros'!$AC$15,'20 Muros'!$AC$17)</c:f>
              <c:numCache>
                <c:formatCode>General</c:formatCode>
                <c:ptCount val="2"/>
              </c:numCache>
            </c:numRef>
          </c:xVal>
          <c:yVal>
            <c:numRef>
              <c:f>('20 Muros'!$AC$16,'20 Muros'!$AC$18)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9468-4FE5-B11E-05F8D4C9BB6B}"/>
            </c:ext>
          </c:extLst>
        </c:ser>
        <c:ser>
          <c:idx val="20"/>
          <c:order val="20"/>
          <c:spPr>
            <a:ln w="22225" cap="rnd">
              <a:solidFill>
                <a:schemeClr val="accent3">
                  <a:lumMod val="80000"/>
                </a:schemeClr>
              </a:solidFill>
            </a:ln>
            <a:effectLst>
              <a:glow rad="139700">
                <a:schemeClr val="accent3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Muros'!$AD$15,'20 Muros'!$AD$17)</c:f>
              <c:numCache>
                <c:formatCode>General</c:formatCode>
                <c:ptCount val="2"/>
              </c:numCache>
            </c:numRef>
          </c:xVal>
          <c:yVal>
            <c:numRef>
              <c:f>('20 Muros'!$AD$16,'20 Muros'!$AD$18)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9468-4FE5-B11E-05F8D4C9BB6B}"/>
            </c:ext>
          </c:extLst>
        </c:ser>
        <c:ser>
          <c:idx val="21"/>
          <c:order val="21"/>
          <c:spPr>
            <a:ln w="22225" cap="rnd">
              <a:solidFill>
                <a:schemeClr val="accent4">
                  <a:lumMod val="80000"/>
                </a:schemeClr>
              </a:solidFill>
            </a:ln>
            <a:effectLst>
              <a:glow rad="139700">
                <a:schemeClr val="accent4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Muros'!$AE$15,'20 Muros'!$AE$17)</c:f>
              <c:numCache>
                <c:formatCode>General</c:formatCode>
                <c:ptCount val="2"/>
              </c:numCache>
            </c:numRef>
          </c:xVal>
          <c:yVal>
            <c:numRef>
              <c:f>('20 Muros'!$AE$16,'20 Muros'!$AE$18)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9468-4FE5-B11E-05F8D4C9BB6B}"/>
            </c:ext>
          </c:extLst>
        </c:ser>
        <c:ser>
          <c:idx val="22"/>
          <c:order val="22"/>
          <c:spPr>
            <a:ln w="22225" cap="rnd">
              <a:solidFill>
                <a:schemeClr val="accent5">
                  <a:lumMod val="80000"/>
                </a:schemeClr>
              </a:solidFill>
            </a:ln>
            <a:effectLst>
              <a:glow rad="139700">
                <a:schemeClr val="accent5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Muros'!$AF$15,'20 Muros'!$AF$17)</c:f>
              <c:numCache>
                <c:formatCode>General</c:formatCode>
                <c:ptCount val="2"/>
              </c:numCache>
            </c:numRef>
          </c:xVal>
          <c:yVal>
            <c:numRef>
              <c:f>('20 Muros'!$AF$16,'20 Muros'!$AF$18)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9468-4FE5-B11E-05F8D4C9BB6B}"/>
            </c:ext>
          </c:extLst>
        </c:ser>
        <c:ser>
          <c:idx val="23"/>
          <c:order val="23"/>
          <c:spPr>
            <a:ln w="22225" cap="rnd">
              <a:solidFill>
                <a:schemeClr val="accent6">
                  <a:lumMod val="80000"/>
                </a:schemeClr>
              </a:solidFill>
            </a:ln>
            <a:effectLst>
              <a:glow rad="139700">
                <a:schemeClr val="accent6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Muros'!$AG$15,'20 Muros'!$AG$17)</c:f>
              <c:numCache>
                <c:formatCode>General</c:formatCode>
                <c:ptCount val="2"/>
              </c:numCache>
            </c:numRef>
          </c:xVal>
          <c:yVal>
            <c:numRef>
              <c:f>('20 Muros'!$AG$16,'20 Muros'!$AG$18)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468-4FE5-B11E-05F8D4C9BB6B}"/>
            </c:ext>
          </c:extLst>
        </c:ser>
        <c:ser>
          <c:idx val="24"/>
          <c:order val="24"/>
          <c:spPr>
            <a:ln w="22225" cap="rnd">
              <a:solidFill>
                <a:schemeClr val="accent1">
                  <a:lumMod val="60000"/>
                  <a:lumOff val="40000"/>
                </a:schemeClr>
              </a:solidFill>
            </a:ln>
            <a:effectLst>
              <a:glow rad="139700">
                <a:schemeClr val="accent1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Muros'!$AH$15,'20 Muros'!$AH$17)</c:f>
              <c:numCache>
                <c:formatCode>General</c:formatCode>
                <c:ptCount val="2"/>
              </c:numCache>
            </c:numRef>
          </c:xVal>
          <c:yVal>
            <c:numRef>
              <c:f>('20 Muros'!$AH$16,'20 Muros'!$AH$18)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9468-4FE5-B11E-05F8D4C9BB6B}"/>
            </c:ext>
          </c:extLst>
        </c:ser>
        <c:ser>
          <c:idx val="25"/>
          <c:order val="25"/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</a:ln>
            <a:effectLst>
              <a:glow rad="139700">
                <a:schemeClr val="accent2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Muros'!$AI$15,'20 Muros'!$AI$17)</c:f>
              <c:numCache>
                <c:formatCode>General</c:formatCode>
                <c:ptCount val="2"/>
              </c:numCache>
            </c:numRef>
          </c:xVal>
          <c:yVal>
            <c:numRef>
              <c:f>('20 Muros'!$AI$16,'20 Muros'!$AI$18)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9468-4FE5-B11E-05F8D4C9BB6B}"/>
            </c:ext>
          </c:extLst>
        </c:ser>
        <c:ser>
          <c:idx val="26"/>
          <c:order val="26"/>
          <c:spPr>
            <a:ln w="22225" cap="rnd">
              <a:solidFill>
                <a:schemeClr val="accent3">
                  <a:lumMod val="60000"/>
                  <a:lumOff val="40000"/>
                </a:schemeClr>
              </a:solidFill>
            </a:ln>
            <a:effectLst>
              <a:glow rad="139700">
                <a:schemeClr val="accent3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Muros'!$O$15,'20 Muros'!$O$17)</c:f>
              <c:numCache>
                <c:formatCode>General</c:formatCode>
                <c:ptCount val="2"/>
                <c:pt idx="0">
                  <c:v>2311</c:v>
                </c:pt>
                <c:pt idx="1">
                  <c:v>2736</c:v>
                </c:pt>
              </c:numCache>
            </c:numRef>
          </c:xVal>
          <c:yVal>
            <c:numRef>
              <c:f>('20 Muros'!$O$16,'20 Muros'!$O$18)</c:f>
              <c:numCache>
                <c:formatCode>General</c:formatCode>
                <c:ptCount val="2"/>
                <c:pt idx="0">
                  <c:v>198</c:v>
                </c:pt>
                <c:pt idx="1">
                  <c:v>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9468-4FE5-B11E-05F8D4C9BB6B}"/>
            </c:ext>
          </c:extLst>
        </c:ser>
        <c:ser>
          <c:idx val="27"/>
          <c:order val="27"/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</a:ln>
            <a:effectLst>
              <a:glow rad="139700">
                <a:schemeClr val="accent4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Muros'!$P$15,'20 Muros'!$P$17)</c:f>
              <c:numCache>
                <c:formatCode>General</c:formatCode>
                <c:ptCount val="2"/>
                <c:pt idx="0">
                  <c:v>2736</c:v>
                </c:pt>
                <c:pt idx="1">
                  <c:v>2736</c:v>
                </c:pt>
              </c:numCache>
            </c:numRef>
          </c:xVal>
          <c:yVal>
            <c:numRef>
              <c:f>('20 Muros'!$P$16,'20 Muros'!$P$18)</c:f>
              <c:numCache>
                <c:formatCode>General</c:formatCode>
                <c:ptCount val="2"/>
                <c:pt idx="0">
                  <c:v>198</c:v>
                </c:pt>
                <c:pt idx="1">
                  <c:v>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9468-4FE5-B11E-05F8D4C9BB6B}"/>
            </c:ext>
          </c:extLst>
        </c:ser>
        <c:ser>
          <c:idx val="28"/>
          <c:order val="28"/>
          <c:spPr>
            <a:ln w="22225" cap="rnd">
              <a:solidFill>
                <a:schemeClr val="accent5">
                  <a:lumMod val="60000"/>
                  <a:lumOff val="40000"/>
                </a:schemeClr>
              </a:solidFill>
            </a:ln>
            <a:effectLst>
              <a:glow rad="139700">
                <a:schemeClr val="accent5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Muros'!$Q$15,'20 Muros'!$Q$17)</c:f>
              <c:numCache>
                <c:formatCode>General</c:formatCode>
                <c:ptCount val="2"/>
                <c:pt idx="0">
                  <c:v>2736</c:v>
                </c:pt>
                <c:pt idx="1">
                  <c:v>2628</c:v>
                </c:pt>
              </c:numCache>
            </c:numRef>
          </c:xVal>
          <c:yVal>
            <c:numRef>
              <c:f>('20 Muros'!$Q$16,'20 Muros'!$Q$18)</c:f>
              <c:numCache>
                <c:formatCode>General</c:formatCode>
                <c:ptCount val="2"/>
                <c:pt idx="0">
                  <c:v>368</c:v>
                </c:pt>
                <c:pt idx="1">
                  <c:v>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9468-4FE5-B11E-05F8D4C9BB6B}"/>
            </c:ext>
          </c:extLst>
        </c:ser>
        <c:ser>
          <c:idx val="29"/>
          <c:order val="29"/>
          <c:spPr>
            <a:ln w="22225" cap="rnd">
              <a:solidFill>
                <a:schemeClr val="accent6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Muros'!$R$15,'20 Muros'!$R$17)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('20 Muros'!$R$16,'20 Muros'!$R$18)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9468-4FE5-B11E-05F8D4C9BB6B}"/>
            </c:ext>
          </c:extLst>
        </c:ser>
        <c:ser>
          <c:idx val="30"/>
          <c:order val="30"/>
          <c:spPr>
            <a:ln w="22225" cap="rnd">
              <a:solidFill>
                <a:schemeClr val="accent1">
                  <a:lumMod val="50000"/>
                </a:schemeClr>
              </a:solidFill>
            </a:ln>
            <a:effectLst>
              <a:glow rad="139700">
                <a:schemeClr val="accent1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Muros'!$AJ$15,'20 Muros'!$AJ$17)</c:f>
              <c:numCache>
                <c:formatCode>General</c:formatCode>
                <c:ptCount val="2"/>
              </c:numCache>
            </c:numRef>
          </c:xVal>
          <c:yVal>
            <c:numRef>
              <c:f>('20 Muros'!$AJ$16,'20 Muros'!$AJ$18)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9468-4FE5-B11E-05F8D4C9BB6B}"/>
            </c:ext>
          </c:extLst>
        </c:ser>
        <c:ser>
          <c:idx val="31"/>
          <c:order val="31"/>
          <c:spPr>
            <a:ln w="22225" cap="rnd">
              <a:solidFill>
                <a:schemeClr val="accent2">
                  <a:lumMod val="50000"/>
                </a:schemeClr>
              </a:solidFill>
            </a:ln>
            <a:effectLst>
              <a:glow rad="139700">
                <a:schemeClr val="accent2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Muros'!$AK$15,'20 Muros'!$AK$17)</c:f>
              <c:numCache>
                <c:formatCode>General</c:formatCode>
                <c:ptCount val="2"/>
              </c:numCache>
            </c:numRef>
          </c:xVal>
          <c:yVal>
            <c:numRef>
              <c:f>('20 Muros'!$AK$16,'20 Muros'!$AK$18)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9468-4FE5-B11E-05F8D4C9BB6B}"/>
            </c:ext>
          </c:extLst>
        </c:ser>
        <c:ser>
          <c:idx val="32"/>
          <c:order val="32"/>
          <c:spPr>
            <a:ln w="22225" cap="rnd">
              <a:solidFill>
                <a:schemeClr val="accent3">
                  <a:lumMod val="50000"/>
                </a:schemeClr>
              </a:solidFill>
            </a:ln>
            <a:effectLst>
              <a:glow rad="139700">
                <a:schemeClr val="accent3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Muros'!$AL$15,'20 Muros'!$AL$17)</c:f>
              <c:numCache>
                <c:formatCode>General</c:formatCode>
                <c:ptCount val="2"/>
              </c:numCache>
            </c:numRef>
          </c:xVal>
          <c:yVal>
            <c:numRef>
              <c:f>('20 Muros'!$AL$16,'20 Muros'!$AL$18)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9468-4FE5-B11E-05F8D4C9BB6B}"/>
            </c:ext>
          </c:extLst>
        </c:ser>
        <c:ser>
          <c:idx val="33"/>
          <c:order val="33"/>
          <c:spPr>
            <a:ln w="22225" cap="rnd">
              <a:solidFill>
                <a:schemeClr val="accent4">
                  <a:lumMod val="50000"/>
                </a:schemeClr>
              </a:solidFill>
            </a:ln>
            <a:effectLst>
              <a:glow rad="139700">
                <a:schemeClr val="accent4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Muros'!$AM$15,'20 Muros'!$AM$17)</c:f>
              <c:numCache>
                <c:formatCode>General</c:formatCode>
                <c:ptCount val="2"/>
              </c:numCache>
            </c:numRef>
          </c:xVal>
          <c:yVal>
            <c:numRef>
              <c:f>('20 Muros'!$AM$16,'20 Muros'!$AM$18)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9468-4FE5-B11E-05F8D4C9BB6B}"/>
            </c:ext>
          </c:extLst>
        </c:ser>
        <c:ser>
          <c:idx val="34"/>
          <c:order val="34"/>
          <c:spPr>
            <a:ln w="22225" cap="rnd">
              <a:solidFill>
                <a:schemeClr val="accent5">
                  <a:lumMod val="50000"/>
                </a:schemeClr>
              </a:solidFill>
            </a:ln>
            <a:effectLst>
              <a:glow rad="139700">
                <a:schemeClr val="accent5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Muros'!$S$15,'20 Muros'!$S$17)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('20 Muros'!$S$16,'20 Muros'!$S$18)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9468-4FE5-B11E-05F8D4C9BB6B}"/>
            </c:ext>
          </c:extLst>
        </c:ser>
        <c:ser>
          <c:idx val="35"/>
          <c:order val="35"/>
          <c:spPr>
            <a:ln w="22225" cap="rnd">
              <a:solidFill>
                <a:schemeClr val="accent6">
                  <a:lumMod val="50000"/>
                </a:schemeClr>
              </a:solidFill>
            </a:ln>
            <a:effectLst>
              <a:glow rad="139700">
                <a:schemeClr val="accent6">
                  <a:lumMod val="5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Muros'!$T$15,'20 Muros'!$T$17)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('20 Muros'!$T$16,'20 Muros'!$T$18)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9468-4FE5-B11E-05F8D4C9BB6B}"/>
            </c:ext>
          </c:extLst>
        </c:ser>
        <c:ser>
          <c:idx val="36"/>
          <c:order val="36"/>
          <c:spPr>
            <a:ln w="22225" cap="rnd">
              <a:solidFill>
                <a:schemeClr val="accent1">
                  <a:lumMod val="70000"/>
                  <a:lumOff val="30000"/>
                </a:schemeClr>
              </a:solidFill>
            </a:ln>
            <a:effectLst>
              <a:glow rad="139700">
                <a:schemeClr val="accent1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Muros'!$U$15,'20 Muros'!$U$17)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('20 Muros'!$U$16,'20 Muros'!$U$18)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9468-4FE5-B11E-05F8D4C9BB6B}"/>
            </c:ext>
          </c:extLst>
        </c:ser>
        <c:ser>
          <c:idx val="37"/>
          <c:order val="37"/>
          <c:spPr>
            <a:ln w="22225" cap="rnd">
              <a:solidFill>
                <a:schemeClr val="accent2">
                  <a:lumMod val="70000"/>
                  <a:lumOff val="30000"/>
                </a:schemeClr>
              </a:solidFill>
            </a:ln>
            <a:effectLst>
              <a:glow rad="139700">
                <a:schemeClr val="accent2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Muros'!$AN$15,'20 Muros'!$AN$17)</c:f>
              <c:numCache>
                <c:formatCode>General</c:formatCode>
                <c:ptCount val="2"/>
              </c:numCache>
            </c:numRef>
          </c:xVal>
          <c:yVal>
            <c:numRef>
              <c:f>('20 Muros'!$AN$16,'20 Muros'!$AN$18)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9468-4FE5-B11E-05F8D4C9BB6B}"/>
            </c:ext>
          </c:extLst>
        </c:ser>
        <c:ser>
          <c:idx val="38"/>
          <c:order val="38"/>
          <c:spPr>
            <a:ln w="22225" cap="rnd">
              <a:solidFill>
                <a:schemeClr val="accent3">
                  <a:lumMod val="70000"/>
                  <a:lumOff val="30000"/>
                </a:schemeClr>
              </a:solidFill>
            </a:ln>
            <a:effectLst>
              <a:glow rad="139700">
                <a:schemeClr val="accent3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Muros'!$AO$15,'20 Muros'!$AO$17)</c:f>
              <c:numCache>
                <c:formatCode>General</c:formatCode>
                <c:ptCount val="2"/>
              </c:numCache>
            </c:numRef>
          </c:xVal>
          <c:yVal>
            <c:numRef>
              <c:f>('20 Muros'!$AO$16,'20 Muros'!$AO$18)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9468-4FE5-B11E-05F8D4C9BB6B}"/>
            </c:ext>
          </c:extLst>
        </c:ser>
        <c:ser>
          <c:idx val="39"/>
          <c:order val="39"/>
          <c:spPr>
            <a:ln w="22225" cap="rnd">
              <a:solidFill>
                <a:schemeClr val="accent4">
                  <a:lumMod val="70000"/>
                  <a:lumOff val="30000"/>
                </a:schemeClr>
              </a:solidFill>
            </a:ln>
            <a:effectLst>
              <a:glow rad="139700">
                <a:schemeClr val="accent4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Muros'!$AP$15,'20 Muros'!$AP$17)</c:f>
              <c:numCache>
                <c:formatCode>General</c:formatCode>
                <c:ptCount val="2"/>
              </c:numCache>
            </c:numRef>
          </c:xVal>
          <c:yVal>
            <c:numRef>
              <c:f>('20 Muros'!$AP$16,'20 Muros'!$AP$18)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9468-4FE5-B11E-05F8D4C9BB6B}"/>
            </c:ext>
          </c:extLst>
        </c:ser>
        <c:ser>
          <c:idx val="40"/>
          <c:order val="40"/>
          <c:spPr>
            <a:ln w="22225" cap="rnd">
              <a:solidFill>
                <a:schemeClr val="accent5">
                  <a:lumMod val="70000"/>
                  <a:lumOff val="30000"/>
                </a:schemeClr>
              </a:solidFill>
            </a:ln>
            <a:effectLst>
              <a:glow rad="139700">
                <a:schemeClr val="accent5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Muros'!$S$15,'20 Muros'!$S$17)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('20 Muros'!$S$16,'20 Muros'!$S$18)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9468-4FE5-B11E-05F8D4C9BB6B}"/>
            </c:ext>
          </c:extLst>
        </c:ser>
        <c:ser>
          <c:idx val="41"/>
          <c:order val="41"/>
          <c:spPr>
            <a:ln w="22225" cap="rnd">
              <a:solidFill>
                <a:schemeClr val="accent6">
                  <a:lumMod val="70000"/>
                  <a:lumOff val="30000"/>
                </a:schemeClr>
              </a:solidFill>
            </a:ln>
            <a:effectLst>
              <a:glow rad="139700">
                <a:schemeClr val="accent6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Muros'!$T$15,'20 Muros'!$T$17)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('20 Muros'!$T$16,'20 Muros'!$T$18)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9468-4FE5-B11E-05F8D4C9BB6B}"/>
            </c:ext>
          </c:extLst>
        </c:ser>
        <c:ser>
          <c:idx val="42"/>
          <c:order val="42"/>
          <c:spPr>
            <a:ln w="22225" cap="rnd">
              <a:solidFill>
                <a:schemeClr val="accent1">
                  <a:lumMod val="70000"/>
                </a:schemeClr>
              </a:solidFill>
            </a:ln>
            <a:effectLst>
              <a:glow rad="139700">
                <a:schemeClr val="accent1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Muros'!$U$15,'20 Muros'!$U$17)</c:f>
              <c:numCache>
                <c:formatCode>General</c:formatCode>
                <c:ptCount val="2"/>
                <c:pt idx="0">
                  <c:v>2619</c:v>
                </c:pt>
                <c:pt idx="1">
                  <c:v>2426</c:v>
                </c:pt>
              </c:numCache>
            </c:numRef>
          </c:xVal>
          <c:yVal>
            <c:numRef>
              <c:f>('20 Muros'!$U$16,'20 Muros'!$U$18)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9468-4FE5-B11E-05F8D4C9BB6B}"/>
            </c:ext>
          </c:extLst>
        </c:ser>
        <c:ser>
          <c:idx val="43"/>
          <c:order val="43"/>
          <c:spPr>
            <a:ln w="22225" cap="rnd">
              <a:solidFill>
                <a:schemeClr val="accent2">
                  <a:lumMod val="70000"/>
                </a:schemeClr>
              </a:solidFill>
            </a:ln>
            <a:effectLst>
              <a:glow rad="139700">
                <a:schemeClr val="accent2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Muros'!$AN$15,'20 Muros'!$AN$17)</c:f>
              <c:numCache>
                <c:formatCode>General</c:formatCode>
                <c:ptCount val="2"/>
              </c:numCache>
            </c:numRef>
          </c:xVal>
          <c:yVal>
            <c:numRef>
              <c:f>('20 Muros'!$AN$16,'20 Muros'!$AN$18)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9468-4FE5-B11E-05F8D4C9BB6B}"/>
            </c:ext>
          </c:extLst>
        </c:ser>
        <c:ser>
          <c:idx val="44"/>
          <c:order val="44"/>
          <c:spPr>
            <a:ln w="22225" cap="rnd">
              <a:solidFill>
                <a:schemeClr val="accent3">
                  <a:lumMod val="70000"/>
                </a:schemeClr>
              </a:solidFill>
            </a:ln>
            <a:effectLst>
              <a:glow rad="139700">
                <a:schemeClr val="accent3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Muros'!$AO$15,'20 Muros'!$AO$17)</c:f>
              <c:numCache>
                <c:formatCode>General</c:formatCode>
                <c:ptCount val="2"/>
              </c:numCache>
            </c:numRef>
          </c:xVal>
          <c:yVal>
            <c:numRef>
              <c:f>('20 Muros'!$AO$16,'20 Muros'!$AO$18)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9468-4FE5-B11E-05F8D4C9BB6B}"/>
            </c:ext>
          </c:extLst>
        </c:ser>
        <c:ser>
          <c:idx val="45"/>
          <c:order val="45"/>
          <c:spPr>
            <a:ln w="22225" cap="rnd">
              <a:solidFill>
                <a:schemeClr val="accent4">
                  <a:lumMod val="70000"/>
                </a:schemeClr>
              </a:solidFill>
            </a:ln>
            <a:effectLst>
              <a:glow rad="139700">
                <a:schemeClr val="accent4">
                  <a:lumMod val="7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('20 Muros'!$AP$15,'20 Muros'!$AP$17)</c:f>
              <c:numCache>
                <c:formatCode>General</c:formatCode>
                <c:ptCount val="2"/>
              </c:numCache>
            </c:numRef>
          </c:xVal>
          <c:yVal>
            <c:numRef>
              <c:f>('20 Muros'!$AP$16,'20 Muros'!$AP$18)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9468-4FE5-B11E-05F8D4C9B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614064"/>
        <c:axId val="761613080"/>
      </c:scatterChart>
      <c:valAx>
        <c:axId val="761614064"/>
        <c:scaling>
          <c:orientation val="minMax"/>
          <c:max val="300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61613080"/>
        <c:crosses val="autoZero"/>
        <c:crossBetween val="midCat"/>
      </c:valAx>
      <c:valAx>
        <c:axId val="761613080"/>
        <c:scaling>
          <c:orientation val="minMax"/>
          <c:max val="18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61614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 Muros'!$F$3:$F$7</c:f>
              <c:numCache>
                <c:formatCode>0.0</c:formatCode>
                <c:ptCount val="5"/>
                <c:pt idx="0" formatCode="General">
                  <c:v>0</c:v>
                </c:pt>
                <c:pt idx="1">
                  <c:v>1293</c:v>
                </c:pt>
                <c:pt idx="2">
                  <c:v>1293</c:v>
                </c:pt>
                <c:pt idx="3" formatCode="General">
                  <c:v>0</c:v>
                </c:pt>
                <c:pt idx="4" formatCode="General">
                  <c:v>0</c:v>
                </c:pt>
              </c:numCache>
            </c:numRef>
          </c:xVal>
          <c:yVal>
            <c:numRef>
              <c:f>'20 Muros'!$G$3:$G$7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05-4F36-9C4D-54E5F26BC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5885423"/>
        <c:axId val="1622033343"/>
      </c:scatterChart>
      <c:valAx>
        <c:axId val="1635885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33343"/>
        <c:crosses val="autoZero"/>
        <c:crossBetween val="midCat"/>
      </c:valAx>
      <c:valAx>
        <c:axId val="162203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35885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 Muros'!$H$3:$H$7</c:f>
              <c:numCache>
                <c:formatCode>0.0</c:formatCode>
                <c:ptCount val="5"/>
                <c:pt idx="0">
                  <c:v>0</c:v>
                </c:pt>
                <c:pt idx="1">
                  <c:v>1720</c:v>
                </c:pt>
                <c:pt idx="2">
                  <c:v>1720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'20 Muros'!$I$3:$I$7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81-4152-8778-D76445C99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426623"/>
        <c:axId val="1622025855"/>
      </c:scatterChart>
      <c:valAx>
        <c:axId val="1800426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25855"/>
        <c:crosses val="autoZero"/>
        <c:crossBetween val="midCat"/>
      </c:valAx>
      <c:valAx>
        <c:axId val="162202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0426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 Muros'!$J$3:$J$7</c:f>
              <c:numCache>
                <c:formatCode>0.0</c:formatCode>
                <c:ptCount val="5"/>
                <c:pt idx="0">
                  <c:v>0</c:v>
                </c:pt>
                <c:pt idx="1">
                  <c:v>2896</c:v>
                </c:pt>
                <c:pt idx="2">
                  <c:v>2896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'20 Muros'!$K$3:$K$7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A0-487D-A22D-30897C2BE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449023"/>
        <c:axId val="1622005055"/>
      </c:scatterChart>
      <c:valAx>
        <c:axId val="1800449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5055"/>
        <c:crosses val="autoZero"/>
        <c:crossBetween val="midCat"/>
      </c:valAx>
      <c:valAx>
        <c:axId val="162200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04490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 Muros'!$L$3:$L$7</c:f>
              <c:numCache>
                <c:formatCode>0.0</c:formatCode>
                <c:ptCount val="5"/>
                <c:pt idx="0">
                  <c:v>1281</c:v>
                </c:pt>
                <c:pt idx="1">
                  <c:v>1652</c:v>
                </c:pt>
                <c:pt idx="2">
                  <c:v>1652</c:v>
                </c:pt>
                <c:pt idx="3">
                  <c:v>1281</c:v>
                </c:pt>
                <c:pt idx="4">
                  <c:v>1281</c:v>
                </c:pt>
              </c:numCache>
            </c:numRef>
          </c:xVal>
          <c:yVal>
            <c:numRef>
              <c:f>'20 Muros'!$M$3:$M$7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18-435F-A479-419411727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444223"/>
        <c:axId val="1622005471"/>
      </c:scatterChart>
      <c:valAx>
        <c:axId val="1800444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5471"/>
        <c:crosses val="autoZero"/>
        <c:crossBetween val="midCat"/>
      </c:valAx>
      <c:valAx>
        <c:axId val="162200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0444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 Muros'!$N$3:$N$7</c:f>
              <c:numCache>
                <c:formatCode>0.0</c:formatCode>
                <c:ptCount val="5"/>
                <c:pt idx="0">
                  <c:v>1451</c:v>
                </c:pt>
                <c:pt idx="1">
                  <c:v>2096</c:v>
                </c:pt>
                <c:pt idx="2">
                  <c:v>2096</c:v>
                </c:pt>
                <c:pt idx="3">
                  <c:v>1451</c:v>
                </c:pt>
                <c:pt idx="4">
                  <c:v>1451</c:v>
                </c:pt>
              </c:numCache>
            </c:numRef>
          </c:xVal>
          <c:yVal>
            <c:numRef>
              <c:f>'20 Muros'!$O$3:$O$7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C8-4CC1-87BC-EA5B8A8F6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806063"/>
        <c:axId val="1622007551"/>
      </c:scatterChart>
      <c:valAx>
        <c:axId val="1723806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7551"/>
        <c:crosses val="autoZero"/>
        <c:crossBetween val="midCat"/>
      </c:valAx>
      <c:valAx>
        <c:axId val="162200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238060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 Muros'!$P$3:$P$7</c:f>
              <c:numCache>
                <c:formatCode>0.0</c:formatCode>
                <c:ptCount val="5"/>
                <c:pt idx="0">
                  <c:v>1559</c:v>
                </c:pt>
                <c:pt idx="1">
                  <c:v>1848</c:v>
                </c:pt>
                <c:pt idx="2">
                  <c:v>1848</c:v>
                </c:pt>
                <c:pt idx="3">
                  <c:v>1559</c:v>
                </c:pt>
                <c:pt idx="4">
                  <c:v>1559</c:v>
                </c:pt>
              </c:numCache>
            </c:numRef>
          </c:xVal>
          <c:yVal>
            <c:numRef>
              <c:f>'20 Muros'!$Q$3:$Q$7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D1-41BC-B961-73A1EFAC2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605823"/>
        <c:axId val="1622007967"/>
      </c:scatterChart>
      <c:valAx>
        <c:axId val="1800605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7967"/>
        <c:crosses val="autoZero"/>
        <c:crossBetween val="midCat"/>
      </c:valAx>
      <c:valAx>
        <c:axId val="162200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0605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 Muros'!$R$3:$R$7</c:f>
              <c:numCache>
                <c:formatCode>0.0</c:formatCode>
                <c:ptCount val="5"/>
                <c:pt idx="0">
                  <c:v>1571</c:v>
                </c:pt>
                <c:pt idx="1">
                  <c:v>1624</c:v>
                </c:pt>
                <c:pt idx="2">
                  <c:v>1624</c:v>
                </c:pt>
                <c:pt idx="3">
                  <c:v>1571</c:v>
                </c:pt>
                <c:pt idx="4">
                  <c:v>1571</c:v>
                </c:pt>
              </c:numCache>
            </c:numRef>
          </c:xVal>
          <c:yVal>
            <c:numRef>
              <c:f>'20 Muros'!$S$3:$S$7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65-47CF-A135-6C25DF9DA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647807"/>
        <c:axId val="1622016287"/>
      </c:scatterChart>
      <c:valAx>
        <c:axId val="1869647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16287"/>
        <c:crosses val="autoZero"/>
        <c:crossBetween val="midCat"/>
      </c:valAx>
      <c:valAx>
        <c:axId val="162201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69647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 Muros'!$T$3:$T$7</c:f>
              <c:numCache>
                <c:formatCode>0.0</c:formatCode>
                <c:ptCount val="5"/>
                <c:pt idx="0">
                  <c:v>1714</c:v>
                </c:pt>
                <c:pt idx="1">
                  <c:v>1834</c:v>
                </c:pt>
                <c:pt idx="2">
                  <c:v>1834</c:v>
                </c:pt>
                <c:pt idx="3">
                  <c:v>1714</c:v>
                </c:pt>
                <c:pt idx="4">
                  <c:v>1714</c:v>
                </c:pt>
              </c:numCache>
            </c:numRef>
          </c:xVal>
          <c:yVal>
            <c:numRef>
              <c:f>'20 Muros'!$U$3:$U$7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7E-4AED-B45D-DBA1078E5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492223"/>
        <c:axId val="1621994655"/>
      </c:scatterChart>
      <c:valAx>
        <c:axId val="1800492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1994655"/>
        <c:crosses val="autoZero"/>
        <c:crossBetween val="midCat"/>
      </c:valAx>
      <c:valAx>
        <c:axId val="162199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0492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 Muros'!$V$3:$V$7</c:f>
              <c:numCache>
                <c:formatCode>0.0</c:formatCode>
                <c:ptCount val="5"/>
                <c:pt idx="0">
                  <c:v>1924</c:v>
                </c:pt>
                <c:pt idx="1">
                  <c:v>2026</c:v>
                </c:pt>
                <c:pt idx="2">
                  <c:v>2026</c:v>
                </c:pt>
                <c:pt idx="3">
                  <c:v>1924</c:v>
                </c:pt>
                <c:pt idx="4">
                  <c:v>1924</c:v>
                </c:pt>
              </c:numCache>
            </c:numRef>
          </c:xVal>
          <c:yVal>
            <c:numRef>
              <c:f>'20 Muros'!$W$3:$W$7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BF-4655-A53B-458E785D8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 Muros'!$X$3:$X$7</c:f>
              <c:numCache>
                <c:formatCode>0.0</c:formatCode>
                <c:ptCount val="5"/>
                <c:pt idx="0">
                  <c:v>1976</c:v>
                </c:pt>
                <c:pt idx="1">
                  <c:v>2185</c:v>
                </c:pt>
                <c:pt idx="2">
                  <c:v>2185</c:v>
                </c:pt>
                <c:pt idx="3">
                  <c:v>1976</c:v>
                </c:pt>
                <c:pt idx="4">
                  <c:v>1976</c:v>
                </c:pt>
              </c:numCache>
            </c:numRef>
          </c:xVal>
          <c:yVal>
            <c:numRef>
              <c:f>'20 Muros'!$Y$3:$Y$7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D7-4B71-8FA6-3D59B6FB4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 Muros'!$Z$3:$Z$7</c:f>
              <c:numCache>
                <c:formatCode>0.0</c:formatCode>
                <c:ptCount val="5"/>
                <c:pt idx="0">
                  <c:v>2096</c:v>
                </c:pt>
                <c:pt idx="1">
                  <c:v>2467</c:v>
                </c:pt>
                <c:pt idx="2">
                  <c:v>2467</c:v>
                </c:pt>
                <c:pt idx="3">
                  <c:v>2096</c:v>
                </c:pt>
                <c:pt idx="4">
                  <c:v>2096</c:v>
                </c:pt>
              </c:numCache>
            </c:numRef>
          </c:xVal>
          <c:yVal>
            <c:numRef>
              <c:f>'20 Muros'!$AA$3:$AA$7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2A-4D12-ADB8-1FDB72920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 Muros'!$AB$3:$AB$7</c:f>
              <c:numCache>
                <c:formatCode>0.0</c:formatCode>
                <c:ptCount val="5"/>
                <c:pt idx="0">
                  <c:v>1451</c:v>
                </c:pt>
                <c:pt idx="1">
                  <c:v>1571</c:v>
                </c:pt>
                <c:pt idx="2">
                  <c:v>1571</c:v>
                </c:pt>
                <c:pt idx="3">
                  <c:v>1451</c:v>
                </c:pt>
                <c:pt idx="4">
                  <c:v>1451</c:v>
                </c:pt>
              </c:numCache>
            </c:numRef>
          </c:xVal>
          <c:yVal>
            <c:numRef>
              <c:f>'20 Muros'!$AC$3:$AC$7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71-476A-BB84-F56331C37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 Muros'!$AD$3:$AD$7</c:f>
              <c:numCache>
                <c:formatCode>0.0</c:formatCode>
                <c:ptCount val="5"/>
                <c:pt idx="0">
                  <c:v>1571</c:v>
                </c:pt>
                <c:pt idx="1">
                  <c:v>1607</c:v>
                </c:pt>
                <c:pt idx="2">
                  <c:v>1607</c:v>
                </c:pt>
                <c:pt idx="3">
                  <c:v>1571</c:v>
                </c:pt>
                <c:pt idx="4">
                  <c:v>1571</c:v>
                </c:pt>
              </c:numCache>
            </c:numRef>
          </c:xVal>
          <c:yVal>
            <c:numRef>
              <c:f>'20 Muros'!$AE$3:$AE$7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DD-4902-9CB8-A8DE315FD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 Muros'!$AF$3:$AF$7</c:f>
              <c:numCache>
                <c:formatCode>0.0</c:formatCode>
                <c:ptCount val="5"/>
                <c:pt idx="0">
                  <c:v>2311</c:v>
                </c:pt>
                <c:pt idx="1">
                  <c:v>2736</c:v>
                </c:pt>
                <c:pt idx="2">
                  <c:v>2736</c:v>
                </c:pt>
                <c:pt idx="3">
                  <c:v>2311</c:v>
                </c:pt>
                <c:pt idx="4">
                  <c:v>2311</c:v>
                </c:pt>
              </c:numCache>
            </c:numRef>
          </c:xVal>
          <c:yVal>
            <c:numRef>
              <c:f>'20 Muros'!$AG$3:$AG$7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C9-4733-8206-ADE7FDC5A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 Muros'!$AH$3:$AH$7</c:f>
              <c:numCache>
                <c:formatCode>0.0</c:formatCode>
                <c:ptCount val="5"/>
                <c:pt idx="0">
                  <c:v>2736</c:v>
                </c:pt>
                <c:pt idx="1">
                  <c:v>2906</c:v>
                </c:pt>
                <c:pt idx="2">
                  <c:v>2906</c:v>
                </c:pt>
                <c:pt idx="3">
                  <c:v>2736</c:v>
                </c:pt>
                <c:pt idx="4">
                  <c:v>2736</c:v>
                </c:pt>
              </c:numCache>
            </c:numRef>
          </c:xVal>
          <c:yVal>
            <c:numRef>
              <c:f>'20 Muros'!$AI$3:$AI$7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0F-46C7-BC68-3B5BD57BE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 Muros'!$AJ$3:$AJ$7</c:f>
              <c:numCache>
                <c:formatCode>0.0</c:formatCode>
                <c:ptCount val="5"/>
                <c:pt idx="0">
                  <c:v>2736</c:v>
                </c:pt>
                <c:pt idx="1">
                  <c:v>2885.9333185119303</c:v>
                </c:pt>
                <c:pt idx="2">
                  <c:v>2885.9333185119303</c:v>
                </c:pt>
                <c:pt idx="3">
                  <c:v>2736</c:v>
                </c:pt>
                <c:pt idx="4">
                  <c:v>2736</c:v>
                </c:pt>
              </c:numCache>
            </c:numRef>
          </c:xVal>
          <c:yVal>
            <c:numRef>
              <c:f>'20 Muros'!$AK$3:$AK$7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83-4826-9121-FE3B51EAC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 Muros'!$AL$3:$AL$7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'20 Muros'!$AM$3:$AM$7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43-459D-9175-A1DF4F9BA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 Muros'!$AN$3:$AN$7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'20 Muros'!$AO$3:$AO$7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D3-4008-90A2-82748038B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 Muros'!$AP$3:$AP$7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'20 Muros'!$AQ$3:$AQ$7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98-403A-B667-7EB19EA4E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 Muros'!$AR$3:$AR$7</c:f>
              <c:numCache>
                <c:formatCode>0.0</c:formatCode>
                <c:ptCount val="5"/>
                <c:pt idx="0">
                  <c:v>2619</c:v>
                </c:pt>
                <c:pt idx="1">
                  <c:v>2812</c:v>
                </c:pt>
                <c:pt idx="2">
                  <c:v>2812</c:v>
                </c:pt>
                <c:pt idx="3">
                  <c:v>2619</c:v>
                </c:pt>
                <c:pt idx="4">
                  <c:v>2619</c:v>
                </c:pt>
              </c:numCache>
            </c:numRef>
          </c:xVal>
          <c:yVal>
            <c:numRef>
              <c:f>'20 Muros'!$AS$3:$AS$7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3F-41E2-8BE1-92A56A89E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4495"/>
        <c:axId val="1622001727"/>
      </c:scatterChart>
      <c:valAx>
        <c:axId val="190027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001727"/>
        <c:crosses val="autoZero"/>
        <c:crossBetween val="midCat"/>
      </c:valAx>
      <c:valAx>
        <c:axId val="1622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27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Planta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3.3666775671286793E-2"/>
          <c:y val="7.2998688549362895E-2"/>
          <c:w val="0.95745266182748112"/>
          <c:h val="0.84904341647310633"/>
        </c:manualLayout>
      </c:layout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('15 Muros'!$B$15,'15 Muros'!$B$17)</c:f>
              <c:numCache>
                <c:formatCode>General</c:formatCode>
                <c:ptCount val="2"/>
                <c:pt idx="0">
                  <c:v>0</c:v>
                </c:pt>
                <c:pt idx="1">
                  <c:v>48</c:v>
                </c:pt>
              </c:numCache>
            </c:numRef>
          </c:xVal>
          <c:yVal>
            <c:numRef>
              <c:f>('15 Muros'!$B$16,'15 Muros'!$B$18)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48-41D5-A7FE-21F73D18D086}"/>
            </c:ext>
          </c:extLst>
        </c:ser>
        <c:ser>
          <c:idx val="1"/>
          <c:order val="1"/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('15 Muros'!$S$15,'15 Muros'!$S$17)</c:f>
              <c:numCache>
                <c:formatCode>General</c:formatCode>
                <c:ptCount val="2"/>
              </c:numCache>
            </c:numRef>
          </c:xVal>
          <c:yVal>
            <c:numRef>
              <c:f>('15 Muros'!$S$16,'15 Muros'!$S$18)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48-41D5-A7FE-21F73D18D086}"/>
            </c:ext>
          </c:extLst>
        </c:ser>
        <c:ser>
          <c:idx val="2"/>
          <c:order val="2"/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('15 Muros'!$C$15,'15 Muros'!$C$17)</c:f>
              <c:numCache>
                <c:formatCode>General</c:formatCode>
                <c:ptCount val="2"/>
                <c:pt idx="0">
                  <c:v>46</c:v>
                </c:pt>
                <c:pt idx="1">
                  <c:v>46</c:v>
                </c:pt>
              </c:numCache>
            </c:numRef>
          </c:xVal>
          <c:yVal>
            <c:numRef>
              <c:f>('15 Muros'!$C$16,'15 Muros'!$C$18)</c:f>
              <c:numCache>
                <c:formatCode>General</c:formatCode>
                <c:ptCount val="2"/>
                <c:pt idx="0">
                  <c:v>7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248-41D5-A7FE-21F73D18D086}"/>
            </c:ext>
          </c:extLst>
        </c:ser>
        <c:ser>
          <c:idx val="3"/>
          <c:order val="3"/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('15 Muros'!$T$15,'15 Muros'!$T$17)</c:f>
              <c:numCache>
                <c:formatCode>General</c:formatCode>
                <c:ptCount val="2"/>
              </c:numCache>
            </c:numRef>
          </c:xVal>
          <c:yVal>
            <c:numRef>
              <c:f>('15 Muros'!$T$16,'15 Muros'!$T$18)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248-41D5-A7FE-21F73D18D086}"/>
            </c:ext>
          </c:extLst>
        </c:ser>
        <c:ser>
          <c:idx val="4"/>
          <c:order val="4"/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('15 Muros'!$D$15,'15 Muros'!$D$17)</c:f>
              <c:numCache>
                <c:formatCode>General</c:formatCode>
                <c:ptCount val="2"/>
                <c:pt idx="0">
                  <c:v>46</c:v>
                </c:pt>
                <c:pt idx="1">
                  <c:v>54</c:v>
                </c:pt>
              </c:numCache>
            </c:numRef>
          </c:xVal>
          <c:yVal>
            <c:numRef>
              <c:f>('15 Muros'!$D$16,'15 Muros'!$D$18)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248-41D5-A7FE-21F73D18D086}"/>
            </c:ext>
          </c:extLst>
        </c:ser>
        <c:ser>
          <c:idx val="5"/>
          <c:order val="5"/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('15 Muros'!$U$15,'15 Muros'!$U$17)</c:f>
              <c:numCache>
                <c:formatCode>General</c:formatCode>
                <c:ptCount val="2"/>
              </c:numCache>
            </c:numRef>
          </c:xVal>
          <c:yVal>
            <c:numRef>
              <c:f>('15 Muros'!$U$16,'15 Muros'!$U$18)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248-41D5-A7FE-21F73D18D086}"/>
            </c:ext>
          </c:extLst>
        </c:ser>
        <c:ser>
          <c:idx val="6"/>
          <c:order val="6"/>
          <c:spPr>
            <a:ln w="22225" cap="rnd">
              <a:solidFill>
                <a:schemeClr val="bg1"/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('15 Muros'!$E$15,'15 Muros'!$E$17)</c:f>
              <c:numCache>
                <c:formatCode>General</c:formatCode>
                <c:ptCount val="2"/>
                <c:pt idx="0">
                  <c:v>54</c:v>
                </c:pt>
                <c:pt idx="1">
                  <c:v>54</c:v>
                </c:pt>
              </c:numCache>
            </c:numRef>
          </c:xVal>
          <c:yVal>
            <c:numRef>
              <c:f>('15 Muros'!$E$16,'15 Muros'!$E$18)</c:f>
              <c:numCache>
                <c:formatCode>General</c:formatCode>
                <c:ptCount val="2"/>
                <c:pt idx="0">
                  <c:v>0</c:v>
                </c:pt>
                <c:pt idx="1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248-41D5-A7FE-21F73D18D086}"/>
            </c:ext>
          </c:extLst>
        </c:ser>
        <c:ser>
          <c:idx val="7"/>
          <c:order val="7"/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('15 Muros'!$V$15,'15 Muros'!$V$17)</c:f>
              <c:numCache>
                <c:formatCode>General</c:formatCode>
                <c:ptCount val="2"/>
              </c:numCache>
            </c:numRef>
          </c:xVal>
          <c:yVal>
            <c:numRef>
              <c:f>('15 Muros'!$V$16,'15 Muros'!$V$18)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48-41D5-A7FE-21F73D18D086}"/>
            </c:ext>
          </c:extLst>
        </c:ser>
        <c:ser>
          <c:idx val="8"/>
          <c:order val="8"/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('15 Muros'!$F$15,'15 Muros'!$F$17)</c:f>
              <c:numCache>
                <c:formatCode>General</c:formatCode>
                <c:ptCount val="2"/>
                <c:pt idx="0">
                  <c:v>52</c:v>
                </c:pt>
                <c:pt idx="1">
                  <c:v>82</c:v>
                </c:pt>
              </c:numCache>
            </c:numRef>
          </c:xVal>
          <c:yVal>
            <c:numRef>
              <c:f>('15 Muros'!$F$16,'15 Muros'!$F$18)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48-41D5-A7FE-21F73D18D086}"/>
            </c:ext>
          </c:extLst>
        </c:ser>
        <c:ser>
          <c:idx val="9"/>
          <c:order val="9"/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('15 Muros'!$W$15,'15 Muros'!$W$17)</c:f>
              <c:numCache>
                <c:formatCode>General</c:formatCode>
                <c:ptCount val="2"/>
              </c:numCache>
            </c:numRef>
          </c:xVal>
          <c:yVal>
            <c:numRef>
              <c:f>('15 Muros'!$W$16,'15 Muros'!$W$18)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48-41D5-A7FE-21F73D18D086}"/>
            </c:ext>
          </c:extLst>
        </c:ser>
        <c:ser>
          <c:idx val="10"/>
          <c:order val="10"/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('15 Muros'!$G$15,'15 Muros'!$G$17)</c:f>
              <c:numCache>
                <c:formatCode>General</c:formatCode>
                <c:ptCount val="2"/>
                <c:pt idx="0">
                  <c:v>82</c:v>
                </c:pt>
                <c:pt idx="1">
                  <c:v>82</c:v>
                </c:pt>
              </c:numCache>
            </c:numRef>
          </c:xVal>
          <c:yVal>
            <c:numRef>
              <c:f>('15 Muros'!$G$16,'15 Muros'!$G$18)</c:f>
              <c:numCache>
                <c:formatCode>General</c:formatCode>
                <c:ptCount val="2"/>
                <c:pt idx="0">
                  <c:v>5</c:v>
                </c:pt>
                <c:pt idx="1">
                  <c:v>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48-41D5-A7FE-21F73D18D086}"/>
            </c:ext>
          </c:extLst>
        </c:ser>
        <c:ser>
          <c:idx val="11"/>
          <c:order val="11"/>
          <c:spPr>
            <a:ln w="22225" cap="rnd">
              <a:solidFill>
                <a:schemeClr val="accent6">
                  <a:lumMod val="60000"/>
                </a:schemeClr>
              </a:solidFill>
            </a:ln>
            <a:effectLst>
              <a:glow rad="139700">
                <a:schemeClr val="accent6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('15 Muros'!$X$15,'15 Muros'!$X$17)</c:f>
              <c:numCache>
                <c:formatCode>General</c:formatCode>
                <c:ptCount val="2"/>
              </c:numCache>
            </c:numRef>
          </c:xVal>
          <c:yVal>
            <c:numRef>
              <c:f>('15 Muros'!$X$16,'15 Muros'!$X$18)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248-41D5-A7FE-21F73D18D086}"/>
            </c:ext>
          </c:extLst>
        </c:ser>
        <c:ser>
          <c:idx val="12"/>
          <c:order val="12"/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</a:ln>
            <a:effectLst>
              <a:glow rad="139700">
                <a:schemeClr val="accent1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('15 Muros'!$H$15,'15 Muros'!$H$17)</c:f>
              <c:numCache>
                <c:formatCode>General</c:formatCode>
                <c:ptCount val="2"/>
                <c:pt idx="0">
                  <c:v>82</c:v>
                </c:pt>
                <c:pt idx="1">
                  <c:v>52</c:v>
                </c:pt>
              </c:numCache>
            </c:numRef>
          </c:xVal>
          <c:yVal>
            <c:numRef>
              <c:f>('15 Muros'!$H$16,'15 Muros'!$H$18)</c:f>
              <c:numCache>
                <c:formatCode>General</c:formatCode>
                <c:ptCount val="2"/>
                <c:pt idx="0">
                  <c:v>55</c:v>
                </c:pt>
                <c:pt idx="1">
                  <c:v>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248-41D5-A7FE-21F73D18D086}"/>
            </c:ext>
          </c:extLst>
        </c:ser>
        <c:ser>
          <c:idx val="13"/>
          <c:order val="13"/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</a:ln>
            <a:effectLst>
              <a:glow rad="139700">
                <a:schemeClr val="accent2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('15 Muros'!$Y$15,'15 Muros'!$Y$17)</c:f>
              <c:numCache>
                <c:formatCode>General</c:formatCode>
                <c:ptCount val="2"/>
              </c:numCache>
            </c:numRef>
          </c:xVal>
          <c:yVal>
            <c:numRef>
              <c:f>('15 Muros'!$Y$16,'15 Muros'!$Y$18)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248-41D5-A7FE-21F73D18D086}"/>
            </c:ext>
          </c:extLst>
        </c:ser>
        <c:ser>
          <c:idx val="14"/>
          <c:order val="14"/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</a:ln>
            <a:effectLst>
              <a:glow rad="139700">
                <a:schemeClr val="accent3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('15 Muros'!$I$15,'15 Muros'!$I$17)</c:f>
              <c:numCache>
                <c:formatCode>General</c:formatCode>
                <c:ptCount val="2"/>
                <c:pt idx="0">
                  <c:v>54</c:v>
                </c:pt>
                <c:pt idx="1">
                  <c:v>54</c:v>
                </c:pt>
              </c:numCache>
            </c:numRef>
          </c:xVal>
          <c:yVal>
            <c:numRef>
              <c:f>('15 Muros'!$I$16,'15 Muros'!$I$18)</c:f>
              <c:numCache>
                <c:formatCode>General</c:formatCode>
                <c:ptCount val="2"/>
                <c:pt idx="0">
                  <c:v>53</c:v>
                </c:pt>
                <c:pt idx="1">
                  <c:v>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248-41D5-A7FE-21F73D18D086}"/>
            </c:ext>
          </c:extLst>
        </c:ser>
        <c:ser>
          <c:idx val="15"/>
          <c:order val="15"/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</a:ln>
            <a:effectLst>
              <a:glow rad="139700">
                <a:schemeClr val="accent4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('15 Muros'!$Z$15,'15 Muros'!$Z$17)</c:f>
              <c:numCache>
                <c:formatCode>General</c:formatCode>
                <c:ptCount val="2"/>
              </c:numCache>
            </c:numRef>
          </c:xVal>
          <c:yVal>
            <c:numRef>
              <c:f>('15 Muros'!$Z$16,'15 Muros'!$Z$18)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248-41D5-A7FE-21F73D18D086}"/>
            </c:ext>
          </c:extLst>
        </c:ser>
        <c:ser>
          <c:idx val="16"/>
          <c:order val="16"/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</a:ln>
            <a:effectLst>
              <a:glow rad="139700">
                <a:schemeClr val="accent5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('15 Muros'!$J$15,'15 Muros'!$J$17)</c:f>
              <c:numCache>
                <c:formatCode>General</c:formatCode>
                <c:ptCount val="2"/>
                <c:pt idx="0">
                  <c:v>54</c:v>
                </c:pt>
                <c:pt idx="1">
                  <c:v>46</c:v>
                </c:pt>
              </c:numCache>
            </c:numRef>
          </c:xVal>
          <c:yVal>
            <c:numRef>
              <c:f>('15 Muros'!$J$16,'15 Muros'!$J$18)</c:f>
              <c:numCache>
                <c:formatCode>General</c:formatCode>
                <c:ptCount val="2"/>
                <c:pt idx="0">
                  <c:v>60</c:v>
                </c:pt>
                <c:pt idx="1">
                  <c:v>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248-41D5-A7FE-21F73D18D086}"/>
            </c:ext>
          </c:extLst>
        </c:ser>
        <c:ser>
          <c:idx val="17"/>
          <c:order val="17"/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</a:ln>
            <a:effectLst>
              <a:glow rad="139700">
                <a:schemeClr val="accent6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('15 Muros'!$AA$15,'15 Muros'!$AA$17)</c:f>
              <c:numCache>
                <c:formatCode>General</c:formatCode>
                <c:ptCount val="2"/>
              </c:numCache>
            </c:numRef>
          </c:xVal>
          <c:yVal>
            <c:numRef>
              <c:f>('15 Muros'!$AA$16,'15 Muros'!$AA$18)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248-41D5-A7FE-21F73D18D086}"/>
            </c:ext>
          </c:extLst>
        </c:ser>
        <c:ser>
          <c:idx val="18"/>
          <c:order val="18"/>
          <c:spPr>
            <a:ln w="22225" cap="rnd">
              <a:solidFill>
                <a:schemeClr val="bg1"/>
              </a:solidFill>
            </a:ln>
            <a:effectLst>
              <a:glow rad="139700">
                <a:schemeClr val="accent1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('15 Muros'!$K$15,'15 Muros'!$K$17)</c:f>
              <c:numCache>
                <c:formatCode>General</c:formatCode>
                <c:ptCount val="2"/>
                <c:pt idx="0">
                  <c:v>46</c:v>
                </c:pt>
                <c:pt idx="1">
                  <c:v>46</c:v>
                </c:pt>
              </c:numCache>
            </c:numRef>
          </c:xVal>
          <c:yVal>
            <c:numRef>
              <c:f>('15 Muros'!$K$16,'15 Muros'!$K$18)</c:f>
              <c:numCache>
                <c:formatCode>General</c:formatCode>
                <c:ptCount val="2"/>
                <c:pt idx="0">
                  <c:v>60</c:v>
                </c:pt>
                <c:pt idx="1">
                  <c:v>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248-41D5-A7FE-21F73D18D086}"/>
            </c:ext>
          </c:extLst>
        </c:ser>
        <c:ser>
          <c:idx val="19"/>
          <c:order val="19"/>
          <c:spPr>
            <a:ln w="22225" cap="rnd">
              <a:solidFill>
                <a:schemeClr val="accent2">
                  <a:lumMod val="80000"/>
                </a:schemeClr>
              </a:solidFill>
            </a:ln>
            <a:effectLst>
              <a:glow rad="139700">
                <a:schemeClr val="accent2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('15 Muros'!$AB$15,'15 Muros'!$AB$17)</c:f>
              <c:numCache>
                <c:formatCode>General</c:formatCode>
                <c:ptCount val="2"/>
              </c:numCache>
            </c:numRef>
          </c:xVal>
          <c:yVal>
            <c:numRef>
              <c:f>('15 Muros'!$AB$16,'15 Muros'!$AB$18)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248-41D5-A7FE-21F73D18D086}"/>
            </c:ext>
          </c:extLst>
        </c:ser>
        <c:ser>
          <c:idx val="20"/>
          <c:order val="20"/>
          <c:spPr>
            <a:ln w="22225" cap="rnd">
              <a:solidFill>
                <a:schemeClr val="accent3">
                  <a:lumMod val="80000"/>
                </a:schemeClr>
              </a:solidFill>
            </a:ln>
            <a:effectLst>
              <a:glow rad="139700">
                <a:schemeClr val="accent3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('15 Muros'!$L$15,'15 Muros'!$L$17)</c:f>
              <c:numCache>
                <c:formatCode>General</c:formatCode>
                <c:ptCount val="2"/>
                <c:pt idx="0">
                  <c:v>48</c:v>
                </c:pt>
                <c:pt idx="1">
                  <c:v>0</c:v>
                </c:pt>
              </c:numCache>
            </c:numRef>
          </c:xVal>
          <c:yVal>
            <c:numRef>
              <c:f>('15 Muros'!$L$16,'15 Muros'!$L$18)</c:f>
              <c:numCache>
                <c:formatCode>General</c:formatCode>
                <c:ptCount val="2"/>
                <c:pt idx="0">
                  <c:v>55</c:v>
                </c:pt>
                <c:pt idx="1">
                  <c:v>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248-41D5-A7FE-21F73D18D086}"/>
            </c:ext>
          </c:extLst>
        </c:ser>
        <c:ser>
          <c:idx val="21"/>
          <c:order val="21"/>
          <c:spPr>
            <a:ln w="22225" cap="rnd">
              <a:solidFill>
                <a:schemeClr val="accent4">
                  <a:lumMod val="80000"/>
                </a:schemeClr>
              </a:solidFill>
            </a:ln>
            <a:effectLst>
              <a:glow rad="139700">
                <a:schemeClr val="accent4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('15 Muros'!$AC$15,'15 Muros'!$AC$17)</c:f>
              <c:numCache>
                <c:formatCode>General</c:formatCode>
                <c:ptCount val="2"/>
              </c:numCache>
            </c:numRef>
          </c:xVal>
          <c:yVal>
            <c:numRef>
              <c:f>('15 Muros'!$AC$16,'15 Muros'!$AC$18)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248-41D5-A7FE-21F73D18D086}"/>
            </c:ext>
          </c:extLst>
        </c:ser>
        <c:ser>
          <c:idx val="22"/>
          <c:order val="22"/>
          <c:spPr>
            <a:ln w="22225" cap="rnd">
              <a:solidFill>
                <a:schemeClr val="accent5">
                  <a:lumMod val="80000"/>
                </a:schemeClr>
              </a:solidFill>
            </a:ln>
            <a:effectLst>
              <a:glow rad="139700">
                <a:schemeClr val="accent5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('15 Muros'!$M$15,'15 Muros'!$M$17)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('15 Muros'!$M$16,'15 Muros'!$M$18)</c:f>
              <c:numCache>
                <c:formatCode>General</c:formatCode>
                <c:ptCount val="2"/>
                <c:pt idx="0">
                  <c:v>55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248-41D5-A7FE-21F73D18D086}"/>
            </c:ext>
          </c:extLst>
        </c:ser>
        <c:ser>
          <c:idx val="23"/>
          <c:order val="23"/>
          <c:spPr>
            <a:ln w="22225" cap="rnd">
              <a:solidFill>
                <a:schemeClr val="accent6">
                  <a:lumMod val="80000"/>
                </a:schemeClr>
              </a:solidFill>
            </a:ln>
            <a:effectLst>
              <a:glow rad="139700">
                <a:schemeClr val="accent6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('15 Muros'!$AD$15,'15 Muros'!$AD$17)</c:f>
              <c:numCache>
                <c:formatCode>General</c:formatCode>
                <c:ptCount val="2"/>
              </c:numCache>
            </c:numRef>
          </c:xVal>
          <c:yVal>
            <c:numRef>
              <c:f>('15 Muros'!$AD$16,'15 Muros'!$AD$18)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248-41D5-A7FE-21F73D18D086}"/>
            </c:ext>
          </c:extLst>
        </c:ser>
        <c:ser>
          <c:idx val="24"/>
          <c:order val="24"/>
          <c:spPr>
            <a:ln w="22225" cap="rnd">
              <a:solidFill>
                <a:schemeClr val="accent1">
                  <a:lumMod val="60000"/>
                  <a:lumOff val="40000"/>
                </a:schemeClr>
              </a:solidFill>
            </a:ln>
            <a:effectLst>
              <a:glow rad="139700">
                <a:schemeClr val="accent1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('15 Muros'!$N$15,'15 Muros'!$N$17)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('15 Muros'!$N$16,'15 Muros'!$N$18)</c:f>
              <c:numCache>
                <c:formatCode>General</c:formatCode>
                <c:ptCount val="2"/>
                <c:pt idx="0">
                  <c:v>55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248-41D5-A7FE-21F73D18D086}"/>
            </c:ext>
          </c:extLst>
        </c:ser>
        <c:ser>
          <c:idx val="25"/>
          <c:order val="25"/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</a:ln>
            <a:effectLst>
              <a:glow rad="139700">
                <a:schemeClr val="accent2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('15 Muros'!$AE$15,'15 Muros'!$AE$17)</c:f>
              <c:numCache>
                <c:formatCode>General</c:formatCode>
                <c:ptCount val="2"/>
              </c:numCache>
            </c:numRef>
          </c:xVal>
          <c:yVal>
            <c:numRef>
              <c:f>('15 Muros'!$AE$16,'15 Muros'!$AE$18)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248-41D5-A7FE-21F73D18D086}"/>
            </c:ext>
          </c:extLst>
        </c:ser>
        <c:ser>
          <c:idx val="26"/>
          <c:order val="26"/>
          <c:spPr>
            <a:ln w="22225" cap="rnd">
              <a:solidFill>
                <a:schemeClr val="accent3">
                  <a:lumMod val="60000"/>
                  <a:lumOff val="40000"/>
                </a:schemeClr>
              </a:solidFill>
            </a:ln>
            <a:effectLst>
              <a:glow rad="139700">
                <a:schemeClr val="accent3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('15 Muros'!$O$15,'15 Muros'!$O$17)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('15 Muros'!$O$16,'15 Muros'!$O$18)</c:f>
              <c:numCache>
                <c:formatCode>General</c:formatCode>
                <c:ptCount val="2"/>
                <c:pt idx="0">
                  <c:v>55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248-41D5-A7FE-21F73D18D086}"/>
            </c:ext>
          </c:extLst>
        </c:ser>
        <c:ser>
          <c:idx val="27"/>
          <c:order val="27"/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</a:ln>
            <a:effectLst>
              <a:glow rad="139700">
                <a:schemeClr val="accent4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('15 Muros'!$AF$15,'15 Muros'!$AF$17)</c:f>
              <c:numCache>
                <c:formatCode>General</c:formatCode>
                <c:ptCount val="2"/>
              </c:numCache>
            </c:numRef>
          </c:xVal>
          <c:yVal>
            <c:numRef>
              <c:f>('15 Muros'!$AF$16,'15 Muros'!$AF$18)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E248-41D5-A7FE-21F73D18D086}"/>
            </c:ext>
          </c:extLst>
        </c:ser>
        <c:ser>
          <c:idx val="28"/>
          <c:order val="28"/>
          <c:spPr>
            <a:ln w="22225" cap="rnd">
              <a:solidFill>
                <a:schemeClr val="accent5">
                  <a:lumMod val="60000"/>
                  <a:lumOff val="40000"/>
                </a:schemeClr>
              </a:solidFill>
            </a:ln>
            <a:effectLst>
              <a:glow rad="139700">
                <a:schemeClr val="accent5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('15 Muros'!$P$15,'15 Muros'!$P$17)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('15 Muros'!$P$16,'15 Muros'!$P$18)</c:f>
              <c:numCache>
                <c:formatCode>General</c:formatCode>
                <c:ptCount val="2"/>
                <c:pt idx="0">
                  <c:v>55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E248-41D5-A7FE-21F73D18D086}"/>
            </c:ext>
          </c:extLst>
        </c:ser>
        <c:ser>
          <c:idx val="29"/>
          <c:order val="29"/>
          <c:spPr>
            <a:ln w="22225" cap="rnd">
              <a:solidFill>
                <a:schemeClr val="accent6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('15 Muros'!$AG$15,'15 Muros'!$AG$17)</c:f>
              <c:numCache>
                <c:formatCode>General</c:formatCode>
                <c:ptCount val="2"/>
              </c:numCache>
            </c:numRef>
          </c:xVal>
          <c:yVal>
            <c:numRef>
              <c:f>('15 Muros'!$AG$16,'15 Muros'!$AG$18)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E248-41D5-A7FE-21F73D18D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5304640"/>
        <c:axId val="795305296"/>
      </c:scatterChart>
      <c:valAx>
        <c:axId val="795304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5305296"/>
        <c:crosses val="autoZero"/>
        <c:crossBetween val="midCat"/>
      </c:valAx>
      <c:valAx>
        <c:axId val="79530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530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'15 Muros'!$F$3:$F$7</c:f>
              <c:numCache>
                <c:formatCode>0.0</c:formatCode>
                <c:ptCount val="5"/>
                <c:pt idx="0" formatCode="General">
                  <c:v>0</c:v>
                </c:pt>
                <c:pt idx="1">
                  <c:v>48</c:v>
                </c:pt>
                <c:pt idx="2">
                  <c:v>48</c:v>
                </c:pt>
                <c:pt idx="3" formatCode="General">
                  <c:v>0</c:v>
                </c:pt>
                <c:pt idx="4" formatCode="General">
                  <c:v>0</c:v>
                </c:pt>
              </c:numCache>
            </c:numRef>
          </c:xVal>
          <c:yVal>
            <c:numRef>
              <c:f>'15 Muros'!$G$3:$G$7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B0-483B-8030-FF29B61C6EAD}"/>
            </c:ext>
          </c:extLst>
        </c:ser>
        <c:ser>
          <c:idx val="1"/>
          <c:order val="1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'15 Muros'!$J$32:$N$32</c:f>
              <c:numCache>
                <c:formatCode>General</c:formatCode>
                <c:ptCount val="5"/>
                <c:pt idx="0">
                  <c:v>5</c:v>
                </c:pt>
                <c:pt idx="1">
                  <c:v>20</c:v>
                </c:pt>
                <c:pt idx="2">
                  <c:v>20</c:v>
                </c:pt>
                <c:pt idx="3">
                  <c:v>5</c:v>
                </c:pt>
                <c:pt idx="4">
                  <c:v>5</c:v>
                </c:pt>
              </c:numCache>
            </c:numRef>
          </c:xVal>
          <c:yVal>
            <c:numRef>
              <c:f>'15 Muros'!$J$33:$N$33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2">
                  <c:v>10</c:v>
                </c:pt>
                <c:pt idx="3">
                  <c:v>10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B0-483B-8030-FF29B61C6EAD}"/>
            </c:ext>
          </c:extLst>
        </c:ser>
        <c:ser>
          <c:idx val="2"/>
          <c:order val="2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'15 Muros'!$J$34:$N$34</c:f>
              <c:numCache>
                <c:formatCode>General</c:formatCode>
                <c:ptCount val="5"/>
                <c:pt idx="0">
                  <c:v>25</c:v>
                </c:pt>
                <c:pt idx="1">
                  <c:v>45</c:v>
                </c:pt>
                <c:pt idx="2">
                  <c:v>45</c:v>
                </c:pt>
                <c:pt idx="3">
                  <c:v>25</c:v>
                </c:pt>
                <c:pt idx="4">
                  <c:v>25</c:v>
                </c:pt>
              </c:numCache>
            </c:numRef>
          </c:xVal>
          <c:yVal>
            <c:numRef>
              <c:f>'15 Muros'!$J$35:$N$35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2">
                  <c:v>10</c:v>
                </c:pt>
                <c:pt idx="3">
                  <c:v>10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1B0-483B-8030-FF29B61C6EAD}"/>
            </c:ext>
          </c:extLst>
        </c:ser>
        <c:ser>
          <c:idx val="3"/>
          <c:order val="3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'15 Muros'!$J$36:$N$36</c:f>
              <c:numCache>
                <c:formatCode>General</c:formatCode>
                <c:ptCount val="5"/>
                <c:pt idx="0">
                  <c:v>5</c:v>
                </c:pt>
                <c:pt idx="1">
                  <c:v>20</c:v>
                </c:pt>
                <c:pt idx="2">
                  <c:v>20</c:v>
                </c:pt>
                <c:pt idx="3">
                  <c:v>5</c:v>
                </c:pt>
                <c:pt idx="4">
                  <c:v>5</c:v>
                </c:pt>
              </c:numCache>
            </c:numRef>
          </c:xVal>
          <c:yVal>
            <c:numRef>
              <c:f>'15 Muros'!$J$37:$N$37</c:f>
              <c:numCache>
                <c:formatCode>General</c:formatCode>
                <c:ptCount val="5"/>
                <c:pt idx="0">
                  <c:v>12</c:v>
                </c:pt>
                <c:pt idx="1">
                  <c:v>12</c:v>
                </c:pt>
                <c:pt idx="2">
                  <c:v>22</c:v>
                </c:pt>
                <c:pt idx="3">
                  <c:v>22</c:v>
                </c:pt>
                <c:pt idx="4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B0-483B-8030-FF29B61C6EAD}"/>
            </c:ext>
          </c:extLst>
        </c:ser>
        <c:ser>
          <c:idx val="4"/>
          <c:order val="4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'15 Muros'!$J$38:$N$38</c:f>
              <c:numCache>
                <c:formatCode>General</c:formatCode>
                <c:ptCount val="5"/>
                <c:pt idx="0">
                  <c:v>25</c:v>
                </c:pt>
                <c:pt idx="1">
                  <c:v>45</c:v>
                </c:pt>
                <c:pt idx="2">
                  <c:v>45</c:v>
                </c:pt>
                <c:pt idx="3">
                  <c:v>25</c:v>
                </c:pt>
                <c:pt idx="4">
                  <c:v>25</c:v>
                </c:pt>
              </c:numCache>
            </c:numRef>
          </c:xVal>
          <c:yVal>
            <c:numRef>
              <c:f>'15 Muros'!$J$39:$N$39</c:f>
              <c:numCache>
                <c:formatCode>General</c:formatCode>
                <c:ptCount val="5"/>
                <c:pt idx="0">
                  <c:v>12</c:v>
                </c:pt>
                <c:pt idx="1">
                  <c:v>12</c:v>
                </c:pt>
                <c:pt idx="2">
                  <c:v>22</c:v>
                </c:pt>
                <c:pt idx="3">
                  <c:v>22</c:v>
                </c:pt>
                <c:pt idx="4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1B0-483B-8030-FF29B61C6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'15 Muros'!$H$3:$H$7</c:f>
              <c:numCache>
                <c:formatCode>0.0</c:formatCode>
                <c:ptCount val="5"/>
                <c:pt idx="0">
                  <c:v>46</c:v>
                </c:pt>
                <c:pt idx="1">
                  <c:v>53</c:v>
                </c:pt>
                <c:pt idx="2">
                  <c:v>53</c:v>
                </c:pt>
                <c:pt idx="3">
                  <c:v>46</c:v>
                </c:pt>
                <c:pt idx="4">
                  <c:v>46</c:v>
                </c:pt>
              </c:numCache>
            </c:numRef>
          </c:xVal>
          <c:yVal>
            <c:numRef>
              <c:f>'15 Muros'!$I$3:$I$7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EC-4D4C-820D-5BFDC6B762EE}"/>
            </c:ext>
          </c:extLst>
        </c:ser>
        <c:ser>
          <c:idx val="1"/>
          <c:order val="1"/>
          <c:marker>
            <c:symbol val="none"/>
          </c:marker>
          <c:xVal>
            <c:numRef>
              <c:f>'15 Muros'!$C$42:$F$42</c:f>
              <c:numCache>
                <c:formatCode>General</c:formatCode>
                <c:ptCount val="4"/>
              </c:numCache>
            </c:numRef>
          </c:xVal>
          <c:yVal>
            <c:numRef>
              <c:f>'15 Muros'!$C$43:$F$43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EC-4D4C-820D-5BFDC6B762EE}"/>
            </c:ext>
          </c:extLst>
        </c:ser>
        <c:ser>
          <c:idx val="2"/>
          <c:order val="2"/>
          <c:marker>
            <c:symbol val="none"/>
          </c:marker>
          <c:xVal>
            <c:numRef>
              <c:f>'15 Muros'!$C$44:$F$44</c:f>
              <c:numCache>
                <c:formatCode>General</c:formatCode>
                <c:ptCount val="4"/>
              </c:numCache>
            </c:numRef>
          </c:xVal>
          <c:yVal>
            <c:numRef>
              <c:f>'15 Muros'!$C$45:$F$45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AEC-4D4C-820D-5BFDC6B762EE}"/>
            </c:ext>
          </c:extLst>
        </c:ser>
        <c:ser>
          <c:idx val="3"/>
          <c:order val="3"/>
          <c:marker>
            <c:symbol val="none"/>
          </c:marker>
          <c:xVal>
            <c:numRef>
              <c:f>'15 Muros'!$C$46:$F$46</c:f>
              <c:numCache>
                <c:formatCode>General</c:formatCode>
                <c:ptCount val="4"/>
              </c:numCache>
            </c:numRef>
          </c:xVal>
          <c:yVal>
            <c:numRef>
              <c:f>'15 Muros'!$C$47:$F$47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AEC-4D4C-820D-5BFDC6B762EE}"/>
            </c:ext>
          </c:extLst>
        </c:ser>
        <c:ser>
          <c:idx val="4"/>
          <c:order val="4"/>
          <c:marker>
            <c:symbol val="none"/>
          </c:marker>
          <c:xVal>
            <c:numRef>
              <c:f>'15 Muros'!$C$48:$F$48</c:f>
              <c:numCache>
                <c:formatCode>General</c:formatCode>
                <c:ptCount val="4"/>
              </c:numCache>
            </c:numRef>
          </c:xVal>
          <c:yVal>
            <c:numRef>
              <c:f>'15 Muros'!$C$49:$F$49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AEC-4D4C-820D-5BFDC6B76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'15 Muros'!$J$3:$J$7</c:f>
              <c:numCache>
                <c:formatCode>0.0</c:formatCode>
                <c:ptCount val="5"/>
                <c:pt idx="0">
                  <c:v>46</c:v>
                </c:pt>
                <c:pt idx="1">
                  <c:v>54</c:v>
                </c:pt>
                <c:pt idx="2">
                  <c:v>54</c:v>
                </c:pt>
                <c:pt idx="3">
                  <c:v>46</c:v>
                </c:pt>
                <c:pt idx="4">
                  <c:v>46</c:v>
                </c:pt>
              </c:numCache>
            </c:numRef>
          </c:xVal>
          <c:yVal>
            <c:numRef>
              <c:f>'15 Muros'!$K$3:$K$7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6E-4AFC-AA8B-8B436FCEDF5A}"/>
            </c:ext>
          </c:extLst>
        </c:ser>
        <c:ser>
          <c:idx val="1"/>
          <c:order val="1"/>
          <c:marker>
            <c:symbol val="none"/>
          </c:marker>
          <c:xVal>
            <c:numRef>
              <c:f>'15 Muros'!$C$52:$F$52</c:f>
              <c:numCache>
                <c:formatCode>General</c:formatCode>
                <c:ptCount val="4"/>
              </c:numCache>
            </c:numRef>
          </c:xVal>
          <c:yVal>
            <c:numRef>
              <c:f>'15 Muros'!$C$53:$F$53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6E-4AFC-AA8B-8B436FCEDF5A}"/>
            </c:ext>
          </c:extLst>
        </c:ser>
        <c:ser>
          <c:idx val="2"/>
          <c:order val="2"/>
          <c:marker>
            <c:symbol val="none"/>
          </c:marker>
          <c:xVal>
            <c:numRef>
              <c:f>'15 Muros'!$C$54:$H$54</c:f>
              <c:numCache>
                <c:formatCode>General</c:formatCode>
                <c:ptCount val="6"/>
              </c:numCache>
            </c:numRef>
          </c:xVal>
          <c:yVal>
            <c:numRef>
              <c:f>'15 Muros'!$C$55:$H$55</c:f>
              <c:numCache>
                <c:formatCode>General</c:formatCode>
                <c:ptCount val="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96E-4AFC-AA8B-8B436FCEDF5A}"/>
            </c:ext>
          </c:extLst>
        </c:ser>
        <c:ser>
          <c:idx val="3"/>
          <c:order val="3"/>
          <c:marker>
            <c:symbol val="none"/>
          </c:marker>
          <c:xVal>
            <c:numRef>
              <c:f>'15 Muros'!$C$56:$F$56</c:f>
              <c:numCache>
                <c:formatCode>General</c:formatCode>
                <c:ptCount val="4"/>
              </c:numCache>
            </c:numRef>
          </c:xVal>
          <c:yVal>
            <c:numRef>
              <c:f>'15 Muros'!$C$57:$F$57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96E-4AFC-AA8B-8B436FCEDF5A}"/>
            </c:ext>
          </c:extLst>
        </c:ser>
        <c:ser>
          <c:idx val="4"/>
          <c:order val="4"/>
          <c:marker>
            <c:symbol val="none"/>
          </c:marker>
          <c:xVal>
            <c:numRef>
              <c:f>'15 Muros'!$C$58:$F$58</c:f>
              <c:numCache>
                <c:formatCode>General</c:formatCode>
                <c:ptCount val="4"/>
              </c:numCache>
            </c:numRef>
          </c:xVal>
          <c:yVal>
            <c:numRef>
              <c:f>'15 Muros'!$C$59:$F$59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96E-4AFC-AA8B-8B436FCED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'15 Muros'!$L$3:$L$7</c:f>
              <c:numCache>
                <c:formatCode>0.0</c:formatCode>
                <c:ptCount val="5"/>
                <c:pt idx="0">
                  <c:v>54</c:v>
                </c:pt>
                <c:pt idx="1">
                  <c:v>61</c:v>
                </c:pt>
                <c:pt idx="2">
                  <c:v>61</c:v>
                </c:pt>
                <c:pt idx="3">
                  <c:v>54</c:v>
                </c:pt>
                <c:pt idx="4">
                  <c:v>54</c:v>
                </c:pt>
              </c:numCache>
            </c:numRef>
          </c:xVal>
          <c:yVal>
            <c:numRef>
              <c:f>'15 Muros'!$M$3:$M$7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6E-47C6-8DA9-0C29B30D06C7}"/>
            </c:ext>
          </c:extLst>
        </c:ser>
        <c:ser>
          <c:idx val="1"/>
          <c:order val="1"/>
          <c:marker>
            <c:symbol val="none"/>
          </c:marker>
          <c:xVal>
            <c:numRef>
              <c:f>'15 Muros'!$C$62:$G$62</c:f>
              <c:numCache>
                <c:formatCode>General</c:formatCode>
                <c:ptCount val="5"/>
              </c:numCache>
            </c:numRef>
          </c:xVal>
          <c:yVal>
            <c:numRef>
              <c:f>'15 Muros'!$C$63:$G$63</c:f>
              <c:numCache>
                <c:formatCode>General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6E-47C6-8DA9-0C29B30D06C7}"/>
            </c:ext>
          </c:extLst>
        </c:ser>
        <c:ser>
          <c:idx val="2"/>
          <c:order val="2"/>
          <c:marker>
            <c:symbol val="none"/>
          </c:marker>
          <c:xVal>
            <c:numRef>
              <c:f>'15 Muros'!$C$64:$F$64</c:f>
              <c:numCache>
                <c:formatCode>General</c:formatCode>
                <c:ptCount val="4"/>
              </c:numCache>
            </c:numRef>
          </c:xVal>
          <c:yVal>
            <c:numRef>
              <c:f>'15 Muros'!$C$65:$F$65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6E-47C6-8DA9-0C29B30D06C7}"/>
            </c:ext>
          </c:extLst>
        </c:ser>
        <c:ser>
          <c:idx val="3"/>
          <c:order val="3"/>
          <c:marker>
            <c:symbol val="none"/>
          </c:marker>
          <c:xVal>
            <c:numRef>
              <c:f>'15 Muros'!$C$66:$F$66</c:f>
              <c:numCache>
                <c:formatCode>General</c:formatCode>
                <c:ptCount val="4"/>
              </c:numCache>
            </c:numRef>
          </c:xVal>
          <c:yVal>
            <c:numRef>
              <c:f>'15 Muros'!$C$67:$F$67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6E-47C6-8DA9-0C29B30D06C7}"/>
            </c:ext>
          </c:extLst>
        </c:ser>
        <c:ser>
          <c:idx val="4"/>
          <c:order val="4"/>
          <c:marker>
            <c:symbol val="none"/>
          </c:marker>
          <c:xVal>
            <c:numRef>
              <c:f>'15 Muros'!$C$68:$F$68</c:f>
              <c:numCache>
                <c:formatCode>General</c:formatCode>
                <c:ptCount val="4"/>
              </c:numCache>
            </c:numRef>
          </c:xVal>
          <c:yVal>
            <c:numRef>
              <c:f>'15 Muros'!$C$69:$F$69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B6E-47C6-8DA9-0C29B30D0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'15 Muros'!$N$3:$N$7</c:f>
              <c:numCache>
                <c:formatCode>0.0</c:formatCode>
                <c:ptCount val="5"/>
                <c:pt idx="0">
                  <c:v>52</c:v>
                </c:pt>
                <c:pt idx="1">
                  <c:v>82</c:v>
                </c:pt>
                <c:pt idx="2">
                  <c:v>82</c:v>
                </c:pt>
                <c:pt idx="3">
                  <c:v>52</c:v>
                </c:pt>
                <c:pt idx="4">
                  <c:v>52</c:v>
                </c:pt>
              </c:numCache>
            </c:numRef>
          </c:xVal>
          <c:yVal>
            <c:numRef>
              <c:f>'15 Muros'!$O$3:$O$7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05-45AE-A0CF-322780B566D6}"/>
            </c:ext>
          </c:extLst>
        </c:ser>
        <c:ser>
          <c:idx val="1"/>
          <c:order val="1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'15 Muros'!$J$72:$N$72</c:f>
              <c:numCache>
                <c:formatCode>General</c:formatCode>
                <c:ptCount val="5"/>
                <c:pt idx="0">
                  <c:v>57</c:v>
                </c:pt>
                <c:pt idx="1">
                  <c:v>61</c:v>
                </c:pt>
                <c:pt idx="2">
                  <c:v>61</c:v>
                </c:pt>
                <c:pt idx="3">
                  <c:v>57</c:v>
                </c:pt>
                <c:pt idx="4">
                  <c:v>57</c:v>
                </c:pt>
              </c:numCache>
            </c:numRef>
          </c:xVal>
          <c:yVal>
            <c:numRef>
              <c:f>'15 Muros'!$J$73:$N$73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2">
                  <c:v>22</c:v>
                </c:pt>
                <c:pt idx="3">
                  <c:v>22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05-45AE-A0CF-322780B566D6}"/>
            </c:ext>
          </c:extLst>
        </c:ser>
        <c:ser>
          <c:idx val="2"/>
          <c:order val="2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'15 Muros'!$J$74:$N$74</c:f>
              <c:numCache>
                <c:formatCode>General</c:formatCode>
                <c:ptCount val="5"/>
                <c:pt idx="0">
                  <c:v>65</c:v>
                </c:pt>
                <c:pt idx="1">
                  <c:v>69</c:v>
                </c:pt>
                <c:pt idx="2">
                  <c:v>69</c:v>
                </c:pt>
                <c:pt idx="3">
                  <c:v>65</c:v>
                </c:pt>
                <c:pt idx="4">
                  <c:v>65</c:v>
                </c:pt>
              </c:numCache>
            </c:numRef>
          </c:xVal>
          <c:yVal>
            <c:numRef>
              <c:f>'15 Muros'!$J$75:$N$75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2">
                  <c:v>22</c:v>
                </c:pt>
                <c:pt idx="3">
                  <c:v>22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05-45AE-A0CF-322780B566D6}"/>
            </c:ext>
          </c:extLst>
        </c:ser>
        <c:ser>
          <c:idx val="3"/>
          <c:order val="3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'15 Muros'!$J$76:$N$76</c:f>
              <c:numCache>
                <c:formatCode>General</c:formatCode>
                <c:ptCount val="5"/>
                <c:pt idx="0">
                  <c:v>73</c:v>
                </c:pt>
                <c:pt idx="1">
                  <c:v>77</c:v>
                </c:pt>
                <c:pt idx="2">
                  <c:v>77</c:v>
                </c:pt>
                <c:pt idx="3">
                  <c:v>73</c:v>
                </c:pt>
                <c:pt idx="4">
                  <c:v>73</c:v>
                </c:pt>
              </c:numCache>
            </c:numRef>
          </c:xVal>
          <c:yVal>
            <c:numRef>
              <c:f>'15 Muros'!$J$77:$N$77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2">
                  <c:v>22</c:v>
                </c:pt>
                <c:pt idx="3">
                  <c:v>22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05-45AE-A0CF-322780B566D6}"/>
            </c:ext>
          </c:extLst>
        </c:ser>
        <c:ser>
          <c:idx val="4"/>
          <c:order val="4"/>
          <c:marker>
            <c:symbol val="none"/>
          </c:marker>
          <c:xVal>
            <c:numRef>
              <c:f>'15 Muros'!$C$78:$F$78</c:f>
              <c:numCache>
                <c:formatCode>General</c:formatCode>
                <c:ptCount val="4"/>
              </c:numCache>
            </c:numRef>
          </c:xVal>
          <c:yVal>
            <c:numRef>
              <c:f>'15 Muros'!$C$79:$F$79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05-45AE-A0CF-322780B56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7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'15 Muros'!$R$3:$R$7</c:f>
              <c:numCache>
                <c:formatCode>0.0</c:formatCode>
                <c:ptCount val="5"/>
                <c:pt idx="0">
                  <c:v>82</c:v>
                </c:pt>
                <c:pt idx="1">
                  <c:v>112</c:v>
                </c:pt>
                <c:pt idx="2">
                  <c:v>112</c:v>
                </c:pt>
                <c:pt idx="3">
                  <c:v>82</c:v>
                </c:pt>
                <c:pt idx="4">
                  <c:v>82</c:v>
                </c:pt>
              </c:numCache>
            </c:numRef>
          </c:xVal>
          <c:yVal>
            <c:numRef>
              <c:f>'15 Muros'!$S$3:$S$7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AB-4062-95DB-E54BEAF09EE1}"/>
            </c:ext>
          </c:extLst>
        </c:ser>
        <c:ser>
          <c:idx val="1"/>
          <c:order val="1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'15 Muros'!$L$92:$T$92</c:f>
              <c:numCache>
                <c:formatCode>General</c:formatCode>
                <c:ptCount val="9"/>
                <c:pt idx="0">
                  <c:v>87</c:v>
                </c:pt>
                <c:pt idx="1">
                  <c:v>107</c:v>
                </c:pt>
                <c:pt idx="2">
                  <c:v>107</c:v>
                </c:pt>
                <c:pt idx="3">
                  <c:v>87</c:v>
                </c:pt>
                <c:pt idx="4">
                  <c:v>87</c:v>
                </c:pt>
                <c:pt idx="5">
                  <c:v>102</c:v>
                </c:pt>
                <c:pt idx="6">
                  <c:v>102</c:v>
                </c:pt>
                <c:pt idx="7">
                  <c:v>87</c:v>
                </c:pt>
                <c:pt idx="8">
                  <c:v>87</c:v>
                </c:pt>
              </c:numCache>
            </c:numRef>
          </c:xVal>
          <c:yVal>
            <c:numRef>
              <c:f>'15 Muros'!$L$93:$T$93</c:f>
              <c:numCache>
                <c:formatCode>General</c:formatCode>
                <c:ptCount val="9"/>
                <c:pt idx="0">
                  <c:v>3</c:v>
                </c:pt>
                <c:pt idx="1">
                  <c:v>3</c:v>
                </c:pt>
                <c:pt idx="2">
                  <c:v>20</c:v>
                </c:pt>
                <c:pt idx="3">
                  <c:v>20</c:v>
                </c:pt>
                <c:pt idx="4">
                  <c:v>17</c:v>
                </c:pt>
                <c:pt idx="5">
                  <c:v>17</c:v>
                </c:pt>
                <c:pt idx="6">
                  <c:v>7</c:v>
                </c:pt>
                <c:pt idx="7">
                  <c:v>7</c:v>
                </c:pt>
                <c:pt idx="8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AB-4062-95DB-E54BEAF09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  <c:min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'15 Muros'!$T$3:$T$7</c:f>
              <c:numCache>
                <c:formatCode>0.0</c:formatCode>
                <c:ptCount val="5"/>
                <c:pt idx="0">
                  <c:v>54</c:v>
                </c:pt>
                <c:pt idx="1">
                  <c:v>61</c:v>
                </c:pt>
                <c:pt idx="2">
                  <c:v>61</c:v>
                </c:pt>
                <c:pt idx="3">
                  <c:v>54</c:v>
                </c:pt>
                <c:pt idx="4">
                  <c:v>54</c:v>
                </c:pt>
              </c:numCache>
            </c:numRef>
          </c:xVal>
          <c:yVal>
            <c:numRef>
              <c:f>'15 Muros'!$U$3:$U$7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14-4A13-B840-85C2FE5E5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'15 Muros'!$V$3:$V$7</c:f>
              <c:numCache>
                <c:formatCode>0.0</c:formatCode>
                <c:ptCount val="5"/>
                <c:pt idx="0">
                  <c:v>54</c:v>
                </c:pt>
                <c:pt idx="1">
                  <c:v>62</c:v>
                </c:pt>
                <c:pt idx="2">
                  <c:v>62</c:v>
                </c:pt>
                <c:pt idx="3">
                  <c:v>54</c:v>
                </c:pt>
                <c:pt idx="4">
                  <c:v>54</c:v>
                </c:pt>
              </c:numCache>
            </c:numRef>
          </c:xVal>
          <c:yVal>
            <c:numRef>
              <c:f>'15 Muros'!$W$3:$W$7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07-4B6B-8FBA-480BEC3A0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'15 Muros'!$X$3:$X$7</c:f>
              <c:numCache>
                <c:formatCode>0.0</c:formatCode>
                <c:ptCount val="5"/>
                <c:pt idx="0">
                  <c:v>46</c:v>
                </c:pt>
                <c:pt idx="1">
                  <c:v>53</c:v>
                </c:pt>
                <c:pt idx="2">
                  <c:v>53</c:v>
                </c:pt>
                <c:pt idx="3">
                  <c:v>46</c:v>
                </c:pt>
                <c:pt idx="4">
                  <c:v>46</c:v>
                </c:pt>
              </c:numCache>
            </c:numRef>
          </c:xVal>
          <c:yVal>
            <c:numRef>
              <c:f>'15 Muros'!$Y$3:$Y$7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B8-4BAD-96F5-4FD5973BE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11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'15 Muros'!$Z$3:$Z$7</c:f>
              <c:numCache>
                <c:formatCode>0.0</c:formatCode>
                <c:ptCount val="5"/>
                <c:pt idx="0">
                  <c:v>48</c:v>
                </c:pt>
                <c:pt idx="1">
                  <c:v>96</c:v>
                </c:pt>
                <c:pt idx="2">
                  <c:v>96</c:v>
                </c:pt>
                <c:pt idx="3">
                  <c:v>48</c:v>
                </c:pt>
                <c:pt idx="4">
                  <c:v>48</c:v>
                </c:pt>
              </c:numCache>
            </c:numRef>
          </c:xVal>
          <c:yVal>
            <c:numRef>
              <c:f>'15 Muros'!$AA$3:$AA$7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0D-42C8-94C0-3155DA877EA3}"/>
            </c:ext>
          </c:extLst>
        </c:ser>
        <c:ser>
          <c:idx val="1"/>
          <c:order val="1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'15 Muros'!$P$132:$AB$132</c:f>
              <c:numCache>
                <c:formatCode>General</c:formatCode>
                <c:ptCount val="13"/>
                <c:pt idx="0">
                  <c:v>60</c:v>
                </c:pt>
                <c:pt idx="1">
                  <c:v>70</c:v>
                </c:pt>
                <c:pt idx="2">
                  <c:v>70</c:v>
                </c:pt>
                <c:pt idx="3">
                  <c:v>80</c:v>
                </c:pt>
                <c:pt idx="4">
                  <c:v>80</c:v>
                </c:pt>
                <c:pt idx="5">
                  <c:v>90</c:v>
                </c:pt>
                <c:pt idx="6">
                  <c:v>90</c:v>
                </c:pt>
                <c:pt idx="7">
                  <c:v>80</c:v>
                </c:pt>
                <c:pt idx="8">
                  <c:v>80</c:v>
                </c:pt>
                <c:pt idx="9">
                  <c:v>70</c:v>
                </c:pt>
                <c:pt idx="10">
                  <c:v>70</c:v>
                </c:pt>
                <c:pt idx="11">
                  <c:v>60</c:v>
                </c:pt>
                <c:pt idx="12">
                  <c:v>60</c:v>
                </c:pt>
              </c:numCache>
            </c:numRef>
          </c:xVal>
          <c:yVal>
            <c:numRef>
              <c:f>'15 Muros'!$P$133:$AB$133</c:f>
              <c:numCache>
                <c:formatCode>General</c:formatCode>
                <c:ptCount val="13"/>
                <c:pt idx="0">
                  <c:v>10</c:v>
                </c:pt>
                <c:pt idx="1">
                  <c:v>10</c:v>
                </c:pt>
                <c:pt idx="2">
                  <c:v>5</c:v>
                </c:pt>
                <c:pt idx="3">
                  <c:v>5</c:v>
                </c:pt>
                <c:pt idx="4">
                  <c:v>10</c:v>
                </c:pt>
                <c:pt idx="5">
                  <c:v>10</c:v>
                </c:pt>
                <c:pt idx="6">
                  <c:v>15</c:v>
                </c:pt>
                <c:pt idx="7">
                  <c:v>15</c:v>
                </c:pt>
                <c:pt idx="8">
                  <c:v>20</c:v>
                </c:pt>
                <c:pt idx="9">
                  <c:v>20</c:v>
                </c:pt>
                <c:pt idx="10">
                  <c:v>15</c:v>
                </c:pt>
                <c:pt idx="11">
                  <c:v>15</c:v>
                </c:pt>
                <c:pt idx="12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0D-42C8-94C0-3155DA877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  <c:min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'15 Muros'!$AB$3:$AB$7</c:f>
              <c:numCache>
                <c:formatCode>0.0</c:formatCode>
                <c:ptCount val="5"/>
                <c:pt idx="0">
                  <c:v>0</c:v>
                </c:pt>
                <c:pt idx="1">
                  <c:v>50</c:v>
                </c:pt>
                <c:pt idx="2">
                  <c:v>50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'15 Muros'!$AC$3:$AC$7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E7-46AE-9D3A-F1BCB08A5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6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'15 Muros'!$P$3:$P$7</c:f>
              <c:numCache>
                <c:formatCode>0.0</c:formatCode>
                <c:ptCount val="5"/>
                <c:pt idx="0">
                  <c:v>82</c:v>
                </c:pt>
                <c:pt idx="1">
                  <c:v>132</c:v>
                </c:pt>
                <c:pt idx="2">
                  <c:v>132</c:v>
                </c:pt>
                <c:pt idx="3">
                  <c:v>82</c:v>
                </c:pt>
                <c:pt idx="4">
                  <c:v>82</c:v>
                </c:pt>
              </c:numCache>
            </c:numRef>
          </c:xVal>
          <c:yVal>
            <c:numRef>
              <c:f>'15 Muros'!$Q$3:$Q$7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2F-441D-ADEB-6C4ABB86A269}"/>
            </c:ext>
          </c:extLst>
        </c:ser>
        <c:ser>
          <c:idx val="1"/>
          <c:order val="1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'15 Muros'!$U$75:$AA$75</c:f>
              <c:numCache>
                <c:formatCode>General</c:formatCode>
                <c:ptCount val="7"/>
                <c:pt idx="0">
                  <c:v>90</c:v>
                </c:pt>
                <c:pt idx="1">
                  <c:v>129</c:v>
                </c:pt>
                <c:pt idx="2">
                  <c:v>129</c:v>
                </c:pt>
                <c:pt idx="3">
                  <c:v>105</c:v>
                </c:pt>
                <c:pt idx="4">
                  <c:v>105</c:v>
                </c:pt>
                <c:pt idx="5">
                  <c:v>90</c:v>
                </c:pt>
                <c:pt idx="6">
                  <c:v>90</c:v>
                </c:pt>
              </c:numCache>
            </c:numRef>
          </c:xVal>
          <c:yVal>
            <c:numRef>
              <c:f>'15 Muros'!$U$76:$AA$76</c:f>
              <c:numCache>
                <c:formatCode>General</c:formatCode>
                <c:ptCount val="7"/>
                <c:pt idx="0">
                  <c:v>10</c:v>
                </c:pt>
                <c:pt idx="1">
                  <c:v>10</c:v>
                </c:pt>
                <c:pt idx="2">
                  <c:v>20</c:v>
                </c:pt>
                <c:pt idx="3">
                  <c:v>20</c:v>
                </c:pt>
                <c:pt idx="4">
                  <c:v>15</c:v>
                </c:pt>
                <c:pt idx="5">
                  <c:v>15</c:v>
                </c:pt>
                <c:pt idx="6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2F-441D-ADEB-6C4ABB86A269}"/>
            </c:ext>
          </c:extLst>
        </c:ser>
        <c:ser>
          <c:idx val="2"/>
          <c:order val="2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'15 Muros'!$U$73:$Y$73</c:f>
              <c:numCache>
                <c:formatCode>General</c:formatCode>
                <c:ptCount val="5"/>
                <c:pt idx="0">
                  <c:v>90</c:v>
                </c:pt>
                <c:pt idx="1">
                  <c:v>129</c:v>
                </c:pt>
                <c:pt idx="2">
                  <c:v>129</c:v>
                </c:pt>
                <c:pt idx="3">
                  <c:v>90</c:v>
                </c:pt>
                <c:pt idx="4">
                  <c:v>90</c:v>
                </c:pt>
              </c:numCache>
            </c:numRef>
          </c:xVal>
          <c:yVal>
            <c:numRef>
              <c:f>'15 Muros'!$U$74:$Y$74</c:f>
              <c:numCache>
                <c:formatCode>General</c:formatCode>
                <c:ptCount val="5"/>
                <c:pt idx="0">
                  <c:v>4</c:v>
                </c:pt>
                <c:pt idx="1">
                  <c:v>4</c:v>
                </c:pt>
                <c:pt idx="2">
                  <c:v>6</c:v>
                </c:pt>
                <c:pt idx="3">
                  <c:v>6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2F-441D-ADEB-6C4ABB86A269}"/>
            </c:ext>
          </c:extLst>
        </c:ser>
        <c:ser>
          <c:idx val="3"/>
          <c:order val="3"/>
          <c:marker>
            <c:symbol val="none"/>
          </c:marker>
          <c:xVal>
            <c:numRef>
              <c:f>'15 Muros'!$C$86:$F$86</c:f>
              <c:numCache>
                <c:formatCode>General</c:formatCode>
                <c:ptCount val="4"/>
              </c:numCache>
            </c:numRef>
          </c:xVal>
          <c:yVal>
            <c:numRef>
              <c:f>'15 Muros'!$C$87:$F$87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32F-441D-ADEB-6C4ABB86A269}"/>
            </c:ext>
          </c:extLst>
        </c:ser>
        <c:ser>
          <c:idx val="4"/>
          <c:order val="4"/>
          <c:marker>
            <c:symbol val="none"/>
          </c:marker>
          <c:xVal>
            <c:numRef>
              <c:f>'15 Muros'!$C$78:$F$78</c:f>
              <c:numCache>
                <c:formatCode>General</c:formatCode>
                <c:ptCount val="4"/>
              </c:numCache>
            </c:numRef>
          </c:xVal>
          <c:yVal>
            <c:numRef>
              <c:f>'15 Muros'!$C$79:$F$79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2F-441D-ADEB-6C4ABB86A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  <c:min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 Muros'!$AD$3:$AD$7</c:f>
              <c:numCache>
                <c:formatCode>0.0</c:formatCode>
                <c:ptCount val="5"/>
                <c:pt idx="0">
                  <c:v>0</c:v>
                </c:pt>
                <c:pt idx="1">
                  <c:v>50</c:v>
                </c:pt>
                <c:pt idx="2">
                  <c:v>50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'15 Muros'!$AE$3:$AE$7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C1-48C0-91BE-75166963B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491679"/>
        <c:axId val="1547524863"/>
      </c:scatterChart>
      <c:valAx>
        <c:axId val="1738491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7524863"/>
        <c:crosses val="autoZero"/>
        <c:crossBetween val="midCat"/>
      </c:valAx>
      <c:valAx>
        <c:axId val="154752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84916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 Muros'!$AF$3:$AF$7</c:f>
              <c:numCache>
                <c:formatCode>0.0</c:formatCode>
                <c:ptCount val="5"/>
                <c:pt idx="0">
                  <c:v>0</c:v>
                </c:pt>
                <c:pt idx="1">
                  <c:v>50</c:v>
                </c:pt>
                <c:pt idx="2">
                  <c:v>50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'15 Muros'!$AG$3:$AG$7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95-4053-8D08-3BE94EEEE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784863"/>
        <c:axId val="1721173919"/>
      </c:scatterChart>
      <c:valAx>
        <c:axId val="1723784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21173919"/>
        <c:crosses val="autoZero"/>
        <c:crossBetween val="midCat"/>
      </c:valAx>
      <c:valAx>
        <c:axId val="172117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237848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 Muros'!$AH$3:$AH$7</c:f>
              <c:numCache>
                <c:formatCode>0.0</c:formatCode>
                <c:ptCount val="5"/>
                <c:pt idx="0">
                  <c:v>0</c:v>
                </c:pt>
                <c:pt idx="1">
                  <c:v>50</c:v>
                </c:pt>
                <c:pt idx="2">
                  <c:v>50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'15 Muros'!$AI$3:$AI$7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A8-412B-A00D-F8C48C4E7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382223"/>
        <c:axId val="1460284223"/>
      </c:scatterChart>
      <c:valAx>
        <c:axId val="1800382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0284223"/>
        <c:crosses val="autoZero"/>
        <c:crossBetween val="midCat"/>
      </c:valAx>
      <c:valAx>
        <c:axId val="146028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0382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Planta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3.3666775671286793E-2"/>
          <c:y val="7.2998688549362895E-2"/>
          <c:w val="0.95745266182748112"/>
          <c:h val="0.84904341647310633"/>
        </c:manualLayout>
      </c:layout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 Muros'!$B$15,'10 Muros'!$B$17)</c:f>
              <c:numCache>
                <c:formatCode>General</c:formatCode>
                <c:ptCount val="2"/>
                <c:pt idx="0">
                  <c:v>0</c:v>
                </c:pt>
                <c:pt idx="1">
                  <c:v>48</c:v>
                </c:pt>
              </c:numCache>
            </c:numRef>
          </c:xVal>
          <c:yVal>
            <c:numRef>
              <c:f>('10 Muros'!$B$16,'10 Muros'!$B$18)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18-4F91-A28E-17FD62E9C123}"/>
            </c:ext>
          </c:extLst>
        </c:ser>
        <c:ser>
          <c:idx val="1"/>
          <c:order val="1"/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 Muros'!$O$15,'10 Muros'!$O$17)</c:f>
              <c:numCache>
                <c:formatCode>General</c:formatCode>
                <c:ptCount val="2"/>
                <c:pt idx="0">
                  <c:v>0</c:v>
                </c:pt>
                <c:pt idx="1">
                  <c:v>48</c:v>
                </c:pt>
              </c:numCache>
            </c:numRef>
          </c:xVal>
          <c:yVal>
            <c:numRef>
              <c:f>('10 Muros'!$O$16,'10 Muros'!$O$18)</c:f>
              <c:numCache>
                <c:formatCode>General</c:formatCode>
                <c:ptCount val="2"/>
                <c:pt idx="0">
                  <c:v>7</c:v>
                </c:pt>
                <c:pt idx="1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18-4F91-A28E-17FD62E9C123}"/>
            </c:ext>
          </c:extLst>
        </c:ser>
        <c:ser>
          <c:idx val="2"/>
          <c:order val="2"/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 Muros'!$C$15,'10 Muros'!$C$17)</c:f>
              <c:numCache>
                <c:formatCode>General</c:formatCode>
                <c:ptCount val="2"/>
                <c:pt idx="0">
                  <c:v>46</c:v>
                </c:pt>
                <c:pt idx="1">
                  <c:v>46</c:v>
                </c:pt>
              </c:numCache>
            </c:numRef>
          </c:xVal>
          <c:yVal>
            <c:numRef>
              <c:f>('10 Muros'!$C$16,'10 Muros'!$C$18)</c:f>
              <c:numCache>
                <c:formatCode>General</c:formatCode>
                <c:ptCount val="2"/>
                <c:pt idx="0">
                  <c:v>7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D18-4F91-A28E-17FD62E9C123}"/>
            </c:ext>
          </c:extLst>
        </c:ser>
        <c:ser>
          <c:idx val="3"/>
          <c:order val="3"/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 Muros'!$P$15,'10 Muros'!$P$17)</c:f>
              <c:numCache>
                <c:formatCode>General</c:formatCode>
                <c:ptCount val="2"/>
                <c:pt idx="0">
                  <c:v>48</c:v>
                </c:pt>
                <c:pt idx="1">
                  <c:v>48</c:v>
                </c:pt>
              </c:numCache>
            </c:numRef>
          </c:xVal>
          <c:yVal>
            <c:numRef>
              <c:f>('10 Muros'!$P$16,'10 Muros'!$P$18)</c:f>
              <c:numCache>
                <c:formatCode>General</c:formatCode>
                <c:ptCount val="2"/>
                <c:pt idx="0">
                  <c:v>7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D18-4F91-A28E-17FD62E9C123}"/>
            </c:ext>
          </c:extLst>
        </c:ser>
        <c:ser>
          <c:idx val="4"/>
          <c:order val="4"/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 Muros'!$D$15,'10 Muros'!$D$17)</c:f>
              <c:numCache>
                <c:formatCode>General</c:formatCode>
                <c:ptCount val="2"/>
                <c:pt idx="0">
                  <c:v>46</c:v>
                </c:pt>
                <c:pt idx="1">
                  <c:v>54</c:v>
                </c:pt>
              </c:numCache>
            </c:numRef>
          </c:xVal>
          <c:yVal>
            <c:numRef>
              <c:f>('10 Muros'!$D$16,'10 Muros'!$D$18)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D18-4F91-A28E-17FD62E9C123}"/>
            </c:ext>
          </c:extLst>
        </c:ser>
        <c:ser>
          <c:idx val="5"/>
          <c:order val="5"/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 Muros'!$Q$15,'10 Muros'!$Q$17)</c:f>
              <c:numCache>
                <c:formatCode>General</c:formatCode>
                <c:ptCount val="2"/>
                <c:pt idx="0">
                  <c:v>46</c:v>
                </c:pt>
                <c:pt idx="1">
                  <c:v>54</c:v>
                </c:pt>
              </c:numCache>
            </c:numRef>
          </c:xVal>
          <c:yVal>
            <c:numRef>
              <c:f>('10 Muros'!$Q$16,'10 Muros'!$Q$18)</c:f>
              <c:numCache>
                <c:formatCode>General</c:formatCode>
                <c:ptCount val="2"/>
                <c:pt idx="0">
                  <c:v>2</c:v>
                </c:pt>
                <c:pt idx="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D18-4F91-A28E-17FD62E9C123}"/>
            </c:ext>
          </c:extLst>
        </c:ser>
        <c:ser>
          <c:idx val="6"/>
          <c:order val="6"/>
          <c:spPr>
            <a:ln w="22225" cap="rnd">
              <a:solidFill>
                <a:schemeClr val="bg1"/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 Muros'!$E$15,'10 Muros'!$E$17)</c:f>
              <c:numCache>
                <c:formatCode>General</c:formatCode>
                <c:ptCount val="2"/>
                <c:pt idx="0">
                  <c:v>54</c:v>
                </c:pt>
                <c:pt idx="1">
                  <c:v>54</c:v>
                </c:pt>
              </c:numCache>
            </c:numRef>
          </c:xVal>
          <c:yVal>
            <c:numRef>
              <c:f>('10 Muros'!$E$16,'10 Muros'!$E$18)</c:f>
              <c:numCache>
                <c:formatCode>General</c:formatCode>
                <c:ptCount val="2"/>
                <c:pt idx="0">
                  <c:v>0</c:v>
                </c:pt>
                <c:pt idx="1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18-4F91-A28E-17FD62E9C123}"/>
            </c:ext>
          </c:extLst>
        </c:ser>
        <c:ser>
          <c:idx val="7"/>
          <c:order val="7"/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 Muros'!$R$15,'10 Muros'!$R$17)</c:f>
              <c:numCache>
                <c:formatCode>General</c:formatCode>
                <c:ptCount val="2"/>
                <c:pt idx="0">
                  <c:v>52</c:v>
                </c:pt>
                <c:pt idx="1">
                  <c:v>52</c:v>
                </c:pt>
              </c:numCache>
            </c:numRef>
          </c:xVal>
          <c:yVal>
            <c:numRef>
              <c:f>('10 Muros'!$R$16,'10 Muros'!$R$18)</c:f>
              <c:numCache>
                <c:formatCode>General</c:formatCode>
                <c:ptCount val="2"/>
                <c:pt idx="0">
                  <c:v>0</c:v>
                </c:pt>
                <c:pt idx="1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18-4F91-A28E-17FD62E9C123}"/>
            </c:ext>
          </c:extLst>
        </c:ser>
        <c:ser>
          <c:idx val="8"/>
          <c:order val="8"/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 Muros'!$F$15,'10 Muros'!$F$17)</c:f>
              <c:numCache>
                <c:formatCode>General</c:formatCode>
                <c:ptCount val="2"/>
                <c:pt idx="0">
                  <c:v>52</c:v>
                </c:pt>
                <c:pt idx="1">
                  <c:v>82</c:v>
                </c:pt>
              </c:numCache>
            </c:numRef>
          </c:xVal>
          <c:yVal>
            <c:numRef>
              <c:f>('10 Muros'!$F$16,'10 Muros'!$F$18)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18-4F91-A28E-17FD62E9C123}"/>
            </c:ext>
          </c:extLst>
        </c:ser>
        <c:ser>
          <c:idx val="9"/>
          <c:order val="9"/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 Muros'!$S$15,'10 Muros'!$S$17)</c:f>
              <c:numCache>
                <c:formatCode>General</c:formatCode>
                <c:ptCount val="2"/>
                <c:pt idx="0">
                  <c:v>52</c:v>
                </c:pt>
                <c:pt idx="1">
                  <c:v>82</c:v>
                </c:pt>
              </c:numCache>
            </c:numRef>
          </c:xVal>
          <c:yVal>
            <c:numRef>
              <c:f>('10 Muros'!$S$16,'10 Muros'!$S$18)</c:f>
              <c:numCache>
                <c:formatCode>General</c:formatCode>
                <c:ptCount val="2"/>
                <c:pt idx="0">
                  <c:v>7</c:v>
                </c:pt>
                <c:pt idx="1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18-4F91-A28E-17FD62E9C123}"/>
            </c:ext>
          </c:extLst>
        </c:ser>
        <c:ser>
          <c:idx val="10"/>
          <c:order val="10"/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 Muros'!$G$15,'10 Muros'!$G$17)</c:f>
              <c:numCache>
                <c:formatCode>General</c:formatCode>
                <c:ptCount val="2"/>
                <c:pt idx="0">
                  <c:v>82</c:v>
                </c:pt>
                <c:pt idx="1">
                  <c:v>82</c:v>
                </c:pt>
              </c:numCache>
            </c:numRef>
          </c:xVal>
          <c:yVal>
            <c:numRef>
              <c:f>('10 Muros'!$G$16,'10 Muros'!$G$18)</c:f>
              <c:numCache>
                <c:formatCode>General</c:formatCode>
                <c:ptCount val="2"/>
                <c:pt idx="0">
                  <c:v>5</c:v>
                </c:pt>
                <c:pt idx="1">
                  <c:v>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18-4F91-A28E-17FD62E9C123}"/>
            </c:ext>
          </c:extLst>
        </c:ser>
        <c:ser>
          <c:idx val="11"/>
          <c:order val="11"/>
          <c:spPr>
            <a:ln w="22225" cap="rnd">
              <a:solidFill>
                <a:schemeClr val="accent6">
                  <a:lumMod val="60000"/>
                </a:schemeClr>
              </a:solidFill>
            </a:ln>
            <a:effectLst>
              <a:glow rad="139700">
                <a:schemeClr val="accent6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 Muros'!$T$15,'10 Muros'!$T$17)</c:f>
              <c:numCache>
                <c:formatCode>General</c:formatCode>
                <c:ptCount val="2"/>
                <c:pt idx="0">
                  <c:v>80</c:v>
                </c:pt>
                <c:pt idx="1">
                  <c:v>80</c:v>
                </c:pt>
              </c:numCache>
            </c:numRef>
          </c:xVal>
          <c:yVal>
            <c:numRef>
              <c:f>('10 Muros'!$T$16,'10 Muros'!$T$18)</c:f>
              <c:numCache>
                <c:formatCode>General</c:formatCode>
                <c:ptCount val="2"/>
                <c:pt idx="0">
                  <c:v>5</c:v>
                </c:pt>
                <c:pt idx="1">
                  <c:v>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D18-4F91-A28E-17FD62E9C123}"/>
            </c:ext>
          </c:extLst>
        </c:ser>
        <c:ser>
          <c:idx val="12"/>
          <c:order val="12"/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</a:ln>
            <a:effectLst>
              <a:glow rad="139700">
                <a:schemeClr val="accent1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 Muros'!$H$15,'10 Muros'!$H$17)</c:f>
              <c:numCache>
                <c:formatCode>General</c:formatCode>
                <c:ptCount val="2"/>
                <c:pt idx="0">
                  <c:v>82</c:v>
                </c:pt>
                <c:pt idx="1">
                  <c:v>52</c:v>
                </c:pt>
              </c:numCache>
            </c:numRef>
          </c:xVal>
          <c:yVal>
            <c:numRef>
              <c:f>('10 Muros'!$H$16,'10 Muros'!$H$18)</c:f>
              <c:numCache>
                <c:formatCode>General</c:formatCode>
                <c:ptCount val="2"/>
                <c:pt idx="0">
                  <c:v>55</c:v>
                </c:pt>
                <c:pt idx="1">
                  <c:v>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D18-4F91-A28E-17FD62E9C123}"/>
            </c:ext>
          </c:extLst>
        </c:ser>
        <c:ser>
          <c:idx val="13"/>
          <c:order val="13"/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</a:ln>
            <a:effectLst>
              <a:glow rad="139700">
                <a:schemeClr val="accent2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 Muros'!$U$15,'10 Muros'!$U$17)</c:f>
              <c:numCache>
                <c:formatCode>General</c:formatCode>
                <c:ptCount val="2"/>
                <c:pt idx="0">
                  <c:v>82</c:v>
                </c:pt>
                <c:pt idx="1">
                  <c:v>52</c:v>
                </c:pt>
              </c:numCache>
            </c:numRef>
          </c:xVal>
          <c:yVal>
            <c:numRef>
              <c:f>('10 Muros'!$U$16,'10 Muros'!$U$18)</c:f>
              <c:numCache>
                <c:formatCode>General</c:formatCode>
                <c:ptCount val="2"/>
                <c:pt idx="0">
                  <c:v>53</c:v>
                </c:pt>
                <c:pt idx="1">
                  <c:v>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D18-4F91-A28E-17FD62E9C123}"/>
            </c:ext>
          </c:extLst>
        </c:ser>
        <c:ser>
          <c:idx val="14"/>
          <c:order val="14"/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</a:ln>
            <a:effectLst>
              <a:glow rad="139700">
                <a:schemeClr val="accent3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 Muros'!$I$15,'10 Muros'!$I$17)</c:f>
              <c:numCache>
                <c:formatCode>General</c:formatCode>
                <c:ptCount val="2"/>
                <c:pt idx="0">
                  <c:v>54</c:v>
                </c:pt>
                <c:pt idx="1">
                  <c:v>54</c:v>
                </c:pt>
              </c:numCache>
            </c:numRef>
          </c:xVal>
          <c:yVal>
            <c:numRef>
              <c:f>('10 Muros'!$I$16,'10 Muros'!$I$18)</c:f>
              <c:numCache>
                <c:formatCode>General</c:formatCode>
                <c:ptCount val="2"/>
                <c:pt idx="0">
                  <c:v>53</c:v>
                </c:pt>
                <c:pt idx="1">
                  <c:v>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D18-4F91-A28E-17FD62E9C123}"/>
            </c:ext>
          </c:extLst>
        </c:ser>
        <c:ser>
          <c:idx val="15"/>
          <c:order val="15"/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</a:ln>
            <a:effectLst>
              <a:glow rad="139700">
                <a:schemeClr val="accent4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 Muros'!$V$15,'10 Muros'!$V$17)</c:f>
              <c:numCache>
                <c:formatCode>General</c:formatCode>
                <c:ptCount val="2"/>
                <c:pt idx="0">
                  <c:v>52</c:v>
                </c:pt>
                <c:pt idx="1">
                  <c:v>52</c:v>
                </c:pt>
              </c:numCache>
            </c:numRef>
          </c:xVal>
          <c:yVal>
            <c:numRef>
              <c:f>('10 Muros'!$V$16,'10 Muros'!$V$18)</c:f>
              <c:numCache>
                <c:formatCode>General</c:formatCode>
                <c:ptCount val="2"/>
                <c:pt idx="0">
                  <c:v>53</c:v>
                </c:pt>
                <c:pt idx="1">
                  <c:v>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D18-4F91-A28E-17FD62E9C123}"/>
            </c:ext>
          </c:extLst>
        </c:ser>
        <c:ser>
          <c:idx val="16"/>
          <c:order val="16"/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</a:ln>
            <a:effectLst>
              <a:glow rad="139700">
                <a:schemeClr val="accent5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 Muros'!$J$15,'10 Muros'!$J$17)</c:f>
              <c:numCache>
                <c:formatCode>General</c:formatCode>
                <c:ptCount val="2"/>
                <c:pt idx="0">
                  <c:v>54</c:v>
                </c:pt>
                <c:pt idx="1">
                  <c:v>46</c:v>
                </c:pt>
              </c:numCache>
            </c:numRef>
          </c:xVal>
          <c:yVal>
            <c:numRef>
              <c:f>('10 Muros'!$J$16,'10 Muros'!$J$18)</c:f>
              <c:numCache>
                <c:formatCode>General</c:formatCode>
                <c:ptCount val="2"/>
                <c:pt idx="0">
                  <c:v>60</c:v>
                </c:pt>
                <c:pt idx="1">
                  <c:v>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2D18-4F91-A28E-17FD62E9C123}"/>
            </c:ext>
          </c:extLst>
        </c:ser>
        <c:ser>
          <c:idx val="17"/>
          <c:order val="17"/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</a:ln>
            <a:effectLst>
              <a:glow rad="139700">
                <a:schemeClr val="accent6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 Muros'!$W$15,'10 Muros'!$W$17)</c:f>
              <c:numCache>
                <c:formatCode>General</c:formatCode>
                <c:ptCount val="2"/>
                <c:pt idx="0">
                  <c:v>54</c:v>
                </c:pt>
                <c:pt idx="1">
                  <c:v>46</c:v>
                </c:pt>
              </c:numCache>
            </c:numRef>
          </c:xVal>
          <c:yVal>
            <c:numRef>
              <c:f>('10 Muros'!$W$16,'10 Muros'!$W$18)</c:f>
              <c:numCache>
                <c:formatCode>General</c:formatCode>
                <c:ptCount val="2"/>
                <c:pt idx="0">
                  <c:v>58</c:v>
                </c:pt>
                <c:pt idx="1">
                  <c:v>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2D18-4F91-A28E-17FD62E9C123}"/>
            </c:ext>
          </c:extLst>
        </c:ser>
        <c:ser>
          <c:idx val="18"/>
          <c:order val="18"/>
          <c:spPr>
            <a:ln w="22225" cap="rnd">
              <a:solidFill>
                <a:schemeClr val="bg1"/>
              </a:solidFill>
            </a:ln>
            <a:effectLst>
              <a:glow rad="139700">
                <a:schemeClr val="accent1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 Muros'!$K$15,'10 Muros'!$K$17)</c:f>
              <c:numCache>
                <c:formatCode>General</c:formatCode>
                <c:ptCount val="2"/>
                <c:pt idx="0">
                  <c:v>46</c:v>
                </c:pt>
                <c:pt idx="1">
                  <c:v>46</c:v>
                </c:pt>
              </c:numCache>
            </c:numRef>
          </c:xVal>
          <c:yVal>
            <c:numRef>
              <c:f>('10 Muros'!$K$16,'10 Muros'!$K$18)</c:f>
              <c:numCache>
                <c:formatCode>General</c:formatCode>
                <c:ptCount val="2"/>
                <c:pt idx="0">
                  <c:v>60</c:v>
                </c:pt>
                <c:pt idx="1">
                  <c:v>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2D18-4F91-A28E-17FD62E9C123}"/>
            </c:ext>
          </c:extLst>
        </c:ser>
        <c:ser>
          <c:idx val="19"/>
          <c:order val="19"/>
          <c:spPr>
            <a:ln w="22225" cap="rnd">
              <a:solidFill>
                <a:schemeClr val="accent2">
                  <a:lumMod val="80000"/>
                </a:schemeClr>
              </a:solidFill>
            </a:ln>
            <a:effectLst>
              <a:glow rad="139700">
                <a:schemeClr val="accent2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 Muros'!$X$15,'10 Muros'!$X$17)</c:f>
              <c:numCache>
                <c:formatCode>General</c:formatCode>
                <c:ptCount val="2"/>
                <c:pt idx="0">
                  <c:v>48</c:v>
                </c:pt>
                <c:pt idx="1">
                  <c:v>48</c:v>
                </c:pt>
              </c:numCache>
            </c:numRef>
          </c:xVal>
          <c:yVal>
            <c:numRef>
              <c:f>('10 Muros'!$X$16,'10 Muros'!$X$18)</c:f>
              <c:numCache>
                <c:formatCode>General</c:formatCode>
                <c:ptCount val="2"/>
                <c:pt idx="0">
                  <c:v>60</c:v>
                </c:pt>
                <c:pt idx="1">
                  <c:v>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2D18-4F91-A28E-17FD62E9C123}"/>
            </c:ext>
          </c:extLst>
        </c:ser>
        <c:ser>
          <c:idx val="20"/>
          <c:order val="20"/>
          <c:spPr>
            <a:ln w="22225" cap="rnd">
              <a:solidFill>
                <a:schemeClr val="accent3">
                  <a:lumMod val="80000"/>
                </a:schemeClr>
              </a:solidFill>
            </a:ln>
            <a:effectLst>
              <a:glow rad="139700">
                <a:schemeClr val="accent3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 Muros'!$L$15,'10 Muros'!$L$17)</c:f>
              <c:numCache>
                <c:formatCode>General</c:formatCode>
                <c:ptCount val="2"/>
              </c:numCache>
            </c:numRef>
          </c:xVal>
          <c:yVal>
            <c:numRef>
              <c:f>('10 Muros'!$L$16,'10 Muros'!$L$18)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2D18-4F91-A28E-17FD62E9C123}"/>
            </c:ext>
          </c:extLst>
        </c:ser>
        <c:ser>
          <c:idx val="21"/>
          <c:order val="21"/>
          <c:spPr>
            <a:ln w="22225" cap="rnd">
              <a:solidFill>
                <a:schemeClr val="accent4">
                  <a:lumMod val="80000"/>
                </a:schemeClr>
              </a:solidFill>
            </a:ln>
            <a:effectLst>
              <a:glow rad="139700">
                <a:schemeClr val="accent4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 Muros'!$Y$15,'10 Muros'!$Y$17)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('10 Muros'!$Y$16,'10 Muros'!$Y$18)</c:f>
              <c:numCache>
                <c:formatCode>General</c:formatCode>
                <c:ptCount val="2"/>
                <c:pt idx="0">
                  <c:v>-2</c:v>
                </c:pt>
                <c:pt idx="1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D18-4F91-A28E-17FD62E9C123}"/>
            </c:ext>
          </c:extLst>
        </c:ser>
        <c:ser>
          <c:idx val="22"/>
          <c:order val="22"/>
          <c:spPr>
            <a:ln w="22225" cap="rnd">
              <a:solidFill>
                <a:schemeClr val="accent5">
                  <a:lumMod val="80000"/>
                </a:schemeClr>
              </a:solidFill>
            </a:ln>
            <a:effectLst>
              <a:glow rad="139700">
                <a:schemeClr val="accent5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 Muros'!$M$15,'10 Muros'!$M$17)</c:f>
              <c:numCache>
                <c:formatCode>General</c:formatCode>
                <c:ptCount val="2"/>
              </c:numCache>
            </c:numRef>
          </c:xVal>
          <c:yVal>
            <c:numRef>
              <c:f>('10 Muros'!$M$16,'10 Muros'!$M$18)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D18-4F91-A28E-17FD62E9C123}"/>
            </c:ext>
          </c:extLst>
        </c:ser>
        <c:ser>
          <c:idx val="23"/>
          <c:order val="23"/>
          <c:spPr>
            <a:ln w="22225" cap="rnd">
              <a:solidFill>
                <a:schemeClr val="accent6">
                  <a:lumMod val="80000"/>
                </a:schemeClr>
              </a:solidFill>
            </a:ln>
            <a:effectLst>
              <a:glow rad="139700">
                <a:schemeClr val="accent6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('10 Muros'!$Z$15,'10 Muros'!$Z$17)</c:f>
              <c:numCache>
                <c:formatCode>General</c:formatCode>
                <c:ptCount val="2"/>
                <c:pt idx="0">
                  <c:v>2</c:v>
                </c:pt>
                <c:pt idx="1">
                  <c:v>2</c:v>
                </c:pt>
              </c:numCache>
            </c:numRef>
          </c:xVal>
          <c:yVal>
            <c:numRef>
              <c:f>('10 Muros'!$Z$16,'10 Muros'!$Z$18)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D18-4F91-A28E-17FD62E9C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5304640"/>
        <c:axId val="795305296"/>
      </c:scatterChart>
      <c:valAx>
        <c:axId val="795304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5305296"/>
        <c:crosses val="autoZero"/>
        <c:crossBetween val="midCat"/>
      </c:valAx>
      <c:valAx>
        <c:axId val="79530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530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'10 Muros'!$F$3:$F$7</c:f>
              <c:numCache>
                <c:formatCode>0.0</c:formatCode>
                <c:ptCount val="5"/>
                <c:pt idx="0" formatCode="General">
                  <c:v>0</c:v>
                </c:pt>
                <c:pt idx="1">
                  <c:v>48</c:v>
                </c:pt>
                <c:pt idx="2">
                  <c:v>48</c:v>
                </c:pt>
                <c:pt idx="3" formatCode="General">
                  <c:v>0</c:v>
                </c:pt>
                <c:pt idx="4" formatCode="General">
                  <c:v>0</c:v>
                </c:pt>
              </c:numCache>
            </c:numRef>
          </c:xVal>
          <c:yVal>
            <c:numRef>
              <c:f>'10 Muros'!$G$3:$G$7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F9-4BD3-B9C4-FD9A3DF50E98}"/>
            </c:ext>
          </c:extLst>
        </c:ser>
        <c:ser>
          <c:idx val="1"/>
          <c:order val="1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'10 Muros'!$J$32:$N$32</c:f>
              <c:numCache>
                <c:formatCode>General</c:formatCode>
                <c:ptCount val="5"/>
                <c:pt idx="0">
                  <c:v>5</c:v>
                </c:pt>
                <c:pt idx="1">
                  <c:v>20</c:v>
                </c:pt>
                <c:pt idx="2">
                  <c:v>20</c:v>
                </c:pt>
                <c:pt idx="3">
                  <c:v>5</c:v>
                </c:pt>
                <c:pt idx="4">
                  <c:v>5</c:v>
                </c:pt>
              </c:numCache>
            </c:numRef>
          </c:xVal>
          <c:yVal>
            <c:numRef>
              <c:f>'10 Muros'!$J$33:$N$33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2">
                  <c:v>10</c:v>
                </c:pt>
                <c:pt idx="3">
                  <c:v>10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F9-4BD3-B9C4-FD9A3DF50E98}"/>
            </c:ext>
          </c:extLst>
        </c:ser>
        <c:ser>
          <c:idx val="2"/>
          <c:order val="2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'10 Muros'!$J$34:$N$34</c:f>
              <c:numCache>
                <c:formatCode>General</c:formatCode>
                <c:ptCount val="5"/>
                <c:pt idx="0">
                  <c:v>25</c:v>
                </c:pt>
                <c:pt idx="1">
                  <c:v>45</c:v>
                </c:pt>
                <c:pt idx="2">
                  <c:v>45</c:v>
                </c:pt>
                <c:pt idx="3">
                  <c:v>25</c:v>
                </c:pt>
                <c:pt idx="4">
                  <c:v>25</c:v>
                </c:pt>
              </c:numCache>
            </c:numRef>
          </c:xVal>
          <c:yVal>
            <c:numRef>
              <c:f>'10 Muros'!$J$35:$N$35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2">
                  <c:v>10</c:v>
                </c:pt>
                <c:pt idx="3">
                  <c:v>10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6F9-4BD3-B9C4-FD9A3DF50E98}"/>
            </c:ext>
          </c:extLst>
        </c:ser>
        <c:ser>
          <c:idx val="3"/>
          <c:order val="3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'10 Muros'!$J$36:$N$36</c:f>
              <c:numCache>
                <c:formatCode>General</c:formatCode>
                <c:ptCount val="5"/>
                <c:pt idx="0">
                  <c:v>5</c:v>
                </c:pt>
                <c:pt idx="1">
                  <c:v>20</c:v>
                </c:pt>
                <c:pt idx="2">
                  <c:v>20</c:v>
                </c:pt>
                <c:pt idx="3">
                  <c:v>5</c:v>
                </c:pt>
                <c:pt idx="4">
                  <c:v>5</c:v>
                </c:pt>
              </c:numCache>
            </c:numRef>
          </c:xVal>
          <c:yVal>
            <c:numRef>
              <c:f>'10 Muros'!$J$37:$N$37</c:f>
              <c:numCache>
                <c:formatCode>General</c:formatCode>
                <c:ptCount val="5"/>
                <c:pt idx="0">
                  <c:v>12</c:v>
                </c:pt>
                <c:pt idx="1">
                  <c:v>12</c:v>
                </c:pt>
                <c:pt idx="2">
                  <c:v>22</c:v>
                </c:pt>
                <c:pt idx="3">
                  <c:v>22</c:v>
                </c:pt>
                <c:pt idx="4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6F9-4BD3-B9C4-FD9A3DF50E98}"/>
            </c:ext>
          </c:extLst>
        </c:ser>
        <c:ser>
          <c:idx val="4"/>
          <c:order val="4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'10 Muros'!$J$38:$N$38</c:f>
              <c:numCache>
                <c:formatCode>General</c:formatCode>
                <c:ptCount val="5"/>
                <c:pt idx="0">
                  <c:v>25</c:v>
                </c:pt>
                <c:pt idx="1">
                  <c:v>45</c:v>
                </c:pt>
                <c:pt idx="2">
                  <c:v>45</c:v>
                </c:pt>
                <c:pt idx="3">
                  <c:v>25</c:v>
                </c:pt>
                <c:pt idx="4">
                  <c:v>25</c:v>
                </c:pt>
              </c:numCache>
            </c:numRef>
          </c:xVal>
          <c:yVal>
            <c:numRef>
              <c:f>'10 Muros'!$J$39:$N$39</c:f>
              <c:numCache>
                <c:formatCode>General</c:formatCode>
                <c:ptCount val="5"/>
                <c:pt idx="0">
                  <c:v>12</c:v>
                </c:pt>
                <c:pt idx="1">
                  <c:v>12</c:v>
                </c:pt>
                <c:pt idx="2">
                  <c:v>22</c:v>
                </c:pt>
                <c:pt idx="3">
                  <c:v>22</c:v>
                </c:pt>
                <c:pt idx="4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6F9-4BD3-B9C4-FD9A3DF50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'10 Muros'!$H$3:$H$7</c:f>
              <c:numCache>
                <c:formatCode>0.0</c:formatCode>
                <c:ptCount val="5"/>
                <c:pt idx="0">
                  <c:v>46</c:v>
                </c:pt>
                <c:pt idx="1">
                  <c:v>53</c:v>
                </c:pt>
                <c:pt idx="2">
                  <c:v>53</c:v>
                </c:pt>
                <c:pt idx="3">
                  <c:v>46</c:v>
                </c:pt>
                <c:pt idx="4">
                  <c:v>46</c:v>
                </c:pt>
              </c:numCache>
            </c:numRef>
          </c:xVal>
          <c:yVal>
            <c:numRef>
              <c:f>'10 Muros'!$I$3:$I$7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E6-48F2-B5F6-5B351AF682CB}"/>
            </c:ext>
          </c:extLst>
        </c:ser>
        <c:ser>
          <c:idx val="1"/>
          <c:order val="1"/>
          <c:marker>
            <c:symbol val="none"/>
          </c:marker>
          <c:xVal>
            <c:numRef>
              <c:f>'10 Muros'!$C$42:$F$42</c:f>
              <c:numCache>
                <c:formatCode>General</c:formatCode>
                <c:ptCount val="4"/>
              </c:numCache>
            </c:numRef>
          </c:xVal>
          <c:yVal>
            <c:numRef>
              <c:f>'10 Muros'!$C$43:$F$43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E6-48F2-B5F6-5B351AF682CB}"/>
            </c:ext>
          </c:extLst>
        </c:ser>
        <c:ser>
          <c:idx val="2"/>
          <c:order val="2"/>
          <c:marker>
            <c:symbol val="none"/>
          </c:marker>
          <c:xVal>
            <c:numRef>
              <c:f>'10 Muros'!$C$44:$F$44</c:f>
              <c:numCache>
                <c:formatCode>General</c:formatCode>
                <c:ptCount val="4"/>
              </c:numCache>
            </c:numRef>
          </c:xVal>
          <c:yVal>
            <c:numRef>
              <c:f>'10 Muros'!$C$45:$F$45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E6-48F2-B5F6-5B351AF682CB}"/>
            </c:ext>
          </c:extLst>
        </c:ser>
        <c:ser>
          <c:idx val="3"/>
          <c:order val="3"/>
          <c:marker>
            <c:symbol val="none"/>
          </c:marker>
          <c:xVal>
            <c:numRef>
              <c:f>'10 Muros'!$C$46:$F$46</c:f>
              <c:numCache>
                <c:formatCode>General</c:formatCode>
                <c:ptCount val="4"/>
              </c:numCache>
            </c:numRef>
          </c:xVal>
          <c:yVal>
            <c:numRef>
              <c:f>'10 Muros'!$C$47:$F$47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3E6-48F2-B5F6-5B351AF682CB}"/>
            </c:ext>
          </c:extLst>
        </c:ser>
        <c:ser>
          <c:idx val="4"/>
          <c:order val="4"/>
          <c:marker>
            <c:symbol val="none"/>
          </c:marker>
          <c:xVal>
            <c:numRef>
              <c:f>'10 Muros'!$C$48:$F$48</c:f>
              <c:numCache>
                <c:formatCode>General</c:formatCode>
                <c:ptCount val="4"/>
              </c:numCache>
            </c:numRef>
          </c:xVal>
          <c:yVal>
            <c:numRef>
              <c:f>'10 Muros'!$C$49:$F$49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3E6-48F2-B5F6-5B351AF68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'10 Muros'!$J$3:$J$7</c:f>
              <c:numCache>
                <c:formatCode>0.0</c:formatCode>
                <c:ptCount val="5"/>
                <c:pt idx="0">
                  <c:v>46</c:v>
                </c:pt>
                <c:pt idx="1">
                  <c:v>54</c:v>
                </c:pt>
                <c:pt idx="2">
                  <c:v>54</c:v>
                </c:pt>
                <c:pt idx="3">
                  <c:v>46</c:v>
                </c:pt>
                <c:pt idx="4">
                  <c:v>46</c:v>
                </c:pt>
              </c:numCache>
            </c:numRef>
          </c:xVal>
          <c:yVal>
            <c:numRef>
              <c:f>'10 Muros'!$K$3:$K$7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F-4B7A-968B-DFB74C8B4228}"/>
            </c:ext>
          </c:extLst>
        </c:ser>
        <c:ser>
          <c:idx val="1"/>
          <c:order val="1"/>
          <c:marker>
            <c:symbol val="none"/>
          </c:marker>
          <c:xVal>
            <c:numRef>
              <c:f>'10 Muros'!$C$52:$F$52</c:f>
              <c:numCache>
                <c:formatCode>General</c:formatCode>
                <c:ptCount val="4"/>
              </c:numCache>
            </c:numRef>
          </c:xVal>
          <c:yVal>
            <c:numRef>
              <c:f>'10 Muros'!$C$53:$F$53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F-4B7A-968B-DFB74C8B4228}"/>
            </c:ext>
          </c:extLst>
        </c:ser>
        <c:ser>
          <c:idx val="2"/>
          <c:order val="2"/>
          <c:marker>
            <c:symbol val="none"/>
          </c:marker>
          <c:xVal>
            <c:numRef>
              <c:f>'10 Muros'!$C$54:$H$54</c:f>
              <c:numCache>
                <c:formatCode>General</c:formatCode>
                <c:ptCount val="6"/>
              </c:numCache>
            </c:numRef>
          </c:xVal>
          <c:yVal>
            <c:numRef>
              <c:f>'10 Muros'!$C$55:$H$55</c:f>
              <c:numCache>
                <c:formatCode>General</c:formatCode>
                <c:ptCount val="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DF-4B7A-968B-DFB74C8B4228}"/>
            </c:ext>
          </c:extLst>
        </c:ser>
        <c:ser>
          <c:idx val="3"/>
          <c:order val="3"/>
          <c:marker>
            <c:symbol val="none"/>
          </c:marker>
          <c:xVal>
            <c:numRef>
              <c:f>'10 Muros'!$C$56:$F$56</c:f>
              <c:numCache>
                <c:formatCode>General</c:formatCode>
                <c:ptCount val="4"/>
              </c:numCache>
            </c:numRef>
          </c:xVal>
          <c:yVal>
            <c:numRef>
              <c:f>'10 Muros'!$C$57:$F$57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DF-4B7A-968B-DFB74C8B4228}"/>
            </c:ext>
          </c:extLst>
        </c:ser>
        <c:ser>
          <c:idx val="4"/>
          <c:order val="4"/>
          <c:marker>
            <c:symbol val="none"/>
          </c:marker>
          <c:xVal>
            <c:numRef>
              <c:f>'10 Muros'!$C$58:$F$58</c:f>
              <c:numCache>
                <c:formatCode>General</c:formatCode>
                <c:ptCount val="4"/>
              </c:numCache>
            </c:numRef>
          </c:xVal>
          <c:yVal>
            <c:numRef>
              <c:f>'10 Muros'!$C$59:$F$59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7DF-4B7A-968B-DFB74C8B4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'10 Muros'!$L$3:$L$7</c:f>
              <c:numCache>
                <c:formatCode>0.0</c:formatCode>
                <c:ptCount val="5"/>
                <c:pt idx="0">
                  <c:v>54</c:v>
                </c:pt>
                <c:pt idx="1">
                  <c:v>61</c:v>
                </c:pt>
                <c:pt idx="2">
                  <c:v>61</c:v>
                </c:pt>
                <c:pt idx="3">
                  <c:v>54</c:v>
                </c:pt>
                <c:pt idx="4">
                  <c:v>54</c:v>
                </c:pt>
              </c:numCache>
            </c:numRef>
          </c:xVal>
          <c:yVal>
            <c:numRef>
              <c:f>'10 Muros'!$M$3:$M$7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17-4328-9918-06D7E3D4AB8E}"/>
            </c:ext>
          </c:extLst>
        </c:ser>
        <c:ser>
          <c:idx val="1"/>
          <c:order val="1"/>
          <c:marker>
            <c:symbol val="none"/>
          </c:marker>
          <c:xVal>
            <c:numRef>
              <c:f>'10 Muros'!$C$62:$G$62</c:f>
              <c:numCache>
                <c:formatCode>General</c:formatCode>
                <c:ptCount val="5"/>
              </c:numCache>
            </c:numRef>
          </c:xVal>
          <c:yVal>
            <c:numRef>
              <c:f>'10 Muros'!$C$63:$G$63</c:f>
              <c:numCache>
                <c:formatCode>General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17-4328-9918-06D7E3D4AB8E}"/>
            </c:ext>
          </c:extLst>
        </c:ser>
        <c:ser>
          <c:idx val="2"/>
          <c:order val="2"/>
          <c:marker>
            <c:symbol val="none"/>
          </c:marker>
          <c:xVal>
            <c:numRef>
              <c:f>'10 Muros'!$C$64:$F$64</c:f>
              <c:numCache>
                <c:formatCode>General</c:formatCode>
                <c:ptCount val="4"/>
              </c:numCache>
            </c:numRef>
          </c:xVal>
          <c:yVal>
            <c:numRef>
              <c:f>'10 Muros'!$C$65:$F$65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17-4328-9918-06D7E3D4AB8E}"/>
            </c:ext>
          </c:extLst>
        </c:ser>
        <c:ser>
          <c:idx val="3"/>
          <c:order val="3"/>
          <c:marker>
            <c:symbol val="none"/>
          </c:marker>
          <c:xVal>
            <c:numRef>
              <c:f>'10 Muros'!$C$66:$F$66</c:f>
              <c:numCache>
                <c:formatCode>General</c:formatCode>
                <c:ptCount val="4"/>
              </c:numCache>
            </c:numRef>
          </c:xVal>
          <c:yVal>
            <c:numRef>
              <c:f>'10 Muros'!$C$67:$F$67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217-4328-9918-06D7E3D4AB8E}"/>
            </c:ext>
          </c:extLst>
        </c:ser>
        <c:ser>
          <c:idx val="4"/>
          <c:order val="4"/>
          <c:marker>
            <c:symbol val="none"/>
          </c:marker>
          <c:xVal>
            <c:numRef>
              <c:f>'10 Muros'!$C$68:$F$68</c:f>
              <c:numCache>
                <c:formatCode>General</c:formatCode>
                <c:ptCount val="4"/>
              </c:numCache>
            </c:numRef>
          </c:xVal>
          <c:yVal>
            <c:numRef>
              <c:f>'10 Muros'!$C$69:$F$69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217-4328-9918-06D7E3D4A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'10 Muros'!$N$3:$N$7</c:f>
              <c:numCache>
                <c:formatCode>0.0</c:formatCode>
                <c:ptCount val="5"/>
                <c:pt idx="0">
                  <c:v>52</c:v>
                </c:pt>
                <c:pt idx="1">
                  <c:v>82</c:v>
                </c:pt>
                <c:pt idx="2">
                  <c:v>82</c:v>
                </c:pt>
                <c:pt idx="3">
                  <c:v>52</c:v>
                </c:pt>
                <c:pt idx="4">
                  <c:v>52</c:v>
                </c:pt>
              </c:numCache>
            </c:numRef>
          </c:xVal>
          <c:yVal>
            <c:numRef>
              <c:f>'10 Muros'!$O$3:$O$7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85-4340-84FA-0BF324BF6820}"/>
            </c:ext>
          </c:extLst>
        </c:ser>
        <c:ser>
          <c:idx val="1"/>
          <c:order val="1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'10 Muros'!$J$72:$N$72</c:f>
              <c:numCache>
                <c:formatCode>General</c:formatCode>
                <c:ptCount val="5"/>
                <c:pt idx="0">
                  <c:v>57</c:v>
                </c:pt>
                <c:pt idx="1">
                  <c:v>61</c:v>
                </c:pt>
                <c:pt idx="2">
                  <c:v>61</c:v>
                </c:pt>
                <c:pt idx="3">
                  <c:v>57</c:v>
                </c:pt>
                <c:pt idx="4">
                  <c:v>57</c:v>
                </c:pt>
              </c:numCache>
            </c:numRef>
          </c:xVal>
          <c:yVal>
            <c:numRef>
              <c:f>'10 Muros'!$J$73:$N$73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2">
                  <c:v>22</c:v>
                </c:pt>
                <c:pt idx="3">
                  <c:v>22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85-4340-84FA-0BF324BF6820}"/>
            </c:ext>
          </c:extLst>
        </c:ser>
        <c:ser>
          <c:idx val="2"/>
          <c:order val="2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'10 Muros'!$J$74:$N$74</c:f>
              <c:numCache>
                <c:formatCode>General</c:formatCode>
                <c:ptCount val="5"/>
                <c:pt idx="0">
                  <c:v>65</c:v>
                </c:pt>
                <c:pt idx="1">
                  <c:v>69</c:v>
                </c:pt>
                <c:pt idx="2">
                  <c:v>69</c:v>
                </c:pt>
                <c:pt idx="3">
                  <c:v>65</c:v>
                </c:pt>
                <c:pt idx="4">
                  <c:v>65</c:v>
                </c:pt>
              </c:numCache>
            </c:numRef>
          </c:xVal>
          <c:yVal>
            <c:numRef>
              <c:f>'10 Muros'!$J$75:$N$75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2">
                  <c:v>22</c:v>
                </c:pt>
                <c:pt idx="3">
                  <c:v>22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85-4340-84FA-0BF324BF6820}"/>
            </c:ext>
          </c:extLst>
        </c:ser>
        <c:ser>
          <c:idx val="3"/>
          <c:order val="3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'10 Muros'!$J$76:$N$76</c:f>
              <c:numCache>
                <c:formatCode>General</c:formatCode>
                <c:ptCount val="5"/>
                <c:pt idx="0">
                  <c:v>73</c:v>
                </c:pt>
                <c:pt idx="1">
                  <c:v>77</c:v>
                </c:pt>
                <c:pt idx="2">
                  <c:v>77</c:v>
                </c:pt>
                <c:pt idx="3">
                  <c:v>73</c:v>
                </c:pt>
                <c:pt idx="4">
                  <c:v>73</c:v>
                </c:pt>
              </c:numCache>
            </c:numRef>
          </c:xVal>
          <c:yVal>
            <c:numRef>
              <c:f>'10 Muros'!$J$77:$N$77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2">
                  <c:v>22</c:v>
                </c:pt>
                <c:pt idx="3">
                  <c:v>22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85-4340-84FA-0BF324BF6820}"/>
            </c:ext>
          </c:extLst>
        </c:ser>
        <c:ser>
          <c:idx val="4"/>
          <c:order val="4"/>
          <c:marker>
            <c:symbol val="none"/>
          </c:marker>
          <c:xVal>
            <c:numRef>
              <c:f>'10 Muros'!$C$78:$F$78</c:f>
              <c:numCache>
                <c:formatCode>General</c:formatCode>
                <c:ptCount val="4"/>
              </c:numCache>
            </c:numRef>
          </c:xVal>
          <c:yVal>
            <c:numRef>
              <c:f>'10 Muros'!$C$79:$F$79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A85-4340-84FA-0BF324BF6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7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'10 Muros'!$R$3:$R$7</c:f>
              <c:numCache>
                <c:formatCode>0.0</c:formatCode>
                <c:ptCount val="5"/>
                <c:pt idx="0">
                  <c:v>82</c:v>
                </c:pt>
                <c:pt idx="1">
                  <c:v>112</c:v>
                </c:pt>
                <c:pt idx="2">
                  <c:v>112</c:v>
                </c:pt>
                <c:pt idx="3">
                  <c:v>82</c:v>
                </c:pt>
                <c:pt idx="4">
                  <c:v>82</c:v>
                </c:pt>
              </c:numCache>
            </c:numRef>
          </c:xVal>
          <c:yVal>
            <c:numRef>
              <c:f>'10 Muros'!$S$3:$S$7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3D-408A-8039-C43345E61ABA}"/>
            </c:ext>
          </c:extLst>
        </c:ser>
        <c:ser>
          <c:idx val="1"/>
          <c:order val="1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'10 Muros'!$L$92:$T$92</c:f>
              <c:numCache>
                <c:formatCode>General</c:formatCode>
                <c:ptCount val="9"/>
                <c:pt idx="0">
                  <c:v>87</c:v>
                </c:pt>
                <c:pt idx="1">
                  <c:v>107</c:v>
                </c:pt>
                <c:pt idx="2">
                  <c:v>107</c:v>
                </c:pt>
                <c:pt idx="3">
                  <c:v>87</c:v>
                </c:pt>
                <c:pt idx="4">
                  <c:v>87</c:v>
                </c:pt>
                <c:pt idx="5">
                  <c:v>102</c:v>
                </c:pt>
                <c:pt idx="6">
                  <c:v>102</c:v>
                </c:pt>
                <c:pt idx="7">
                  <c:v>87</c:v>
                </c:pt>
                <c:pt idx="8">
                  <c:v>87</c:v>
                </c:pt>
              </c:numCache>
            </c:numRef>
          </c:xVal>
          <c:yVal>
            <c:numRef>
              <c:f>'10 Muros'!$L$93:$T$93</c:f>
              <c:numCache>
                <c:formatCode>General</c:formatCode>
                <c:ptCount val="9"/>
                <c:pt idx="0">
                  <c:v>3</c:v>
                </c:pt>
                <c:pt idx="1">
                  <c:v>3</c:v>
                </c:pt>
                <c:pt idx="2">
                  <c:v>20</c:v>
                </c:pt>
                <c:pt idx="3">
                  <c:v>20</c:v>
                </c:pt>
                <c:pt idx="4">
                  <c:v>17</c:v>
                </c:pt>
                <c:pt idx="5">
                  <c:v>17</c:v>
                </c:pt>
                <c:pt idx="6">
                  <c:v>7</c:v>
                </c:pt>
                <c:pt idx="7">
                  <c:v>7</c:v>
                </c:pt>
                <c:pt idx="8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3D-408A-8039-C43345E61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  <c:min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'10 Muros'!$T$3:$T$7</c:f>
              <c:numCache>
                <c:formatCode>0.0</c:formatCode>
                <c:ptCount val="5"/>
                <c:pt idx="0">
                  <c:v>54</c:v>
                </c:pt>
                <c:pt idx="1">
                  <c:v>61</c:v>
                </c:pt>
                <c:pt idx="2">
                  <c:v>61</c:v>
                </c:pt>
                <c:pt idx="3">
                  <c:v>54</c:v>
                </c:pt>
                <c:pt idx="4">
                  <c:v>54</c:v>
                </c:pt>
              </c:numCache>
            </c:numRef>
          </c:xVal>
          <c:yVal>
            <c:numRef>
              <c:f>'10 Muros'!$U$3:$U$7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D5-4581-A1F2-81EE41CCD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'10 Muros'!$V$3:$V$7</c:f>
              <c:numCache>
                <c:formatCode>0.0</c:formatCode>
                <c:ptCount val="5"/>
                <c:pt idx="0">
                  <c:v>54</c:v>
                </c:pt>
                <c:pt idx="1">
                  <c:v>62</c:v>
                </c:pt>
                <c:pt idx="2">
                  <c:v>62</c:v>
                </c:pt>
                <c:pt idx="3">
                  <c:v>54</c:v>
                </c:pt>
                <c:pt idx="4">
                  <c:v>54</c:v>
                </c:pt>
              </c:numCache>
            </c:numRef>
          </c:xVal>
          <c:yVal>
            <c:numRef>
              <c:f>'10 Muros'!$W$3:$W$7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D3-48A3-8D77-829458C5C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'10 Muros'!$X$3:$X$7</c:f>
              <c:numCache>
                <c:formatCode>0.0</c:formatCode>
                <c:ptCount val="5"/>
                <c:pt idx="0">
                  <c:v>46</c:v>
                </c:pt>
                <c:pt idx="1">
                  <c:v>53</c:v>
                </c:pt>
                <c:pt idx="2">
                  <c:v>53</c:v>
                </c:pt>
                <c:pt idx="3">
                  <c:v>46</c:v>
                </c:pt>
                <c:pt idx="4">
                  <c:v>46</c:v>
                </c:pt>
              </c:numCache>
            </c:numRef>
          </c:xVal>
          <c:yVal>
            <c:numRef>
              <c:f>'10 Muros'!$Y$3:$Y$7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3C-4155-AF6D-AFC99E792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6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'10 Muros'!$P$3:$P$7</c:f>
              <c:numCache>
                <c:formatCode>0.0</c:formatCode>
                <c:ptCount val="5"/>
                <c:pt idx="0">
                  <c:v>82</c:v>
                </c:pt>
                <c:pt idx="1">
                  <c:v>132</c:v>
                </c:pt>
                <c:pt idx="2">
                  <c:v>132</c:v>
                </c:pt>
                <c:pt idx="3">
                  <c:v>82</c:v>
                </c:pt>
                <c:pt idx="4">
                  <c:v>82</c:v>
                </c:pt>
              </c:numCache>
            </c:numRef>
          </c:xVal>
          <c:yVal>
            <c:numRef>
              <c:f>'10 Muros'!$Q$3:$Q$7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92-4CAC-A3D4-39429C553F18}"/>
            </c:ext>
          </c:extLst>
        </c:ser>
        <c:ser>
          <c:idx val="1"/>
          <c:order val="1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'10 Muros'!$U$75:$AA$75</c:f>
              <c:numCache>
                <c:formatCode>General</c:formatCode>
                <c:ptCount val="7"/>
                <c:pt idx="0">
                  <c:v>90</c:v>
                </c:pt>
                <c:pt idx="1">
                  <c:v>129</c:v>
                </c:pt>
                <c:pt idx="2">
                  <c:v>129</c:v>
                </c:pt>
                <c:pt idx="3">
                  <c:v>105</c:v>
                </c:pt>
                <c:pt idx="4">
                  <c:v>105</c:v>
                </c:pt>
                <c:pt idx="5">
                  <c:v>90</c:v>
                </c:pt>
                <c:pt idx="6">
                  <c:v>90</c:v>
                </c:pt>
              </c:numCache>
            </c:numRef>
          </c:xVal>
          <c:yVal>
            <c:numRef>
              <c:f>'10 Muros'!$U$76:$AA$76</c:f>
              <c:numCache>
                <c:formatCode>General</c:formatCode>
                <c:ptCount val="7"/>
                <c:pt idx="0">
                  <c:v>10</c:v>
                </c:pt>
                <c:pt idx="1">
                  <c:v>10</c:v>
                </c:pt>
                <c:pt idx="2">
                  <c:v>20</c:v>
                </c:pt>
                <c:pt idx="3">
                  <c:v>20</c:v>
                </c:pt>
                <c:pt idx="4">
                  <c:v>15</c:v>
                </c:pt>
                <c:pt idx="5">
                  <c:v>15</c:v>
                </c:pt>
                <c:pt idx="6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92-4CAC-A3D4-39429C553F18}"/>
            </c:ext>
          </c:extLst>
        </c:ser>
        <c:ser>
          <c:idx val="2"/>
          <c:order val="2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'10 Muros'!$U$73:$Y$73</c:f>
              <c:numCache>
                <c:formatCode>General</c:formatCode>
                <c:ptCount val="5"/>
                <c:pt idx="0">
                  <c:v>90</c:v>
                </c:pt>
                <c:pt idx="1">
                  <c:v>129</c:v>
                </c:pt>
                <c:pt idx="2">
                  <c:v>129</c:v>
                </c:pt>
                <c:pt idx="3">
                  <c:v>90</c:v>
                </c:pt>
                <c:pt idx="4">
                  <c:v>90</c:v>
                </c:pt>
              </c:numCache>
            </c:numRef>
          </c:xVal>
          <c:yVal>
            <c:numRef>
              <c:f>'10 Muros'!$U$74:$Y$74</c:f>
              <c:numCache>
                <c:formatCode>General</c:formatCode>
                <c:ptCount val="5"/>
                <c:pt idx="0">
                  <c:v>4</c:v>
                </c:pt>
                <c:pt idx="1">
                  <c:v>4</c:v>
                </c:pt>
                <c:pt idx="2">
                  <c:v>6</c:v>
                </c:pt>
                <c:pt idx="3">
                  <c:v>6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92-4CAC-A3D4-39429C553F18}"/>
            </c:ext>
          </c:extLst>
        </c:ser>
        <c:ser>
          <c:idx val="3"/>
          <c:order val="3"/>
          <c:marker>
            <c:symbol val="none"/>
          </c:marker>
          <c:xVal>
            <c:numRef>
              <c:f>'10 Muros'!$C$86:$F$86</c:f>
              <c:numCache>
                <c:formatCode>General</c:formatCode>
                <c:ptCount val="4"/>
              </c:numCache>
            </c:numRef>
          </c:xVal>
          <c:yVal>
            <c:numRef>
              <c:f>'10 Muros'!$C$87:$F$87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492-4CAC-A3D4-39429C553F18}"/>
            </c:ext>
          </c:extLst>
        </c:ser>
        <c:ser>
          <c:idx val="4"/>
          <c:order val="4"/>
          <c:marker>
            <c:symbol val="none"/>
          </c:marker>
          <c:xVal>
            <c:numRef>
              <c:f>'10 Muros'!$C$78:$F$78</c:f>
              <c:numCache>
                <c:formatCode>General</c:formatCode>
                <c:ptCount val="4"/>
              </c:numCache>
            </c:numRef>
          </c:xVal>
          <c:yVal>
            <c:numRef>
              <c:f>'10 Muros'!$C$79:$F$79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92-4CAC-A3D4-39429C553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  <c:min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Planta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3.3666775671286793E-2"/>
          <c:y val="7.2998688549362895E-2"/>
          <c:w val="0.95745266182748112"/>
          <c:h val="0.84904341647310633"/>
        </c:manualLayout>
      </c:layout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 Muros'!$B$15,'5 Muros'!$B$17)</c:f>
              <c:numCache>
                <c:formatCode>General</c:formatCode>
                <c:ptCount val="2"/>
                <c:pt idx="0">
                  <c:v>0</c:v>
                </c:pt>
                <c:pt idx="1">
                  <c:v>48</c:v>
                </c:pt>
              </c:numCache>
            </c:numRef>
          </c:xVal>
          <c:yVal>
            <c:numRef>
              <c:f>('5 Muros'!$B$16,'5 Muros'!$B$18)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5F-4606-8ABA-82046DEA52BE}"/>
            </c:ext>
          </c:extLst>
        </c:ser>
        <c:ser>
          <c:idx val="1"/>
          <c:order val="1"/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 Muros'!$O$15,'5 Muros'!$O$17)</c:f>
              <c:numCache>
                <c:formatCode>General</c:formatCode>
                <c:ptCount val="2"/>
                <c:pt idx="0">
                  <c:v>0</c:v>
                </c:pt>
                <c:pt idx="1">
                  <c:v>48</c:v>
                </c:pt>
              </c:numCache>
            </c:numRef>
          </c:xVal>
          <c:yVal>
            <c:numRef>
              <c:f>('5 Muros'!$O$16,'5 Muros'!$O$18)</c:f>
              <c:numCache>
                <c:formatCode>General</c:formatCode>
                <c:ptCount val="2"/>
                <c:pt idx="0">
                  <c:v>7</c:v>
                </c:pt>
                <c:pt idx="1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5F-4606-8ABA-82046DEA52BE}"/>
            </c:ext>
          </c:extLst>
        </c:ser>
        <c:ser>
          <c:idx val="2"/>
          <c:order val="2"/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 Muros'!$C$15,'5 Muros'!$C$17)</c:f>
              <c:numCache>
                <c:formatCode>General</c:formatCode>
                <c:ptCount val="2"/>
                <c:pt idx="0">
                  <c:v>46</c:v>
                </c:pt>
                <c:pt idx="1">
                  <c:v>46</c:v>
                </c:pt>
              </c:numCache>
            </c:numRef>
          </c:xVal>
          <c:yVal>
            <c:numRef>
              <c:f>('5 Muros'!$C$16,'5 Muros'!$C$18)</c:f>
              <c:numCache>
                <c:formatCode>General</c:formatCode>
                <c:ptCount val="2"/>
                <c:pt idx="0">
                  <c:v>7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25F-4606-8ABA-82046DEA52BE}"/>
            </c:ext>
          </c:extLst>
        </c:ser>
        <c:ser>
          <c:idx val="3"/>
          <c:order val="3"/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 Muros'!$P$15,'5 Muros'!$P$17)</c:f>
              <c:numCache>
                <c:formatCode>General</c:formatCode>
                <c:ptCount val="2"/>
                <c:pt idx="0">
                  <c:v>48</c:v>
                </c:pt>
                <c:pt idx="1">
                  <c:v>48</c:v>
                </c:pt>
              </c:numCache>
            </c:numRef>
          </c:xVal>
          <c:yVal>
            <c:numRef>
              <c:f>('5 Muros'!$P$16,'5 Muros'!$P$18)</c:f>
              <c:numCache>
                <c:formatCode>General</c:formatCode>
                <c:ptCount val="2"/>
                <c:pt idx="0">
                  <c:v>7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25F-4606-8ABA-82046DEA52BE}"/>
            </c:ext>
          </c:extLst>
        </c:ser>
        <c:ser>
          <c:idx val="4"/>
          <c:order val="4"/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 Muros'!$D$15,'5 Muros'!$D$17)</c:f>
              <c:numCache>
                <c:formatCode>General</c:formatCode>
                <c:ptCount val="2"/>
                <c:pt idx="0">
                  <c:v>46</c:v>
                </c:pt>
                <c:pt idx="1">
                  <c:v>54</c:v>
                </c:pt>
              </c:numCache>
            </c:numRef>
          </c:xVal>
          <c:yVal>
            <c:numRef>
              <c:f>('5 Muros'!$D$16,'5 Muros'!$D$18)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25F-4606-8ABA-82046DEA52BE}"/>
            </c:ext>
          </c:extLst>
        </c:ser>
        <c:ser>
          <c:idx val="5"/>
          <c:order val="5"/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 Muros'!$Q$15,'5 Muros'!$Q$17)</c:f>
              <c:numCache>
                <c:formatCode>General</c:formatCode>
                <c:ptCount val="2"/>
                <c:pt idx="0">
                  <c:v>46</c:v>
                </c:pt>
                <c:pt idx="1">
                  <c:v>54</c:v>
                </c:pt>
              </c:numCache>
            </c:numRef>
          </c:xVal>
          <c:yVal>
            <c:numRef>
              <c:f>('5 Muros'!$Q$16,'5 Muros'!$Q$18)</c:f>
              <c:numCache>
                <c:formatCode>General</c:formatCode>
                <c:ptCount val="2"/>
                <c:pt idx="0">
                  <c:v>2</c:v>
                </c:pt>
                <c:pt idx="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25F-4606-8ABA-82046DEA52BE}"/>
            </c:ext>
          </c:extLst>
        </c:ser>
        <c:ser>
          <c:idx val="6"/>
          <c:order val="6"/>
          <c:spPr>
            <a:ln w="22225" cap="rnd">
              <a:solidFill>
                <a:schemeClr val="bg1"/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 Muros'!$E$15,'5 Muros'!$E$17)</c:f>
              <c:numCache>
                <c:formatCode>General</c:formatCode>
                <c:ptCount val="2"/>
                <c:pt idx="0">
                  <c:v>54</c:v>
                </c:pt>
                <c:pt idx="1">
                  <c:v>54</c:v>
                </c:pt>
              </c:numCache>
            </c:numRef>
          </c:xVal>
          <c:yVal>
            <c:numRef>
              <c:f>('5 Muros'!$E$16,'5 Muros'!$E$18)</c:f>
              <c:numCache>
                <c:formatCode>General</c:formatCode>
                <c:ptCount val="2"/>
                <c:pt idx="0">
                  <c:v>0</c:v>
                </c:pt>
                <c:pt idx="1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5F-4606-8ABA-82046DEA52BE}"/>
            </c:ext>
          </c:extLst>
        </c:ser>
        <c:ser>
          <c:idx val="7"/>
          <c:order val="7"/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 Muros'!$R$15,'5 Muros'!$R$17)</c:f>
              <c:numCache>
                <c:formatCode>General</c:formatCode>
                <c:ptCount val="2"/>
                <c:pt idx="0">
                  <c:v>52</c:v>
                </c:pt>
                <c:pt idx="1">
                  <c:v>52</c:v>
                </c:pt>
              </c:numCache>
            </c:numRef>
          </c:xVal>
          <c:yVal>
            <c:numRef>
              <c:f>('5 Muros'!$R$16,'5 Muros'!$R$18)</c:f>
              <c:numCache>
                <c:formatCode>General</c:formatCode>
                <c:ptCount val="2"/>
                <c:pt idx="0">
                  <c:v>0</c:v>
                </c:pt>
                <c:pt idx="1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5F-4606-8ABA-82046DEA52BE}"/>
            </c:ext>
          </c:extLst>
        </c:ser>
        <c:ser>
          <c:idx val="8"/>
          <c:order val="8"/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 Muros'!$F$15,'5 Muros'!$F$17)</c:f>
              <c:numCache>
                <c:formatCode>General</c:formatCode>
                <c:ptCount val="2"/>
                <c:pt idx="0">
                  <c:v>52</c:v>
                </c:pt>
                <c:pt idx="1">
                  <c:v>82</c:v>
                </c:pt>
              </c:numCache>
            </c:numRef>
          </c:xVal>
          <c:yVal>
            <c:numRef>
              <c:f>('5 Muros'!$F$16,'5 Muros'!$F$18)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5F-4606-8ABA-82046DEA52BE}"/>
            </c:ext>
          </c:extLst>
        </c:ser>
        <c:ser>
          <c:idx val="9"/>
          <c:order val="9"/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 Muros'!$S$15,'5 Muros'!$S$17)</c:f>
              <c:numCache>
                <c:formatCode>General</c:formatCode>
                <c:ptCount val="2"/>
                <c:pt idx="0">
                  <c:v>52</c:v>
                </c:pt>
                <c:pt idx="1">
                  <c:v>82</c:v>
                </c:pt>
              </c:numCache>
            </c:numRef>
          </c:xVal>
          <c:yVal>
            <c:numRef>
              <c:f>('5 Muros'!$S$16,'5 Muros'!$S$18)</c:f>
              <c:numCache>
                <c:formatCode>General</c:formatCode>
                <c:ptCount val="2"/>
                <c:pt idx="0">
                  <c:v>7</c:v>
                </c:pt>
                <c:pt idx="1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5F-4606-8ABA-82046DEA52BE}"/>
            </c:ext>
          </c:extLst>
        </c:ser>
        <c:ser>
          <c:idx val="10"/>
          <c:order val="10"/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 Muros'!$G$15,'5 Muros'!$G$17)</c:f>
              <c:numCache>
                <c:formatCode>General</c:formatCode>
                <c:ptCount val="2"/>
              </c:numCache>
            </c:numRef>
          </c:xVal>
          <c:yVal>
            <c:numRef>
              <c:f>('5 Muros'!$G$16,'5 Muros'!$G$18)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5F-4606-8ABA-82046DEA52BE}"/>
            </c:ext>
          </c:extLst>
        </c:ser>
        <c:ser>
          <c:idx val="11"/>
          <c:order val="11"/>
          <c:spPr>
            <a:ln w="22225" cap="rnd">
              <a:solidFill>
                <a:schemeClr val="accent6">
                  <a:lumMod val="60000"/>
                </a:schemeClr>
              </a:solidFill>
            </a:ln>
            <a:effectLst>
              <a:glow rad="139700">
                <a:schemeClr val="accent6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 Muros'!$T$15,'5 Muros'!$T$17)</c:f>
              <c:numCache>
                <c:formatCode>General</c:formatCode>
                <c:ptCount val="2"/>
                <c:pt idx="0">
                  <c:v>-2</c:v>
                </c:pt>
                <c:pt idx="1">
                  <c:v>-2</c:v>
                </c:pt>
              </c:numCache>
            </c:numRef>
          </c:xVal>
          <c:yVal>
            <c:numRef>
              <c:f>('5 Muros'!$T$16,'5 Muros'!$T$18)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25F-4606-8ABA-82046DEA52BE}"/>
            </c:ext>
          </c:extLst>
        </c:ser>
        <c:ser>
          <c:idx val="12"/>
          <c:order val="12"/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</a:ln>
            <a:effectLst>
              <a:glow rad="139700">
                <a:schemeClr val="accent1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 Muros'!$H$15,'5 Muros'!$H$17)</c:f>
              <c:numCache>
                <c:formatCode>General</c:formatCode>
                <c:ptCount val="2"/>
              </c:numCache>
            </c:numRef>
          </c:xVal>
          <c:yVal>
            <c:numRef>
              <c:f>('5 Muros'!$H$16,'5 Muros'!$H$18)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B25F-4606-8ABA-82046DEA52BE}"/>
            </c:ext>
          </c:extLst>
        </c:ser>
        <c:ser>
          <c:idx val="13"/>
          <c:order val="13"/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</a:ln>
            <a:effectLst>
              <a:glow rad="139700">
                <a:schemeClr val="accent2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 Muros'!$U$15,'5 Muros'!$U$17)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('5 Muros'!$U$16,'5 Muros'!$U$18)</c:f>
              <c:numCache>
                <c:formatCode>General</c:formatCode>
                <c:ptCount val="2"/>
                <c:pt idx="0">
                  <c:v>-2</c:v>
                </c:pt>
                <c:pt idx="1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B25F-4606-8ABA-82046DEA52BE}"/>
            </c:ext>
          </c:extLst>
        </c:ser>
        <c:ser>
          <c:idx val="14"/>
          <c:order val="14"/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</a:ln>
            <a:effectLst>
              <a:glow rad="139700">
                <a:schemeClr val="accent3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 Muros'!$I$15,'5 Muros'!$I$17)</c:f>
              <c:numCache>
                <c:formatCode>General</c:formatCode>
                <c:ptCount val="2"/>
              </c:numCache>
            </c:numRef>
          </c:xVal>
          <c:yVal>
            <c:numRef>
              <c:f>('5 Muros'!$I$16,'5 Muros'!$I$18)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B25F-4606-8ABA-82046DEA52BE}"/>
            </c:ext>
          </c:extLst>
        </c:ser>
        <c:ser>
          <c:idx val="15"/>
          <c:order val="15"/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</a:ln>
            <a:effectLst>
              <a:glow rad="139700">
                <a:schemeClr val="accent4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 Muros'!$V$15,'5 Muros'!$V$17)</c:f>
              <c:numCache>
                <c:formatCode>General</c:formatCode>
                <c:ptCount val="2"/>
                <c:pt idx="0">
                  <c:v>-2</c:v>
                </c:pt>
                <c:pt idx="1">
                  <c:v>-2</c:v>
                </c:pt>
              </c:numCache>
            </c:numRef>
          </c:xVal>
          <c:yVal>
            <c:numRef>
              <c:f>('5 Muros'!$V$16,'5 Muros'!$V$18)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B25F-4606-8ABA-82046DEA52BE}"/>
            </c:ext>
          </c:extLst>
        </c:ser>
        <c:ser>
          <c:idx val="16"/>
          <c:order val="16"/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</a:ln>
            <a:effectLst>
              <a:glow rad="139700">
                <a:schemeClr val="accent5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 Muros'!$J$15,'5 Muros'!$J$17)</c:f>
              <c:numCache>
                <c:formatCode>General</c:formatCode>
                <c:ptCount val="2"/>
              </c:numCache>
            </c:numRef>
          </c:xVal>
          <c:yVal>
            <c:numRef>
              <c:f>('5 Muros'!$J$16,'5 Muros'!$J$18)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B25F-4606-8ABA-82046DEA52BE}"/>
            </c:ext>
          </c:extLst>
        </c:ser>
        <c:ser>
          <c:idx val="17"/>
          <c:order val="17"/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</a:ln>
            <a:effectLst>
              <a:glow rad="139700">
                <a:schemeClr val="accent6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 Muros'!$W$15,'5 Muros'!$W$17)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('5 Muros'!$W$16,'5 Muros'!$W$18)</c:f>
              <c:numCache>
                <c:formatCode>General</c:formatCode>
                <c:ptCount val="2"/>
                <c:pt idx="0">
                  <c:v>-2</c:v>
                </c:pt>
                <c:pt idx="1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B25F-4606-8ABA-82046DEA52BE}"/>
            </c:ext>
          </c:extLst>
        </c:ser>
        <c:ser>
          <c:idx val="18"/>
          <c:order val="18"/>
          <c:spPr>
            <a:ln w="22225" cap="rnd">
              <a:solidFill>
                <a:schemeClr val="bg1"/>
              </a:solidFill>
            </a:ln>
            <a:effectLst>
              <a:glow rad="139700">
                <a:schemeClr val="accent1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 Muros'!$K$15,'5 Muros'!$K$17)</c:f>
              <c:numCache>
                <c:formatCode>General</c:formatCode>
                <c:ptCount val="2"/>
              </c:numCache>
            </c:numRef>
          </c:xVal>
          <c:yVal>
            <c:numRef>
              <c:f>('5 Muros'!$K$16,'5 Muros'!$K$18)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B25F-4606-8ABA-82046DEA52BE}"/>
            </c:ext>
          </c:extLst>
        </c:ser>
        <c:ser>
          <c:idx val="19"/>
          <c:order val="19"/>
          <c:spPr>
            <a:ln w="22225" cap="rnd">
              <a:solidFill>
                <a:schemeClr val="accent2">
                  <a:lumMod val="80000"/>
                </a:schemeClr>
              </a:solidFill>
            </a:ln>
            <a:effectLst>
              <a:glow rad="139700">
                <a:schemeClr val="accent2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 Muros'!$X$15,'5 Muros'!$X$17)</c:f>
              <c:numCache>
                <c:formatCode>General</c:formatCode>
                <c:ptCount val="2"/>
                <c:pt idx="0">
                  <c:v>2</c:v>
                </c:pt>
                <c:pt idx="1">
                  <c:v>2</c:v>
                </c:pt>
              </c:numCache>
            </c:numRef>
          </c:xVal>
          <c:yVal>
            <c:numRef>
              <c:f>('5 Muros'!$X$16,'5 Muros'!$X$18)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B25F-4606-8ABA-82046DEA52BE}"/>
            </c:ext>
          </c:extLst>
        </c:ser>
        <c:ser>
          <c:idx val="20"/>
          <c:order val="20"/>
          <c:spPr>
            <a:ln w="22225" cap="rnd">
              <a:solidFill>
                <a:schemeClr val="accent3">
                  <a:lumMod val="80000"/>
                </a:schemeClr>
              </a:solidFill>
            </a:ln>
            <a:effectLst>
              <a:glow rad="139700">
                <a:schemeClr val="accent3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 Muros'!$L$15,'5 Muros'!$L$17)</c:f>
              <c:numCache>
                <c:formatCode>General</c:formatCode>
                <c:ptCount val="2"/>
              </c:numCache>
            </c:numRef>
          </c:xVal>
          <c:yVal>
            <c:numRef>
              <c:f>('5 Muros'!$L$16,'5 Muros'!$L$18)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B25F-4606-8ABA-82046DEA52BE}"/>
            </c:ext>
          </c:extLst>
        </c:ser>
        <c:ser>
          <c:idx val="21"/>
          <c:order val="21"/>
          <c:spPr>
            <a:ln w="22225" cap="rnd">
              <a:solidFill>
                <a:schemeClr val="accent4">
                  <a:lumMod val="80000"/>
                </a:schemeClr>
              </a:solidFill>
            </a:ln>
            <a:effectLst>
              <a:glow rad="139700">
                <a:schemeClr val="accent4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 Muros'!$Y$15,'5 Muros'!$Y$17)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('5 Muros'!$Y$16,'5 Muros'!$Y$18)</c:f>
              <c:numCache>
                <c:formatCode>General</c:formatCode>
                <c:ptCount val="2"/>
                <c:pt idx="0">
                  <c:v>-2</c:v>
                </c:pt>
                <c:pt idx="1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B25F-4606-8ABA-82046DEA52BE}"/>
            </c:ext>
          </c:extLst>
        </c:ser>
        <c:ser>
          <c:idx val="22"/>
          <c:order val="22"/>
          <c:spPr>
            <a:ln w="22225" cap="rnd">
              <a:solidFill>
                <a:schemeClr val="accent5">
                  <a:lumMod val="80000"/>
                </a:schemeClr>
              </a:solidFill>
            </a:ln>
            <a:effectLst>
              <a:glow rad="139700">
                <a:schemeClr val="accent5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 Muros'!$M$15,'5 Muros'!$M$17)</c:f>
              <c:numCache>
                <c:formatCode>General</c:formatCode>
                <c:ptCount val="2"/>
              </c:numCache>
            </c:numRef>
          </c:xVal>
          <c:yVal>
            <c:numRef>
              <c:f>('5 Muros'!$M$16,'5 Muros'!$M$18)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B25F-4606-8ABA-82046DEA52BE}"/>
            </c:ext>
          </c:extLst>
        </c:ser>
        <c:ser>
          <c:idx val="23"/>
          <c:order val="23"/>
          <c:spPr>
            <a:ln w="22225" cap="rnd">
              <a:solidFill>
                <a:schemeClr val="accent6">
                  <a:lumMod val="80000"/>
                </a:schemeClr>
              </a:solidFill>
            </a:ln>
            <a:effectLst>
              <a:glow rad="139700">
                <a:schemeClr val="accent6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('5 Muros'!$Z$15,'5 Muros'!$Z$17)</c:f>
              <c:numCache>
                <c:formatCode>General</c:formatCode>
                <c:ptCount val="2"/>
                <c:pt idx="0">
                  <c:v>2</c:v>
                </c:pt>
                <c:pt idx="1">
                  <c:v>2</c:v>
                </c:pt>
              </c:numCache>
            </c:numRef>
          </c:xVal>
          <c:yVal>
            <c:numRef>
              <c:f>('5 Muros'!$Z$16,'5 Muros'!$Z$18)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B25F-4606-8ABA-82046DEA5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5304640"/>
        <c:axId val="795305296"/>
      </c:scatterChart>
      <c:valAx>
        <c:axId val="795304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5305296"/>
        <c:crosses val="autoZero"/>
        <c:crossBetween val="midCat"/>
      </c:valAx>
      <c:valAx>
        <c:axId val="79530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530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'5 Muros'!$F$3:$F$7</c:f>
              <c:numCache>
                <c:formatCode>0.0</c:formatCode>
                <c:ptCount val="5"/>
                <c:pt idx="0" formatCode="General">
                  <c:v>0</c:v>
                </c:pt>
                <c:pt idx="1">
                  <c:v>48</c:v>
                </c:pt>
                <c:pt idx="2">
                  <c:v>48</c:v>
                </c:pt>
                <c:pt idx="3" formatCode="General">
                  <c:v>0</c:v>
                </c:pt>
                <c:pt idx="4" formatCode="General">
                  <c:v>0</c:v>
                </c:pt>
              </c:numCache>
            </c:numRef>
          </c:xVal>
          <c:yVal>
            <c:numRef>
              <c:f>'5 Muros'!$G$3:$G$7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6B-424B-9278-6E776A82349D}"/>
            </c:ext>
          </c:extLst>
        </c:ser>
        <c:ser>
          <c:idx val="1"/>
          <c:order val="1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'5 Muros'!$J$32:$N$32</c:f>
              <c:numCache>
                <c:formatCode>General</c:formatCode>
                <c:ptCount val="5"/>
                <c:pt idx="0">
                  <c:v>5</c:v>
                </c:pt>
                <c:pt idx="1">
                  <c:v>20</c:v>
                </c:pt>
                <c:pt idx="2">
                  <c:v>20</c:v>
                </c:pt>
                <c:pt idx="3">
                  <c:v>5</c:v>
                </c:pt>
                <c:pt idx="4">
                  <c:v>5</c:v>
                </c:pt>
              </c:numCache>
            </c:numRef>
          </c:xVal>
          <c:yVal>
            <c:numRef>
              <c:f>'5 Muros'!$J$33:$N$33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2">
                  <c:v>10</c:v>
                </c:pt>
                <c:pt idx="3">
                  <c:v>10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6B-424B-9278-6E776A82349D}"/>
            </c:ext>
          </c:extLst>
        </c:ser>
        <c:ser>
          <c:idx val="2"/>
          <c:order val="2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'5 Muros'!$J$34:$N$34</c:f>
              <c:numCache>
                <c:formatCode>General</c:formatCode>
                <c:ptCount val="5"/>
                <c:pt idx="0">
                  <c:v>25</c:v>
                </c:pt>
                <c:pt idx="1">
                  <c:v>45</c:v>
                </c:pt>
                <c:pt idx="2">
                  <c:v>45</c:v>
                </c:pt>
                <c:pt idx="3">
                  <c:v>25</c:v>
                </c:pt>
                <c:pt idx="4">
                  <c:v>25</c:v>
                </c:pt>
              </c:numCache>
            </c:numRef>
          </c:xVal>
          <c:yVal>
            <c:numRef>
              <c:f>'5 Muros'!$J$35:$N$35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2">
                  <c:v>10</c:v>
                </c:pt>
                <c:pt idx="3">
                  <c:v>10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D6B-424B-9278-6E776A82349D}"/>
            </c:ext>
          </c:extLst>
        </c:ser>
        <c:ser>
          <c:idx val="3"/>
          <c:order val="3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'5 Muros'!$J$36:$N$36</c:f>
              <c:numCache>
                <c:formatCode>General</c:formatCode>
                <c:ptCount val="5"/>
                <c:pt idx="0">
                  <c:v>5</c:v>
                </c:pt>
                <c:pt idx="1">
                  <c:v>20</c:v>
                </c:pt>
                <c:pt idx="2">
                  <c:v>20</c:v>
                </c:pt>
                <c:pt idx="3">
                  <c:v>5</c:v>
                </c:pt>
                <c:pt idx="4">
                  <c:v>5</c:v>
                </c:pt>
              </c:numCache>
            </c:numRef>
          </c:xVal>
          <c:yVal>
            <c:numRef>
              <c:f>'5 Muros'!$J$37:$N$37</c:f>
              <c:numCache>
                <c:formatCode>General</c:formatCode>
                <c:ptCount val="5"/>
                <c:pt idx="0">
                  <c:v>12</c:v>
                </c:pt>
                <c:pt idx="1">
                  <c:v>12</c:v>
                </c:pt>
                <c:pt idx="2">
                  <c:v>22</c:v>
                </c:pt>
                <c:pt idx="3">
                  <c:v>22</c:v>
                </c:pt>
                <c:pt idx="4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D6B-424B-9278-6E776A82349D}"/>
            </c:ext>
          </c:extLst>
        </c:ser>
        <c:ser>
          <c:idx val="4"/>
          <c:order val="4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'5 Muros'!$J$38:$N$38</c:f>
              <c:numCache>
                <c:formatCode>General</c:formatCode>
                <c:ptCount val="5"/>
                <c:pt idx="0">
                  <c:v>25</c:v>
                </c:pt>
                <c:pt idx="1">
                  <c:v>45</c:v>
                </c:pt>
                <c:pt idx="2">
                  <c:v>45</c:v>
                </c:pt>
                <c:pt idx="3">
                  <c:v>25</c:v>
                </c:pt>
                <c:pt idx="4">
                  <c:v>25</c:v>
                </c:pt>
              </c:numCache>
            </c:numRef>
          </c:xVal>
          <c:yVal>
            <c:numRef>
              <c:f>'5 Muros'!$J$39:$N$39</c:f>
              <c:numCache>
                <c:formatCode>General</c:formatCode>
                <c:ptCount val="5"/>
                <c:pt idx="0">
                  <c:v>12</c:v>
                </c:pt>
                <c:pt idx="1">
                  <c:v>12</c:v>
                </c:pt>
                <c:pt idx="2">
                  <c:v>22</c:v>
                </c:pt>
                <c:pt idx="3">
                  <c:v>22</c:v>
                </c:pt>
                <c:pt idx="4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D6B-424B-9278-6E776A823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'5 Muros'!$H$3:$H$7</c:f>
              <c:numCache>
                <c:formatCode>0.0</c:formatCode>
                <c:ptCount val="5"/>
                <c:pt idx="0">
                  <c:v>46</c:v>
                </c:pt>
                <c:pt idx="1">
                  <c:v>53</c:v>
                </c:pt>
                <c:pt idx="2">
                  <c:v>53</c:v>
                </c:pt>
                <c:pt idx="3">
                  <c:v>46</c:v>
                </c:pt>
                <c:pt idx="4">
                  <c:v>46</c:v>
                </c:pt>
              </c:numCache>
            </c:numRef>
          </c:xVal>
          <c:yVal>
            <c:numRef>
              <c:f>'5 Muros'!$I$3:$I$7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64-413F-B398-A1B262CF3B13}"/>
            </c:ext>
          </c:extLst>
        </c:ser>
        <c:ser>
          <c:idx val="1"/>
          <c:order val="1"/>
          <c:marker>
            <c:symbol val="none"/>
          </c:marker>
          <c:xVal>
            <c:numRef>
              <c:f>'5 Muros'!$C$42:$F$42</c:f>
              <c:numCache>
                <c:formatCode>General</c:formatCode>
                <c:ptCount val="4"/>
              </c:numCache>
            </c:numRef>
          </c:xVal>
          <c:yVal>
            <c:numRef>
              <c:f>'5 Muros'!$C$43:$F$43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64-413F-B398-A1B262CF3B13}"/>
            </c:ext>
          </c:extLst>
        </c:ser>
        <c:ser>
          <c:idx val="2"/>
          <c:order val="2"/>
          <c:marker>
            <c:symbol val="none"/>
          </c:marker>
          <c:xVal>
            <c:numRef>
              <c:f>'5 Muros'!$C$44:$F$44</c:f>
              <c:numCache>
                <c:formatCode>General</c:formatCode>
                <c:ptCount val="4"/>
              </c:numCache>
            </c:numRef>
          </c:xVal>
          <c:yVal>
            <c:numRef>
              <c:f>'5 Muros'!$C$45:$F$45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F64-413F-B398-A1B262CF3B13}"/>
            </c:ext>
          </c:extLst>
        </c:ser>
        <c:ser>
          <c:idx val="3"/>
          <c:order val="3"/>
          <c:marker>
            <c:symbol val="none"/>
          </c:marker>
          <c:xVal>
            <c:numRef>
              <c:f>'5 Muros'!$C$46:$F$46</c:f>
              <c:numCache>
                <c:formatCode>General</c:formatCode>
                <c:ptCount val="4"/>
              </c:numCache>
            </c:numRef>
          </c:xVal>
          <c:yVal>
            <c:numRef>
              <c:f>'5 Muros'!$C$47:$F$47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F64-413F-B398-A1B262CF3B13}"/>
            </c:ext>
          </c:extLst>
        </c:ser>
        <c:ser>
          <c:idx val="4"/>
          <c:order val="4"/>
          <c:marker>
            <c:symbol val="none"/>
          </c:marker>
          <c:xVal>
            <c:numRef>
              <c:f>'5 Muros'!$C$48:$F$48</c:f>
              <c:numCache>
                <c:formatCode>General</c:formatCode>
                <c:ptCount val="4"/>
              </c:numCache>
            </c:numRef>
          </c:xVal>
          <c:yVal>
            <c:numRef>
              <c:f>'5 Muros'!$C$49:$F$49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F64-413F-B398-A1B262CF3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'5 Muros'!$J$3:$J$7</c:f>
              <c:numCache>
                <c:formatCode>0.0</c:formatCode>
                <c:ptCount val="5"/>
                <c:pt idx="0">
                  <c:v>46</c:v>
                </c:pt>
                <c:pt idx="1">
                  <c:v>54</c:v>
                </c:pt>
                <c:pt idx="2">
                  <c:v>54</c:v>
                </c:pt>
                <c:pt idx="3">
                  <c:v>46</c:v>
                </c:pt>
                <c:pt idx="4">
                  <c:v>46</c:v>
                </c:pt>
              </c:numCache>
            </c:numRef>
          </c:xVal>
          <c:yVal>
            <c:numRef>
              <c:f>'5 Muros'!$K$3:$K$7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BE-413D-9696-7A310709773A}"/>
            </c:ext>
          </c:extLst>
        </c:ser>
        <c:ser>
          <c:idx val="1"/>
          <c:order val="1"/>
          <c:marker>
            <c:symbol val="none"/>
          </c:marker>
          <c:xVal>
            <c:numRef>
              <c:f>'5 Muros'!$C$52:$F$52</c:f>
              <c:numCache>
                <c:formatCode>General</c:formatCode>
                <c:ptCount val="4"/>
              </c:numCache>
            </c:numRef>
          </c:xVal>
          <c:yVal>
            <c:numRef>
              <c:f>'5 Muros'!$C$53:$F$53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BE-413D-9696-7A310709773A}"/>
            </c:ext>
          </c:extLst>
        </c:ser>
        <c:ser>
          <c:idx val="2"/>
          <c:order val="2"/>
          <c:marker>
            <c:symbol val="none"/>
          </c:marker>
          <c:xVal>
            <c:numRef>
              <c:f>'5 Muros'!$C$54:$H$54</c:f>
              <c:numCache>
                <c:formatCode>General</c:formatCode>
                <c:ptCount val="6"/>
              </c:numCache>
            </c:numRef>
          </c:xVal>
          <c:yVal>
            <c:numRef>
              <c:f>'5 Muros'!$C$55:$H$55</c:f>
              <c:numCache>
                <c:formatCode>General</c:formatCode>
                <c:ptCount val="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BE-413D-9696-7A310709773A}"/>
            </c:ext>
          </c:extLst>
        </c:ser>
        <c:ser>
          <c:idx val="3"/>
          <c:order val="3"/>
          <c:marker>
            <c:symbol val="none"/>
          </c:marker>
          <c:xVal>
            <c:numRef>
              <c:f>'5 Muros'!$C$56:$F$56</c:f>
              <c:numCache>
                <c:formatCode>General</c:formatCode>
                <c:ptCount val="4"/>
              </c:numCache>
            </c:numRef>
          </c:xVal>
          <c:yVal>
            <c:numRef>
              <c:f>'5 Muros'!$C$57:$F$57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BE-413D-9696-7A310709773A}"/>
            </c:ext>
          </c:extLst>
        </c:ser>
        <c:ser>
          <c:idx val="4"/>
          <c:order val="4"/>
          <c:marker>
            <c:symbol val="none"/>
          </c:marker>
          <c:xVal>
            <c:numRef>
              <c:f>'5 Muros'!$C$58:$F$58</c:f>
              <c:numCache>
                <c:formatCode>General</c:formatCode>
                <c:ptCount val="4"/>
              </c:numCache>
            </c:numRef>
          </c:xVal>
          <c:yVal>
            <c:numRef>
              <c:f>'5 Muros'!$C$59:$F$59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BE-413D-9696-7A3107097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'5 Muros'!$L$3:$L$7</c:f>
              <c:numCache>
                <c:formatCode>0.0</c:formatCode>
                <c:ptCount val="5"/>
                <c:pt idx="0">
                  <c:v>54</c:v>
                </c:pt>
                <c:pt idx="1">
                  <c:v>61</c:v>
                </c:pt>
                <c:pt idx="2">
                  <c:v>61</c:v>
                </c:pt>
                <c:pt idx="3">
                  <c:v>54</c:v>
                </c:pt>
                <c:pt idx="4">
                  <c:v>54</c:v>
                </c:pt>
              </c:numCache>
            </c:numRef>
          </c:xVal>
          <c:yVal>
            <c:numRef>
              <c:f>'5 Muros'!$M$3:$M$7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CC-4792-B8A6-81F4A63AFFFD}"/>
            </c:ext>
          </c:extLst>
        </c:ser>
        <c:ser>
          <c:idx val="1"/>
          <c:order val="1"/>
          <c:marker>
            <c:symbol val="none"/>
          </c:marker>
          <c:xVal>
            <c:numRef>
              <c:f>'5 Muros'!$C$62:$G$62</c:f>
              <c:numCache>
                <c:formatCode>General</c:formatCode>
                <c:ptCount val="5"/>
              </c:numCache>
            </c:numRef>
          </c:xVal>
          <c:yVal>
            <c:numRef>
              <c:f>'5 Muros'!$C$63:$G$63</c:f>
              <c:numCache>
                <c:formatCode>General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CC-4792-B8A6-81F4A63AFFFD}"/>
            </c:ext>
          </c:extLst>
        </c:ser>
        <c:ser>
          <c:idx val="2"/>
          <c:order val="2"/>
          <c:marker>
            <c:symbol val="none"/>
          </c:marker>
          <c:xVal>
            <c:numRef>
              <c:f>'5 Muros'!$C$64:$F$64</c:f>
              <c:numCache>
                <c:formatCode>General</c:formatCode>
                <c:ptCount val="4"/>
              </c:numCache>
            </c:numRef>
          </c:xVal>
          <c:yVal>
            <c:numRef>
              <c:f>'5 Muros'!$C$65:$F$65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5CC-4792-B8A6-81F4A63AFFFD}"/>
            </c:ext>
          </c:extLst>
        </c:ser>
        <c:ser>
          <c:idx val="3"/>
          <c:order val="3"/>
          <c:marker>
            <c:symbol val="none"/>
          </c:marker>
          <c:xVal>
            <c:numRef>
              <c:f>'5 Muros'!$C$66:$F$66</c:f>
              <c:numCache>
                <c:formatCode>General</c:formatCode>
                <c:ptCount val="4"/>
              </c:numCache>
            </c:numRef>
          </c:xVal>
          <c:yVal>
            <c:numRef>
              <c:f>'5 Muros'!$C$67:$F$67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5CC-4792-B8A6-81F4A63AFFFD}"/>
            </c:ext>
          </c:extLst>
        </c:ser>
        <c:ser>
          <c:idx val="4"/>
          <c:order val="4"/>
          <c:marker>
            <c:symbol val="none"/>
          </c:marker>
          <c:xVal>
            <c:numRef>
              <c:f>'5 Muros'!$C$68:$F$68</c:f>
              <c:numCache>
                <c:formatCode>General</c:formatCode>
                <c:ptCount val="4"/>
              </c:numCache>
            </c:numRef>
          </c:xVal>
          <c:yVal>
            <c:numRef>
              <c:f>'5 Muros'!$C$69:$F$69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5CC-4792-B8A6-81F4A63AF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'5 Muros'!$N$3:$N$7</c:f>
              <c:numCache>
                <c:formatCode>0.0</c:formatCode>
                <c:ptCount val="5"/>
                <c:pt idx="0">
                  <c:v>52</c:v>
                </c:pt>
                <c:pt idx="1">
                  <c:v>82</c:v>
                </c:pt>
                <c:pt idx="2">
                  <c:v>82</c:v>
                </c:pt>
                <c:pt idx="3">
                  <c:v>52</c:v>
                </c:pt>
                <c:pt idx="4">
                  <c:v>52</c:v>
                </c:pt>
              </c:numCache>
            </c:numRef>
          </c:xVal>
          <c:yVal>
            <c:numRef>
              <c:f>'5 Muros'!$O$3:$O$7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B0-4B53-B9FA-0A8AD1C73A1A}"/>
            </c:ext>
          </c:extLst>
        </c:ser>
        <c:ser>
          <c:idx val="1"/>
          <c:order val="1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'5 Muros'!$J$72:$N$72</c:f>
              <c:numCache>
                <c:formatCode>General</c:formatCode>
                <c:ptCount val="5"/>
                <c:pt idx="0">
                  <c:v>57</c:v>
                </c:pt>
                <c:pt idx="1">
                  <c:v>61</c:v>
                </c:pt>
                <c:pt idx="2">
                  <c:v>61</c:v>
                </c:pt>
                <c:pt idx="3">
                  <c:v>57</c:v>
                </c:pt>
                <c:pt idx="4">
                  <c:v>57</c:v>
                </c:pt>
              </c:numCache>
            </c:numRef>
          </c:xVal>
          <c:yVal>
            <c:numRef>
              <c:f>'5 Muros'!$J$73:$N$73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2">
                  <c:v>22</c:v>
                </c:pt>
                <c:pt idx="3">
                  <c:v>22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B0-4B53-B9FA-0A8AD1C73A1A}"/>
            </c:ext>
          </c:extLst>
        </c:ser>
        <c:ser>
          <c:idx val="2"/>
          <c:order val="2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'5 Muros'!$J$74:$N$74</c:f>
              <c:numCache>
                <c:formatCode>General</c:formatCode>
                <c:ptCount val="5"/>
                <c:pt idx="0">
                  <c:v>65</c:v>
                </c:pt>
                <c:pt idx="1">
                  <c:v>69</c:v>
                </c:pt>
                <c:pt idx="2">
                  <c:v>69</c:v>
                </c:pt>
                <c:pt idx="3">
                  <c:v>65</c:v>
                </c:pt>
                <c:pt idx="4">
                  <c:v>65</c:v>
                </c:pt>
              </c:numCache>
            </c:numRef>
          </c:xVal>
          <c:yVal>
            <c:numRef>
              <c:f>'5 Muros'!$J$75:$N$75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2">
                  <c:v>22</c:v>
                </c:pt>
                <c:pt idx="3">
                  <c:v>22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BB0-4B53-B9FA-0A8AD1C73A1A}"/>
            </c:ext>
          </c:extLst>
        </c:ser>
        <c:ser>
          <c:idx val="3"/>
          <c:order val="3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'5 Muros'!$J$76:$N$76</c:f>
              <c:numCache>
                <c:formatCode>General</c:formatCode>
                <c:ptCount val="5"/>
                <c:pt idx="0">
                  <c:v>73</c:v>
                </c:pt>
                <c:pt idx="1">
                  <c:v>77</c:v>
                </c:pt>
                <c:pt idx="2">
                  <c:v>77</c:v>
                </c:pt>
                <c:pt idx="3">
                  <c:v>73</c:v>
                </c:pt>
                <c:pt idx="4">
                  <c:v>73</c:v>
                </c:pt>
              </c:numCache>
            </c:numRef>
          </c:xVal>
          <c:yVal>
            <c:numRef>
              <c:f>'5 Muros'!$J$77:$N$77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2">
                  <c:v>22</c:v>
                </c:pt>
                <c:pt idx="3">
                  <c:v>22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BB0-4B53-B9FA-0A8AD1C73A1A}"/>
            </c:ext>
          </c:extLst>
        </c:ser>
        <c:ser>
          <c:idx val="4"/>
          <c:order val="4"/>
          <c:marker>
            <c:symbol val="none"/>
          </c:marker>
          <c:xVal>
            <c:numRef>
              <c:f>'5 Muros'!$C$78:$F$78</c:f>
              <c:numCache>
                <c:formatCode>General</c:formatCode>
                <c:ptCount val="4"/>
              </c:numCache>
            </c:numRef>
          </c:xVal>
          <c:yVal>
            <c:numRef>
              <c:f>'5 Muros'!$C$79:$F$79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BB0-4B53-B9FA-0A8AD1C73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Planta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3.3666775671286793E-2"/>
          <c:y val="7.2998688549362895E-2"/>
          <c:w val="0.95745266182748112"/>
          <c:h val="0.84904341647310633"/>
        </c:manualLayout>
      </c:layout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 Muros'!$B$15,'4 Muros'!$B$17)</c:f>
              <c:numCache>
                <c:formatCode>General</c:formatCode>
                <c:ptCount val="2"/>
                <c:pt idx="0">
                  <c:v>0</c:v>
                </c:pt>
                <c:pt idx="1">
                  <c:v>48</c:v>
                </c:pt>
              </c:numCache>
            </c:numRef>
          </c:xVal>
          <c:yVal>
            <c:numRef>
              <c:f>('4 Muros'!$B$16,'4 Muros'!$B$18)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D3-4E86-AF8C-2F551CF0BF01}"/>
            </c:ext>
          </c:extLst>
        </c:ser>
        <c:ser>
          <c:idx val="1"/>
          <c:order val="1"/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 Muros'!$O$15,'4 Muros'!$O$17)</c:f>
              <c:numCache>
                <c:formatCode>General</c:formatCode>
                <c:ptCount val="2"/>
              </c:numCache>
            </c:numRef>
          </c:xVal>
          <c:yVal>
            <c:numRef>
              <c:f>('4 Muros'!$O$16,'4 Muros'!$O$18)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D3-4E86-AF8C-2F551CF0BF01}"/>
            </c:ext>
          </c:extLst>
        </c:ser>
        <c:ser>
          <c:idx val="2"/>
          <c:order val="2"/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 Muros'!$C$15,'4 Muros'!$C$17)</c:f>
              <c:numCache>
                <c:formatCode>General</c:formatCode>
                <c:ptCount val="2"/>
                <c:pt idx="0">
                  <c:v>46</c:v>
                </c:pt>
                <c:pt idx="1">
                  <c:v>46</c:v>
                </c:pt>
              </c:numCache>
            </c:numRef>
          </c:xVal>
          <c:yVal>
            <c:numRef>
              <c:f>('4 Muros'!$C$16,'4 Muros'!$C$18)</c:f>
              <c:numCache>
                <c:formatCode>General</c:formatCode>
                <c:ptCount val="2"/>
                <c:pt idx="0">
                  <c:v>7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1D3-4E86-AF8C-2F551CF0BF01}"/>
            </c:ext>
          </c:extLst>
        </c:ser>
        <c:ser>
          <c:idx val="3"/>
          <c:order val="3"/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 Muros'!$P$15,'4 Muros'!$P$17)</c:f>
              <c:numCache>
                <c:formatCode>General</c:formatCode>
                <c:ptCount val="2"/>
              </c:numCache>
            </c:numRef>
          </c:xVal>
          <c:yVal>
            <c:numRef>
              <c:f>('4 Muros'!$P$16,'4 Muros'!$P$18)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D3-4E86-AF8C-2F551CF0BF01}"/>
            </c:ext>
          </c:extLst>
        </c:ser>
        <c:ser>
          <c:idx val="4"/>
          <c:order val="4"/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 Muros'!$D$15,'4 Muros'!$D$17)</c:f>
              <c:numCache>
                <c:formatCode>General</c:formatCode>
                <c:ptCount val="2"/>
                <c:pt idx="0">
                  <c:v>46</c:v>
                </c:pt>
                <c:pt idx="1">
                  <c:v>54</c:v>
                </c:pt>
              </c:numCache>
            </c:numRef>
          </c:xVal>
          <c:yVal>
            <c:numRef>
              <c:f>('4 Muros'!$D$16,'4 Muros'!$D$18)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1D3-4E86-AF8C-2F551CF0BF01}"/>
            </c:ext>
          </c:extLst>
        </c:ser>
        <c:ser>
          <c:idx val="5"/>
          <c:order val="5"/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 Muros'!$Q$15,'4 Muros'!$Q$17)</c:f>
              <c:numCache>
                <c:formatCode>General</c:formatCode>
                <c:ptCount val="2"/>
              </c:numCache>
            </c:numRef>
          </c:xVal>
          <c:yVal>
            <c:numRef>
              <c:f>('4 Muros'!$Q$16,'4 Muros'!$Q$18)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1D3-4E86-AF8C-2F551CF0BF01}"/>
            </c:ext>
          </c:extLst>
        </c:ser>
        <c:ser>
          <c:idx val="6"/>
          <c:order val="6"/>
          <c:spPr>
            <a:ln w="22225" cap="rnd">
              <a:solidFill>
                <a:schemeClr val="bg1"/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 Muros'!$E$15,'4 Muros'!$E$17)</c:f>
              <c:numCache>
                <c:formatCode>General</c:formatCode>
                <c:ptCount val="2"/>
                <c:pt idx="0">
                  <c:v>54</c:v>
                </c:pt>
                <c:pt idx="1">
                  <c:v>54</c:v>
                </c:pt>
              </c:numCache>
            </c:numRef>
          </c:xVal>
          <c:yVal>
            <c:numRef>
              <c:f>('4 Muros'!$E$16,'4 Muros'!$E$18)</c:f>
              <c:numCache>
                <c:formatCode>General</c:formatCode>
                <c:ptCount val="2"/>
                <c:pt idx="0">
                  <c:v>0</c:v>
                </c:pt>
                <c:pt idx="1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D3-4E86-AF8C-2F551CF0BF01}"/>
            </c:ext>
          </c:extLst>
        </c:ser>
        <c:ser>
          <c:idx val="7"/>
          <c:order val="7"/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 Muros'!$R$15,'4 Muros'!$R$17)</c:f>
              <c:numCache>
                <c:formatCode>General</c:formatCode>
                <c:ptCount val="2"/>
              </c:numCache>
            </c:numRef>
          </c:xVal>
          <c:yVal>
            <c:numRef>
              <c:f>('4 Muros'!$R$16,'4 Muros'!$R$18)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D3-4E86-AF8C-2F551CF0BF01}"/>
            </c:ext>
          </c:extLst>
        </c:ser>
        <c:ser>
          <c:idx val="8"/>
          <c:order val="8"/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 Muros'!$F$15,'4 Muros'!$F$17)</c:f>
              <c:numCache>
                <c:formatCode>General</c:formatCode>
                <c:ptCount val="2"/>
              </c:numCache>
            </c:numRef>
          </c:xVal>
          <c:yVal>
            <c:numRef>
              <c:f>('4 Muros'!$F$16,'4 Muros'!$F$18)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D3-4E86-AF8C-2F551CF0BF01}"/>
            </c:ext>
          </c:extLst>
        </c:ser>
        <c:ser>
          <c:idx val="9"/>
          <c:order val="9"/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 Muros'!$S$15,'4 Muros'!$S$17)</c:f>
              <c:numCache>
                <c:formatCode>General</c:formatCode>
                <c:ptCount val="2"/>
              </c:numCache>
            </c:numRef>
          </c:xVal>
          <c:yVal>
            <c:numRef>
              <c:f>('4 Muros'!$S$16,'4 Muros'!$S$18)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D3-4E86-AF8C-2F551CF0BF01}"/>
            </c:ext>
          </c:extLst>
        </c:ser>
        <c:ser>
          <c:idx val="10"/>
          <c:order val="10"/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 Muros'!$G$15,'4 Muros'!$G$17)</c:f>
              <c:numCache>
                <c:formatCode>General</c:formatCode>
                <c:ptCount val="2"/>
              </c:numCache>
            </c:numRef>
          </c:xVal>
          <c:yVal>
            <c:numRef>
              <c:f>('4 Muros'!$G$16,'4 Muros'!$G$18)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D3-4E86-AF8C-2F551CF0BF01}"/>
            </c:ext>
          </c:extLst>
        </c:ser>
        <c:ser>
          <c:idx val="11"/>
          <c:order val="11"/>
          <c:spPr>
            <a:ln w="22225" cap="rnd">
              <a:solidFill>
                <a:schemeClr val="accent6">
                  <a:lumMod val="60000"/>
                </a:schemeClr>
              </a:solidFill>
            </a:ln>
            <a:effectLst>
              <a:glow rad="139700">
                <a:schemeClr val="accent6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 Muros'!$T$15,'4 Muros'!$T$17)</c:f>
              <c:numCache>
                <c:formatCode>General</c:formatCode>
                <c:ptCount val="2"/>
              </c:numCache>
            </c:numRef>
          </c:xVal>
          <c:yVal>
            <c:numRef>
              <c:f>('4 Muros'!$T$16,'4 Muros'!$T$18)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1D3-4E86-AF8C-2F551CF0BF01}"/>
            </c:ext>
          </c:extLst>
        </c:ser>
        <c:ser>
          <c:idx val="12"/>
          <c:order val="12"/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</a:ln>
            <a:effectLst>
              <a:glow rad="139700">
                <a:schemeClr val="accent1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 Muros'!$H$15,'4 Muros'!$H$17)</c:f>
              <c:numCache>
                <c:formatCode>General</c:formatCode>
                <c:ptCount val="2"/>
              </c:numCache>
            </c:numRef>
          </c:xVal>
          <c:yVal>
            <c:numRef>
              <c:f>('4 Muros'!$H$16,'4 Muros'!$H$18)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41D3-4E86-AF8C-2F551CF0BF01}"/>
            </c:ext>
          </c:extLst>
        </c:ser>
        <c:ser>
          <c:idx val="13"/>
          <c:order val="13"/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</a:ln>
            <a:effectLst>
              <a:glow rad="139700">
                <a:schemeClr val="accent2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 Muros'!$U$15,'4 Muros'!$U$17)</c:f>
              <c:numCache>
                <c:formatCode>General</c:formatCode>
                <c:ptCount val="2"/>
              </c:numCache>
            </c:numRef>
          </c:xVal>
          <c:yVal>
            <c:numRef>
              <c:f>('4 Muros'!$U$16,'4 Muros'!$U$18)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1D3-4E86-AF8C-2F551CF0BF01}"/>
            </c:ext>
          </c:extLst>
        </c:ser>
        <c:ser>
          <c:idx val="14"/>
          <c:order val="14"/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</a:ln>
            <a:effectLst>
              <a:glow rad="139700">
                <a:schemeClr val="accent3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 Muros'!$I$15,'4 Muros'!$I$17)</c:f>
              <c:numCache>
                <c:formatCode>General</c:formatCode>
                <c:ptCount val="2"/>
              </c:numCache>
            </c:numRef>
          </c:xVal>
          <c:yVal>
            <c:numRef>
              <c:f>('4 Muros'!$I$16,'4 Muros'!$I$18)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41D3-4E86-AF8C-2F551CF0BF01}"/>
            </c:ext>
          </c:extLst>
        </c:ser>
        <c:ser>
          <c:idx val="15"/>
          <c:order val="15"/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</a:ln>
            <a:effectLst>
              <a:glow rad="139700">
                <a:schemeClr val="accent4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 Muros'!$V$15,'4 Muros'!$V$17)</c:f>
              <c:numCache>
                <c:formatCode>General</c:formatCode>
                <c:ptCount val="2"/>
              </c:numCache>
            </c:numRef>
          </c:xVal>
          <c:yVal>
            <c:numRef>
              <c:f>('4 Muros'!$V$16,'4 Muros'!$V$18)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41D3-4E86-AF8C-2F551CF0BF01}"/>
            </c:ext>
          </c:extLst>
        </c:ser>
        <c:ser>
          <c:idx val="16"/>
          <c:order val="16"/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</a:ln>
            <a:effectLst>
              <a:glow rad="139700">
                <a:schemeClr val="accent5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 Muros'!$J$15,'4 Muros'!$J$17)</c:f>
              <c:numCache>
                <c:formatCode>General</c:formatCode>
                <c:ptCount val="2"/>
              </c:numCache>
            </c:numRef>
          </c:xVal>
          <c:yVal>
            <c:numRef>
              <c:f>('4 Muros'!$J$16,'4 Muros'!$J$18)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41D3-4E86-AF8C-2F551CF0BF01}"/>
            </c:ext>
          </c:extLst>
        </c:ser>
        <c:ser>
          <c:idx val="17"/>
          <c:order val="17"/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</a:ln>
            <a:effectLst>
              <a:glow rad="139700">
                <a:schemeClr val="accent6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 Muros'!$W$15,'4 Muros'!$W$17)</c:f>
              <c:numCache>
                <c:formatCode>General</c:formatCode>
                <c:ptCount val="2"/>
              </c:numCache>
            </c:numRef>
          </c:xVal>
          <c:yVal>
            <c:numRef>
              <c:f>('4 Muros'!$W$16,'4 Muros'!$W$18)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41D3-4E86-AF8C-2F551CF0BF01}"/>
            </c:ext>
          </c:extLst>
        </c:ser>
        <c:ser>
          <c:idx val="18"/>
          <c:order val="18"/>
          <c:spPr>
            <a:ln w="22225" cap="rnd">
              <a:solidFill>
                <a:schemeClr val="bg1"/>
              </a:solidFill>
            </a:ln>
            <a:effectLst>
              <a:glow rad="139700">
                <a:schemeClr val="accent1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 Muros'!$K$15,'4 Muros'!$K$17)</c:f>
              <c:numCache>
                <c:formatCode>General</c:formatCode>
                <c:ptCount val="2"/>
              </c:numCache>
            </c:numRef>
          </c:xVal>
          <c:yVal>
            <c:numRef>
              <c:f>('4 Muros'!$K$16,'4 Muros'!$K$18)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41D3-4E86-AF8C-2F551CF0BF01}"/>
            </c:ext>
          </c:extLst>
        </c:ser>
        <c:ser>
          <c:idx val="19"/>
          <c:order val="19"/>
          <c:spPr>
            <a:ln w="22225" cap="rnd">
              <a:solidFill>
                <a:schemeClr val="accent2">
                  <a:lumMod val="80000"/>
                </a:schemeClr>
              </a:solidFill>
            </a:ln>
            <a:effectLst>
              <a:glow rad="139700">
                <a:schemeClr val="accent2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 Muros'!$X$15,'4 Muros'!$X$17)</c:f>
              <c:numCache>
                <c:formatCode>General</c:formatCode>
                <c:ptCount val="2"/>
              </c:numCache>
            </c:numRef>
          </c:xVal>
          <c:yVal>
            <c:numRef>
              <c:f>('4 Muros'!$X$16,'4 Muros'!$X$18)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41D3-4E86-AF8C-2F551CF0BF01}"/>
            </c:ext>
          </c:extLst>
        </c:ser>
        <c:ser>
          <c:idx val="20"/>
          <c:order val="20"/>
          <c:spPr>
            <a:ln w="22225" cap="rnd">
              <a:solidFill>
                <a:schemeClr val="accent3">
                  <a:lumMod val="80000"/>
                </a:schemeClr>
              </a:solidFill>
            </a:ln>
            <a:effectLst>
              <a:glow rad="139700">
                <a:schemeClr val="accent3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 Muros'!$L$15,'4 Muros'!$L$17)</c:f>
              <c:numCache>
                <c:formatCode>General</c:formatCode>
                <c:ptCount val="2"/>
              </c:numCache>
            </c:numRef>
          </c:xVal>
          <c:yVal>
            <c:numRef>
              <c:f>('4 Muros'!$L$16,'4 Muros'!$L$18)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41D3-4E86-AF8C-2F551CF0BF01}"/>
            </c:ext>
          </c:extLst>
        </c:ser>
        <c:ser>
          <c:idx val="21"/>
          <c:order val="21"/>
          <c:spPr>
            <a:ln w="22225" cap="rnd">
              <a:solidFill>
                <a:schemeClr val="accent4">
                  <a:lumMod val="80000"/>
                </a:schemeClr>
              </a:solidFill>
            </a:ln>
            <a:effectLst>
              <a:glow rad="139700">
                <a:schemeClr val="accent4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 Muros'!$Y$15,'4 Muros'!$Y$17)</c:f>
              <c:numCache>
                <c:formatCode>General</c:formatCode>
                <c:ptCount val="2"/>
              </c:numCache>
            </c:numRef>
          </c:xVal>
          <c:yVal>
            <c:numRef>
              <c:f>('4 Muros'!$Y$16,'4 Muros'!$Y$18)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41D3-4E86-AF8C-2F551CF0BF01}"/>
            </c:ext>
          </c:extLst>
        </c:ser>
        <c:ser>
          <c:idx val="22"/>
          <c:order val="22"/>
          <c:spPr>
            <a:ln w="22225" cap="rnd">
              <a:solidFill>
                <a:schemeClr val="accent5">
                  <a:lumMod val="80000"/>
                </a:schemeClr>
              </a:solidFill>
            </a:ln>
            <a:effectLst>
              <a:glow rad="139700">
                <a:schemeClr val="accent5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 Muros'!$M$15,'4 Muros'!$M$17)</c:f>
              <c:numCache>
                <c:formatCode>General</c:formatCode>
                <c:ptCount val="2"/>
              </c:numCache>
            </c:numRef>
          </c:xVal>
          <c:yVal>
            <c:numRef>
              <c:f>('4 Muros'!$M$16,'4 Muros'!$M$18)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41D3-4E86-AF8C-2F551CF0BF01}"/>
            </c:ext>
          </c:extLst>
        </c:ser>
        <c:ser>
          <c:idx val="23"/>
          <c:order val="23"/>
          <c:spPr>
            <a:ln w="22225" cap="rnd">
              <a:solidFill>
                <a:schemeClr val="accent6">
                  <a:lumMod val="80000"/>
                </a:schemeClr>
              </a:solidFill>
            </a:ln>
            <a:effectLst>
              <a:glow rad="139700">
                <a:schemeClr val="accent6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('4 Muros'!$Z$15,'4 Muros'!$Z$17)</c:f>
              <c:numCache>
                <c:formatCode>General</c:formatCode>
                <c:ptCount val="2"/>
              </c:numCache>
            </c:numRef>
          </c:xVal>
          <c:yVal>
            <c:numRef>
              <c:f>('4 Muros'!$Z$16,'4 Muros'!$Z$18)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41D3-4E86-AF8C-2F551CF0B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5304640"/>
        <c:axId val="795305296"/>
      </c:scatterChart>
      <c:valAx>
        <c:axId val="795304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5305296"/>
        <c:crosses val="autoZero"/>
        <c:crossBetween val="midCat"/>
      </c:valAx>
      <c:valAx>
        <c:axId val="79530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530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'4 Muros'!$F$3:$F$7</c:f>
              <c:numCache>
                <c:formatCode>0.0</c:formatCode>
                <c:ptCount val="5"/>
                <c:pt idx="0" formatCode="General">
                  <c:v>0</c:v>
                </c:pt>
                <c:pt idx="1">
                  <c:v>48</c:v>
                </c:pt>
                <c:pt idx="2">
                  <c:v>48</c:v>
                </c:pt>
                <c:pt idx="3" formatCode="General">
                  <c:v>0</c:v>
                </c:pt>
                <c:pt idx="4" formatCode="General">
                  <c:v>0</c:v>
                </c:pt>
              </c:numCache>
            </c:numRef>
          </c:xVal>
          <c:yVal>
            <c:numRef>
              <c:f>'4 Muros'!$G$3:$G$7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41-4D48-8A5B-62831BEF9929}"/>
            </c:ext>
          </c:extLst>
        </c:ser>
        <c:ser>
          <c:idx val="1"/>
          <c:order val="1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'4 Muros'!$J$32:$N$32</c:f>
              <c:numCache>
                <c:formatCode>General</c:formatCode>
                <c:ptCount val="5"/>
                <c:pt idx="0">
                  <c:v>5</c:v>
                </c:pt>
                <c:pt idx="1">
                  <c:v>20</c:v>
                </c:pt>
                <c:pt idx="2">
                  <c:v>20</c:v>
                </c:pt>
                <c:pt idx="3">
                  <c:v>5</c:v>
                </c:pt>
                <c:pt idx="4">
                  <c:v>5</c:v>
                </c:pt>
              </c:numCache>
            </c:numRef>
          </c:xVal>
          <c:yVal>
            <c:numRef>
              <c:f>'4 Muros'!$J$33:$N$33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2">
                  <c:v>10</c:v>
                </c:pt>
                <c:pt idx="3">
                  <c:v>10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41-4D48-8A5B-62831BEF9929}"/>
            </c:ext>
          </c:extLst>
        </c:ser>
        <c:ser>
          <c:idx val="2"/>
          <c:order val="2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'4 Muros'!$J$34:$N$34</c:f>
              <c:numCache>
                <c:formatCode>General</c:formatCode>
                <c:ptCount val="5"/>
                <c:pt idx="0">
                  <c:v>25</c:v>
                </c:pt>
                <c:pt idx="1">
                  <c:v>45</c:v>
                </c:pt>
                <c:pt idx="2">
                  <c:v>45</c:v>
                </c:pt>
                <c:pt idx="3">
                  <c:v>25</c:v>
                </c:pt>
                <c:pt idx="4">
                  <c:v>25</c:v>
                </c:pt>
              </c:numCache>
            </c:numRef>
          </c:xVal>
          <c:yVal>
            <c:numRef>
              <c:f>'4 Muros'!$J$35:$N$35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2">
                  <c:v>10</c:v>
                </c:pt>
                <c:pt idx="3">
                  <c:v>10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241-4D48-8A5B-62831BEF9929}"/>
            </c:ext>
          </c:extLst>
        </c:ser>
        <c:ser>
          <c:idx val="3"/>
          <c:order val="3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'4 Muros'!$J$36:$N$36</c:f>
              <c:numCache>
                <c:formatCode>General</c:formatCode>
                <c:ptCount val="5"/>
                <c:pt idx="0">
                  <c:v>5</c:v>
                </c:pt>
                <c:pt idx="1">
                  <c:v>20</c:v>
                </c:pt>
                <c:pt idx="2">
                  <c:v>20</c:v>
                </c:pt>
                <c:pt idx="3">
                  <c:v>5</c:v>
                </c:pt>
                <c:pt idx="4">
                  <c:v>5</c:v>
                </c:pt>
              </c:numCache>
            </c:numRef>
          </c:xVal>
          <c:yVal>
            <c:numRef>
              <c:f>'4 Muros'!$J$37:$N$37</c:f>
              <c:numCache>
                <c:formatCode>General</c:formatCode>
                <c:ptCount val="5"/>
                <c:pt idx="0">
                  <c:v>12</c:v>
                </c:pt>
                <c:pt idx="1">
                  <c:v>12</c:v>
                </c:pt>
                <c:pt idx="2">
                  <c:v>22</c:v>
                </c:pt>
                <c:pt idx="3">
                  <c:v>22</c:v>
                </c:pt>
                <c:pt idx="4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241-4D48-8A5B-62831BEF9929}"/>
            </c:ext>
          </c:extLst>
        </c:ser>
        <c:ser>
          <c:idx val="4"/>
          <c:order val="4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'4 Muros'!$J$38:$N$38</c:f>
              <c:numCache>
                <c:formatCode>General</c:formatCode>
                <c:ptCount val="5"/>
                <c:pt idx="0">
                  <c:v>25</c:v>
                </c:pt>
                <c:pt idx="1">
                  <c:v>45</c:v>
                </c:pt>
                <c:pt idx="2">
                  <c:v>45</c:v>
                </c:pt>
                <c:pt idx="3">
                  <c:v>25</c:v>
                </c:pt>
                <c:pt idx="4">
                  <c:v>25</c:v>
                </c:pt>
              </c:numCache>
            </c:numRef>
          </c:xVal>
          <c:yVal>
            <c:numRef>
              <c:f>'4 Muros'!$J$39:$N$39</c:f>
              <c:numCache>
                <c:formatCode>General</c:formatCode>
                <c:ptCount val="5"/>
                <c:pt idx="0">
                  <c:v>12</c:v>
                </c:pt>
                <c:pt idx="1">
                  <c:v>12</c:v>
                </c:pt>
                <c:pt idx="2">
                  <c:v>22</c:v>
                </c:pt>
                <c:pt idx="3">
                  <c:v>22</c:v>
                </c:pt>
                <c:pt idx="4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241-4D48-8A5B-62831BEF9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'4 Muros'!$H$3:$H$7</c:f>
              <c:numCache>
                <c:formatCode>0.0</c:formatCode>
                <c:ptCount val="5"/>
                <c:pt idx="0">
                  <c:v>46</c:v>
                </c:pt>
                <c:pt idx="1">
                  <c:v>53</c:v>
                </c:pt>
                <c:pt idx="2">
                  <c:v>53</c:v>
                </c:pt>
                <c:pt idx="3">
                  <c:v>46</c:v>
                </c:pt>
                <c:pt idx="4">
                  <c:v>46</c:v>
                </c:pt>
              </c:numCache>
            </c:numRef>
          </c:xVal>
          <c:yVal>
            <c:numRef>
              <c:f>'4 Muros'!$I$3:$I$7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61-4E83-829F-4E4751385BFF}"/>
            </c:ext>
          </c:extLst>
        </c:ser>
        <c:ser>
          <c:idx val="1"/>
          <c:order val="1"/>
          <c:marker>
            <c:symbol val="none"/>
          </c:marker>
          <c:xVal>
            <c:numRef>
              <c:f>'4 Muros'!$C$42:$F$42</c:f>
              <c:numCache>
                <c:formatCode>General</c:formatCode>
                <c:ptCount val="4"/>
              </c:numCache>
            </c:numRef>
          </c:xVal>
          <c:yVal>
            <c:numRef>
              <c:f>'4 Muros'!$C$43:$F$43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61-4E83-829F-4E4751385BFF}"/>
            </c:ext>
          </c:extLst>
        </c:ser>
        <c:ser>
          <c:idx val="2"/>
          <c:order val="2"/>
          <c:marker>
            <c:symbol val="none"/>
          </c:marker>
          <c:xVal>
            <c:numRef>
              <c:f>'4 Muros'!$C$44:$F$44</c:f>
              <c:numCache>
                <c:formatCode>General</c:formatCode>
                <c:ptCount val="4"/>
              </c:numCache>
            </c:numRef>
          </c:xVal>
          <c:yVal>
            <c:numRef>
              <c:f>'4 Muros'!$C$45:$F$45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61-4E83-829F-4E4751385BFF}"/>
            </c:ext>
          </c:extLst>
        </c:ser>
        <c:ser>
          <c:idx val="3"/>
          <c:order val="3"/>
          <c:marker>
            <c:symbol val="none"/>
          </c:marker>
          <c:xVal>
            <c:numRef>
              <c:f>'4 Muros'!$C$46:$F$46</c:f>
              <c:numCache>
                <c:formatCode>General</c:formatCode>
                <c:ptCount val="4"/>
              </c:numCache>
            </c:numRef>
          </c:xVal>
          <c:yVal>
            <c:numRef>
              <c:f>'4 Muros'!$C$47:$F$47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661-4E83-829F-4E4751385BFF}"/>
            </c:ext>
          </c:extLst>
        </c:ser>
        <c:ser>
          <c:idx val="4"/>
          <c:order val="4"/>
          <c:marker>
            <c:symbol val="none"/>
          </c:marker>
          <c:xVal>
            <c:numRef>
              <c:f>'4 Muros'!$C$48:$F$48</c:f>
              <c:numCache>
                <c:formatCode>General</c:formatCode>
                <c:ptCount val="4"/>
              </c:numCache>
            </c:numRef>
          </c:xVal>
          <c:yVal>
            <c:numRef>
              <c:f>'4 Muros'!$C$49:$F$49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61-4E83-829F-4E4751385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'4 Muros'!$J$3:$J$7</c:f>
              <c:numCache>
                <c:formatCode>0.0</c:formatCode>
                <c:ptCount val="5"/>
                <c:pt idx="0">
                  <c:v>46</c:v>
                </c:pt>
                <c:pt idx="1">
                  <c:v>54</c:v>
                </c:pt>
                <c:pt idx="2">
                  <c:v>54</c:v>
                </c:pt>
                <c:pt idx="3">
                  <c:v>46</c:v>
                </c:pt>
                <c:pt idx="4">
                  <c:v>46</c:v>
                </c:pt>
              </c:numCache>
            </c:numRef>
          </c:xVal>
          <c:yVal>
            <c:numRef>
              <c:f>'4 Muros'!$K$3:$K$7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87-44D3-9788-FAD9A895D227}"/>
            </c:ext>
          </c:extLst>
        </c:ser>
        <c:ser>
          <c:idx val="1"/>
          <c:order val="1"/>
          <c:marker>
            <c:symbol val="none"/>
          </c:marker>
          <c:xVal>
            <c:numRef>
              <c:f>'4 Muros'!$C$52:$F$52</c:f>
              <c:numCache>
                <c:formatCode>General</c:formatCode>
                <c:ptCount val="4"/>
              </c:numCache>
            </c:numRef>
          </c:xVal>
          <c:yVal>
            <c:numRef>
              <c:f>'4 Muros'!$C$53:$F$53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87-44D3-9788-FAD9A895D227}"/>
            </c:ext>
          </c:extLst>
        </c:ser>
        <c:ser>
          <c:idx val="2"/>
          <c:order val="2"/>
          <c:marker>
            <c:symbol val="none"/>
          </c:marker>
          <c:xVal>
            <c:numRef>
              <c:f>'4 Muros'!$C$54:$H$54</c:f>
              <c:numCache>
                <c:formatCode>General</c:formatCode>
                <c:ptCount val="6"/>
              </c:numCache>
            </c:numRef>
          </c:xVal>
          <c:yVal>
            <c:numRef>
              <c:f>'4 Muros'!$C$55:$H$55</c:f>
              <c:numCache>
                <c:formatCode>General</c:formatCode>
                <c:ptCount val="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87-44D3-9788-FAD9A895D227}"/>
            </c:ext>
          </c:extLst>
        </c:ser>
        <c:ser>
          <c:idx val="3"/>
          <c:order val="3"/>
          <c:marker>
            <c:symbol val="none"/>
          </c:marker>
          <c:xVal>
            <c:numRef>
              <c:f>'4 Muros'!$C$56:$F$56</c:f>
              <c:numCache>
                <c:formatCode>General</c:formatCode>
                <c:ptCount val="4"/>
              </c:numCache>
            </c:numRef>
          </c:xVal>
          <c:yVal>
            <c:numRef>
              <c:f>'4 Muros'!$C$57:$F$57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B87-44D3-9788-FAD9A895D227}"/>
            </c:ext>
          </c:extLst>
        </c:ser>
        <c:ser>
          <c:idx val="4"/>
          <c:order val="4"/>
          <c:marker>
            <c:symbol val="none"/>
          </c:marker>
          <c:xVal>
            <c:numRef>
              <c:f>'4 Muros'!$C$58:$F$58</c:f>
              <c:numCache>
                <c:formatCode>General</c:formatCode>
                <c:ptCount val="4"/>
              </c:numCache>
            </c:numRef>
          </c:xVal>
          <c:yVal>
            <c:numRef>
              <c:f>'4 Muros'!$C$59:$F$59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B87-44D3-9788-FAD9A895D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4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'4 Muros'!$L$3:$L$7</c:f>
              <c:numCache>
                <c:formatCode>0.0</c:formatCode>
                <c:ptCount val="5"/>
                <c:pt idx="0">
                  <c:v>54</c:v>
                </c:pt>
                <c:pt idx="1">
                  <c:v>61</c:v>
                </c:pt>
                <c:pt idx="2">
                  <c:v>61</c:v>
                </c:pt>
                <c:pt idx="3">
                  <c:v>54</c:v>
                </c:pt>
                <c:pt idx="4">
                  <c:v>54</c:v>
                </c:pt>
              </c:numCache>
            </c:numRef>
          </c:xVal>
          <c:yVal>
            <c:numRef>
              <c:f>'4 Muros'!$M$3:$M$7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FE-4F5E-BD63-030370465E87}"/>
            </c:ext>
          </c:extLst>
        </c:ser>
        <c:ser>
          <c:idx val="1"/>
          <c:order val="1"/>
          <c:marker>
            <c:symbol val="none"/>
          </c:marker>
          <c:xVal>
            <c:numRef>
              <c:f>'4 Muros'!$C$62:$G$62</c:f>
              <c:numCache>
                <c:formatCode>General</c:formatCode>
                <c:ptCount val="5"/>
              </c:numCache>
            </c:numRef>
          </c:xVal>
          <c:yVal>
            <c:numRef>
              <c:f>'4 Muros'!$C$63:$G$63</c:f>
              <c:numCache>
                <c:formatCode>General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FE-4F5E-BD63-030370465E87}"/>
            </c:ext>
          </c:extLst>
        </c:ser>
        <c:ser>
          <c:idx val="2"/>
          <c:order val="2"/>
          <c:marker>
            <c:symbol val="none"/>
          </c:marker>
          <c:xVal>
            <c:numRef>
              <c:f>'4 Muros'!$C$64:$F$64</c:f>
              <c:numCache>
                <c:formatCode>General</c:formatCode>
                <c:ptCount val="4"/>
              </c:numCache>
            </c:numRef>
          </c:xVal>
          <c:yVal>
            <c:numRef>
              <c:f>'4 Muros'!$C$65:$F$65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FE-4F5E-BD63-030370465E87}"/>
            </c:ext>
          </c:extLst>
        </c:ser>
        <c:ser>
          <c:idx val="3"/>
          <c:order val="3"/>
          <c:marker>
            <c:symbol val="none"/>
          </c:marker>
          <c:xVal>
            <c:numRef>
              <c:f>'4 Muros'!$C$66:$F$66</c:f>
              <c:numCache>
                <c:formatCode>General</c:formatCode>
                <c:ptCount val="4"/>
              </c:numCache>
            </c:numRef>
          </c:xVal>
          <c:yVal>
            <c:numRef>
              <c:f>'4 Muros'!$C$67:$F$67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FE-4F5E-BD63-030370465E87}"/>
            </c:ext>
          </c:extLst>
        </c:ser>
        <c:ser>
          <c:idx val="4"/>
          <c:order val="4"/>
          <c:marker>
            <c:symbol val="none"/>
          </c:marker>
          <c:xVal>
            <c:numRef>
              <c:f>'4 Muros'!$C$68:$F$68</c:f>
              <c:numCache>
                <c:formatCode>General</c:formatCode>
                <c:ptCount val="4"/>
              </c:numCache>
            </c:numRef>
          </c:xVal>
          <c:yVal>
            <c:numRef>
              <c:f>'4 Muros'!$C$69:$F$69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DFE-4F5E-BD63-030370465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Planta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3.3666775671286793E-2"/>
          <c:y val="7.2998688549362895E-2"/>
          <c:w val="0.95745266182748112"/>
          <c:h val="0.84904341647310633"/>
        </c:manualLayout>
      </c:layout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 Muros'!$B$15,'3 Muros'!$B$17)</c:f>
              <c:numCache>
                <c:formatCode>General</c:formatCode>
                <c:ptCount val="2"/>
                <c:pt idx="0">
                  <c:v>0</c:v>
                </c:pt>
                <c:pt idx="1">
                  <c:v>48</c:v>
                </c:pt>
              </c:numCache>
            </c:numRef>
          </c:xVal>
          <c:yVal>
            <c:numRef>
              <c:f>('3 Muros'!$B$16,'3 Muros'!$B$18)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1E-49F0-A62B-5AEC3376F600}"/>
            </c:ext>
          </c:extLst>
        </c:ser>
        <c:ser>
          <c:idx val="1"/>
          <c:order val="1"/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 Muros'!$O$15,'3 Muros'!$O$17)</c:f>
              <c:numCache>
                <c:formatCode>General</c:formatCode>
                <c:ptCount val="2"/>
              </c:numCache>
            </c:numRef>
          </c:xVal>
          <c:yVal>
            <c:numRef>
              <c:f>('3 Muros'!$O$16,'3 Muros'!$O$18)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1E-49F0-A62B-5AEC3376F600}"/>
            </c:ext>
          </c:extLst>
        </c:ser>
        <c:ser>
          <c:idx val="2"/>
          <c:order val="2"/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 Muros'!$C$15,'3 Muros'!$C$17)</c:f>
              <c:numCache>
                <c:formatCode>General</c:formatCode>
                <c:ptCount val="2"/>
                <c:pt idx="0">
                  <c:v>46</c:v>
                </c:pt>
                <c:pt idx="1">
                  <c:v>46</c:v>
                </c:pt>
              </c:numCache>
            </c:numRef>
          </c:xVal>
          <c:yVal>
            <c:numRef>
              <c:f>('3 Muros'!$C$16,'3 Muros'!$C$18)</c:f>
              <c:numCache>
                <c:formatCode>General</c:formatCode>
                <c:ptCount val="2"/>
                <c:pt idx="0">
                  <c:v>7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1E-49F0-A62B-5AEC3376F600}"/>
            </c:ext>
          </c:extLst>
        </c:ser>
        <c:ser>
          <c:idx val="3"/>
          <c:order val="3"/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 Muros'!$P$15,'3 Muros'!$P$17)</c:f>
              <c:numCache>
                <c:formatCode>General</c:formatCode>
                <c:ptCount val="2"/>
              </c:numCache>
            </c:numRef>
          </c:xVal>
          <c:yVal>
            <c:numRef>
              <c:f>('3 Muros'!$P$16,'3 Muros'!$P$18)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1E-49F0-A62B-5AEC3376F600}"/>
            </c:ext>
          </c:extLst>
        </c:ser>
        <c:ser>
          <c:idx val="4"/>
          <c:order val="4"/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 Muros'!$D$15,'3 Muros'!$D$17)</c:f>
              <c:numCache>
                <c:formatCode>General</c:formatCode>
                <c:ptCount val="2"/>
                <c:pt idx="0">
                  <c:v>46</c:v>
                </c:pt>
                <c:pt idx="1">
                  <c:v>54</c:v>
                </c:pt>
              </c:numCache>
            </c:numRef>
          </c:xVal>
          <c:yVal>
            <c:numRef>
              <c:f>('3 Muros'!$D$16,'3 Muros'!$D$18)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1E-49F0-A62B-5AEC3376F600}"/>
            </c:ext>
          </c:extLst>
        </c:ser>
        <c:ser>
          <c:idx val="5"/>
          <c:order val="5"/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 Muros'!$Q$15,'3 Muros'!$Q$17)</c:f>
              <c:numCache>
                <c:formatCode>General</c:formatCode>
                <c:ptCount val="2"/>
              </c:numCache>
            </c:numRef>
          </c:xVal>
          <c:yVal>
            <c:numRef>
              <c:f>('3 Muros'!$Q$16,'3 Muros'!$Q$18)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61E-49F0-A62B-5AEC3376F600}"/>
            </c:ext>
          </c:extLst>
        </c:ser>
        <c:ser>
          <c:idx val="6"/>
          <c:order val="6"/>
          <c:spPr>
            <a:ln w="22225" cap="rnd">
              <a:solidFill>
                <a:schemeClr val="bg1"/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 Muros'!$E$15,'3 Muros'!$E$17)</c:f>
              <c:numCache>
                <c:formatCode>General</c:formatCode>
                <c:ptCount val="2"/>
              </c:numCache>
            </c:numRef>
          </c:xVal>
          <c:yVal>
            <c:numRef>
              <c:f>('3 Muros'!$E$16,'3 Muros'!$E$18)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1E-49F0-A62B-5AEC3376F600}"/>
            </c:ext>
          </c:extLst>
        </c:ser>
        <c:ser>
          <c:idx val="7"/>
          <c:order val="7"/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 Muros'!$R$15,'3 Muros'!$R$17)</c:f>
              <c:numCache>
                <c:formatCode>General</c:formatCode>
                <c:ptCount val="2"/>
              </c:numCache>
            </c:numRef>
          </c:xVal>
          <c:yVal>
            <c:numRef>
              <c:f>('3 Muros'!$R$16,'3 Muros'!$R$18)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1E-49F0-A62B-5AEC3376F600}"/>
            </c:ext>
          </c:extLst>
        </c:ser>
        <c:ser>
          <c:idx val="8"/>
          <c:order val="8"/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 Muros'!$F$15,'3 Muros'!$F$17)</c:f>
              <c:numCache>
                <c:formatCode>General</c:formatCode>
                <c:ptCount val="2"/>
              </c:numCache>
            </c:numRef>
          </c:xVal>
          <c:yVal>
            <c:numRef>
              <c:f>('3 Muros'!$F$16,'3 Muros'!$F$18)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1E-49F0-A62B-5AEC3376F600}"/>
            </c:ext>
          </c:extLst>
        </c:ser>
        <c:ser>
          <c:idx val="9"/>
          <c:order val="9"/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 Muros'!$S$15,'3 Muros'!$S$17)</c:f>
              <c:numCache>
                <c:formatCode>General</c:formatCode>
                <c:ptCount val="2"/>
              </c:numCache>
            </c:numRef>
          </c:xVal>
          <c:yVal>
            <c:numRef>
              <c:f>('3 Muros'!$S$16,'3 Muros'!$S$18)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1E-49F0-A62B-5AEC3376F600}"/>
            </c:ext>
          </c:extLst>
        </c:ser>
        <c:ser>
          <c:idx val="10"/>
          <c:order val="10"/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 Muros'!$G$15,'3 Muros'!$G$17)</c:f>
              <c:numCache>
                <c:formatCode>General</c:formatCode>
                <c:ptCount val="2"/>
              </c:numCache>
            </c:numRef>
          </c:xVal>
          <c:yVal>
            <c:numRef>
              <c:f>('3 Muros'!$G$16,'3 Muros'!$G$18)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1E-49F0-A62B-5AEC3376F600}"/>
            </c:ext>
          </c:extLst>
        </c:ser>
        <c:ser>
          <c:idx val="11"/>
          <c:order val="11"/>
          <c:spPr>
            <a:ln w="22225" cap="rnd">
              <a:solidFill>
                <a:schemeClr val="accent6">
                  <a:lumMod val="60000"/>
                </a:schemeClr>
              </a:solidFill>
            </a:ln>
            <a:effectLst>
              <a:glow rad="139700">
                <a:schemeClr val="accent6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 Muros'!$T$15,'3 Muros'!$T$17)</c:f>
              <c:numCache>
                <c:formatCode>General</c:formatCode>
                <c:ptCount val="2"/>
              </c:numCache>
            </c:numRef>
          </c:xVal>
          <c:yVal>
            <c:numRef>
              <c:f>('3 Muros'!$T$16,'3 Muros'!$T$18)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61E-49F0-A62B-5AEC3376F600}"/>
            </c:ext>
          </c:extLst>
        </c:ser>
        <c:ser>
          <c:idx val="12"/>
          <c:order val="12"/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</a:ln>
            <a:effectLst>
              <a:glow rad="139700">
                <a:schemeClr val="accent1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 Muros'!$H$15,'3 Muros'!$H$17)</c:f>
              <c:numCache>
                <c:formatCode>General</c:formatCode>
                <c:ptCount val="2"/>
              </c:numCache>
            </c:numRef>
          </c:xVal>
          <c:yVal>
            <c:numRef>
              <c:f>('3 Muros'!$H$16,'3 Muros'!$H$18)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61E-49F0-A62B-5AEC3376F600}"/>
            </c:ext>
          </c:extLst>
        </c:ser>
        <c:ser>
          <c:idx val="13"/>
          <c:order val="13"/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</a:ln>
            <a:effectLst>
              <a:glow rad="139700">
                <a:schemeClr val="accent2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 Muros'!$U$15,'3 Muros'!$U$17)</c:f>
              <c:numCache>
                <c:formatCode>General</c:formatCode>
                <c:ptCount val="2"/>
              </c:numCache>
            </c:numRef>
          </c:xVal>
          <c:yVal>
            <c:numRef>
              <c:f>('3 Muros'!$U$16,'3 Muros'!$U$18)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61E-49F0-A62B-5AEC3376F600}"/>
            </c:ext>
          </c:extLst>
        </c:ser>
        <c:ser>
          <c:idx val="14"/>
          <c:order val="14"/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</a:ln>
            <a:effectLst>
              <a:glow rad="139700">
                <a:schemeClr val="accent3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 Muros'!$I$15,'3 Muros'!$I$17)</c:f>
              <c:numCache>
                <c:formatCode>General</c:formatCode>
                <c:ptCount val="2"/>
              </c:numCache>
            </c:numRef>
          </c:xVal>
          <c:yVal>
            <c:numRef>
              <c:f>('3 Muros'!$I$16,'3 Muros'!$I$18)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C61E-49F0-A62B-5AEC3376F600}"/>
            </c:ext>
          </c:extLst>
        </c:ser>
        <c:ser>
          <c:idx val="15"/>
          <c:order val="15"/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</a:ln>
            <a:effectLst>
              <a:glow rad="139700">
                <a:schemeClr val="accent4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 Muros'!$V$15,'3 Muros'!$V$17)</c:f>
              <c:numCache>
                <c:formatCode>General</c:formatCode>
                <c:ptCount val="2"/>
              </c:numCache>
            </c:numRef>
          </c:xVal>
          <c:yVal>
            <c:numRef>
              <c:f>('3 Muros'!$V$16,'3 Muros'!$V$18)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C61E-49F0-A62B-5AEC3376F600}"/>
            </c:ext>
          </c:extLst>
        </c:ser>
        <c:ser>
          <c:idx val="16"/>
          <c:order val="16"/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</a:ln>
            <a:effectLst>
              <a:glow rad="139700">
                <a:schemeClr val="accent5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 Muros'!$J$15,'3 Muros'!$J$17)</c:f>
              <c:numCache>
                <c:formatCode>General</c:formatCode>
                <c:ptCount val="2"/>
              </c:numCache>
            </c:numRef>
          </c:xVal>
          <c:yVal>
            <c:numRef>
              <c:f>('3 Muros'!$J$16,'3 Muros'!$J$18)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C61E-49F0-A62B-5AEC3376F600}"/>
            </c:ext>
          </c:extLst>
        </c:ser>
        <c:ser>
          <c:idx val="17"/>
          <c:order val="17"/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</a:ln>
            <a:effectLst>
              <a:glow rad="139700">
                <a:schemeClr val="accent6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 Muros'!$W$15,'3 Muros'!$W$17)</c:f>
              <c:numCache>
                <c:formatCode>General</c:formatCode>
                <c:ptCount val="2"/>
              </c:numCache>
            </c:numRef>
          </c:xVal>
          <c:yVal>
            <c:numRef>
              <c:f>('3 Muros'!$W$16,'3 Muros'!$W$18)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C61E-49F0-A62B-5AEC3376F600}"/>
            </c:ext>
          </c:extLst>
        </c:ser>
        <c:ser>
          <c:idx val="18"/>
          <c:order val="18"/>
          <c:spPr>
            <a:ln w="22225" cap="rnd">
              <a:solidFill>
                <a:schemeClr val="bg1"/>
              </a:solidFill>
            </a:ln>
            <a:effectLst>
              <a:glow rad="139700">
                <a:schemeClr val="accent1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 Muros'!$K$15,'3 Muros'!$K$17)</c:f>
              <c:numCache>
                <c:formatCode>General</c:formatCode>
                <c:ptCount val="2"/>
              </c:numCache>
            </c:numRef>
          </c:xVal>
          <c:yVal>
            <c:numRef>
              <c:f>('3 Muros'!$K$16,'3 Muros'!$K$18)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C61E-49F0-A62B-5AEC3376F600}"/>
            </c:ext>
          </c:extLst>
        </c:ser>
        <c:ser>
          <c:idx val="19"/>
          <c:order val="19"/>
          <c:spPr>
            <a:ln w="22225" cap="rnd">
              <a:solidFill>
                <a:schemeClr val="accent2">
                  <a:lumMod val="80000"/>
                </a:schemeClr>
              </a:solidFill>
            </a:ln>
            <a:effectLst>
              <a:glow rad="139700">
                <a:schemeClr val="accent2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 Muros'!$X$15,'3 Muros'!$X$17)</c:f>
              <c:numCache>
                <c:formatCode>General</c:formatCode>
                <c:ptCount val="2"/>
              </c:numCache>
            </c:numRef>
          </c:xVal>
          <c:yVal>
            <c:numRef>
              <c:f>('3 Muros'!$X$16,'3 Muros'!$X$18)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C61E-49F0-A62B-5AEC3376F600}"/>
            </c:ext>
          </c:extLst>
        </c:ser>
        <c:ser>
          <c:idx val="20"/>
          <c:order val="20"/>
          <c:spPr>
            <a:ln w="22225" cap="rnd">
              <a:solidFill>
                <a:schemeClr val="accent3">
                  <a:lumMod val="80000"/>
                </a:schemeClr>
              </a:solidFill>
            </a:ln>
            <a:effectLst>
              <a:glow rad="139700">
                <a:schemeClr val="accent3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 Muros'!$L$15,'3 Muros'!$L$17)</c:f>
              <c:numCache>
                <c:formatCode>General</c:formatCode>
                <c:ptCount val="2"/>
              </c:numCache>
            </c:numRef>
          </c:xVal>
          <c:yVal>
            <c:numRef>
              <c:f>('3 Muros'!$L$16,'3 Muros'!$L$18)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C61E-49F0-A62B-5AEC3376F600}"/>
            </c:ext>
          </c:extLst>
        </c:ser>
        <c:ser>
          <c:idx val="21"/>
          <c:order val="21"/>
          <c:spPr>
            <a:ln w="22225" cap="rnd">
              <a:solidFill>
                <a:schemeClr val="accent4">
                  <a:lumMod val="80000"/>
                </a:schemeClr>
              </a:solidFill>
            </a:ln>
            <a:effectLst>
              <a:glow rad="139700">
                <a:schemeClr val="accent4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 Muros'!$Y$15,'3 Muros'!$Y$17)</c:f>
              <c:numCache>
                <c:formatCode>General</c:formatCode>
                <c:ptCount val="2"/>
              </c:numCache>
            </c:numRef>
          </c:xVal>
          <c:yVal>
            <c:numRef>
              <c:f>('3 Muros'!$Y$16,'3 Muros'!$Y$18)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C61E-49F0-A62B-5AEC3376F600}"/>
            </c:ext>
          </c:extLst>
        </c:ser>
        <c:ser>
          <c:idx val="22"/>
          <c:order val="22"/>
          <c:spPr>
            <a:ln w="22225" cap="rnd">
              <a:solidFill>
                <a:schemeClr val="accent5">
                  <a:lumMod val="80000"/>
                </a:schemeClr>
              </a:solidFill>
            </a:ln>
            <a:effectLst>
              <a:glow rad="139700">
                <a:schemeClr val="accent5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 Muros'!$M$15,'3 Muros'!$M$17)</c:f>
              <c:numCache>
                <c:formatCode>General</c:formatCode>
                <c:ptCount val="2"/>
              </c:numCache>
            </c:numRef>
          </c:xVal>
          <c:yVal>
            <c:numRef>
              <c:f>('3 Muros'!$M$16,'3 Muros'!$M$18)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C61E-49F0-A62B-5AEC3376F600}"/>
            </c:ext>
          </c:extLst>
        </c:ser>
        <c:ser>
          <c:idx val="23"/>
          <c:order val="23"/>
          <c:spPr>
            <a:ln w="22225" cap="rnd">
              <a:solidFill>
                <a:schemeClr val="accent6">
                  <a:lumMod val="80000"/>
                </a:schemeClr>
              </a:solidFill>
            </a:ln>
            <a:effectLst>
              <a:glow rad="139700">
                <a:schemeClr val="accent6">
                  <a:lumMod val="8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('3 Muros'!$Z$15,'3 Muros'!$Z$17)</c:f>
              <c:numCache>
                <c:formatCode>General</c:formatCode>
                <c:ptCount val="2"/>
              </c:numCache>
            </c:numRef>
          </c:xVal>
          <c:yVal>
            <c:numRef>
              <c:f>('3 Muros'!$Z$16,'3 Muros'!$Z$18)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61E-49F0-A62B-5AEC3376F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5304640"/>
        <c:axId val="795305296"/>
      </c:scatterChart>
      <c:valAx>
        <c:axId val="795304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5305296"/>
        <c:crosses val="autoZero"/>
        <c:crossBetween val="midCat"/>
      </c:valAx>
      <c:valAx>
        <c:axId val="79530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530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'3 Muros'!$F$3:$F$7</c:f>
              <c:numCache>
                <c:formatCode>0.0</c:formatCode>
                <c:ptCount val="5"/>
                <c:pt idx="0" formatCode="General">
                  <c:v>0</c:v>
                </c:pt>
                <c:pt idx="1">
                  <c:v>48</c:v>
                </c:pt>
                <c:pt idx="2">
                  <c:v>48</c:v>
                </c:pt>
                <c:pt idx="3" formatCode="General">
                  <c:v>0</c:v>
                </c:pt>
                <c:pt idx="4" formatCode="General">
                  <c:v>0</c:v>
                </c:pt>
              </c:numCache>
            </c:numRef>
          </c:xVal>
          <c:yVal>
            <c:numRef>
              <c:f>'3 Muros'!$G$3:$G$7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CF-4CD2-B589-CA3813682AFE}"/>
            </c:ext>
          </c:extLst>
        </c:ser>
        <c:ser>
          <c:idx val="1"/>
          <c:order val="1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'3 Muros'!$J$33:$N$33</c:f>
              <c:numCache>
                <c:formatCode>General</c:formatCode>
                <c:ptCount val="5"/>
                <c:pt idx="0">
                  <c:v>5</c:v>
                </c:pt>
                <c:pt idx="1">
                  <c:v>20</c:v>
                </c:pt>
                <c:pt idx="2">
                  <c:v>20</c:v>
                </c:pt>
                <c:pt idx="3">
                  <c:v>5</c:v>
                </c:pt>
                <c:pt idx="4">
                  <c:v>5</c:v>
                </c:pt>
              </c:numCache>
            </c:numRef>
          </c:xVal>
          <c:yVal>
            <c:numRef>
              <c:f>'3 Muros'!$J$34:$N$34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2">
                  <c:v>10</c:v>
                </c:pt>
                <c:pt idx="3">
                  <c:v>10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CF-4CD2-B589-CA3813682AFE}"/>
            </c:ext>
          </c:extLst>
        </c:ser>
        <c:ser>
          <c:idx val="2"/>
          <c:order val="2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'3 Muros'!$J$35:$N$35</c:f>
              <c:numCache>
                <c:formatCode>General</c:formatCode>
                <c:ptCount val="5"/>
                <c:pt idx="0">
                  <c:v>25</c:v>
                </c:pt>
                <c:pt idx="1">
                  <c:v>45</c:v>
                </c:pt>
                <c:pt idx="2">
                  <c:v>45</c:v>
                </c:pt>
                <c:pt idx="3">
                  <c:v>25</c:v>
                </c:pt>
                <c:pt idx="4">
                  <c:v>25</c:v>
                </c:pt>
              </c:numCache>
            </c:numRef>
          </c:xVal>
          <c:yVal>
            <c:numRef>
              <c:f>'3 Muros'!$J$36:$N$36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2">
                  <c:v>10</c:v>
                </c:pt>
                <c:pt idx="3">
                  <c:v>10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ECF-4CD2-B589-CA3813682AFE}"/>
            </c:ext>
          </c:extLst>
        </c:ser>
        <c:ser>
          <c:idx val="3"/>
          <c:order val="3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'3 Muros'!$J$37:$N$37</c:f>
              <c:numCache>
                <c:formatCode>General</c:formatCode>
                <c:ptCount val="5"/>
                <c:pt idx="0">
                  <c:v>5</c:v>
                </c:pt>
                <c:pt idx="1">
                  <c:v>20</c:v>
                </c:pt>
                <c:pt idx="2">
                  <c:v>20</c:v>
                </c:pt>
                <c:pt idx="3">
                  <c:v>5</c:v>
                </c:pt>
                <c:pt idx="4">
                  <c:v>5</c:v>
                </c:pt>
              </c:numCache>
            </c:numRef>
          </c:xVal>
          <c:yVal>
            <c:numRef>
              <c:f>'3 Muros'!$J$38:$N$38</c:f>
              <c:numCache>
                <c:formatCode>General</c:formatCode>
                <c:ptCount val="5"/>
                <c:pt idx="0">
                  <c:v>12</c:v>
                </c:pt>
                <c:pt idx="1">
                  <c:v>12</c:v>
                </c:pt>
                <c:pt idx="2">
                  <c:v>22</c:v>
                </c:pt>
                <c:pt idx="3">
                  <c:v>22</c:v>
                </c:pt>
                <c:pt idx="4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ECF-4CD2-B589-CA3813682AFE}"/>
            </c:ext>
          </c:extLst>
        </c:ser>
        <c:ser>
          <c:idx val="4"/>
          <c:order val="4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'3 Muros'!$J$39:$N$39</c:f>
              <c:numCache>
                <c:formatCode>General</c:formatCode>
                <c:ptCount val="5"/>
                <c:pt idx="0">
                  <c:v>25</c:v>
                </c:pt>
                <c:pt idx="1">
                  <c:v>45</c:v>
                </c:pt>
                <c:pt idx="2">
                  <c:v>45</c:v>
                </c:pt>
                <c:pt idx="3">
                  <c:v>25</c:v>
                </c:pt>
                <c:pt idx="4">
                  <c:v>25</c:v>
                </c:pt>
              </c:numCache>
            </c:numRef>
          </c:xVal>
          <c:yVal>
            <c:numRef>
              <c:f>'3 Muros'!$J$40:$N$40</c:f>
              <c:numCache>
                <c:formatCode>General</c:formatCode>
                <c:ptCount val="5"/>
                <c:pt idx="0">
                  <c:v>12</c:v>
                </c:pt>
                <c:pt idx="1">
                  <c:v>12</c:v>
                </c:pt>
                <c:pt idx="2">
                  <c:v>22</c:v>
                </c:pt>
                <c:pt idx="3">
                  <c:v>22</c:v>
                </c:pt>
                <c:pt idx="4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ECF-4CD2-B589-CA3813682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'3 Muros'!$H$3:$H$7</c:f>
              <c:numCache>
                <c:formatCode>0.0</c:formatCode>
                <c:ptCount val="5"/>
                <c:pt idx="0">
                  <c:v>46</c:v>
                </c:pt>
                <c:pt idx="1">
                  <c:v>53</c:v>
                </c:pt>
                <c:pt idx="2">
                  <c:v>53</c:v>
                </c:pt>
                <c:pt idx="3">
                  <c:v>46</c:v>
                </c:pt>
                <c:pt idx="4">
                  <c:v>46</c:v>
                </c:pt>
              </c:numCache>
            </c:numRef>
          </c:xVal>
          <c:yVal>
            <c:numRef>
              <c:f>'3 Muros'!$I$3:$I$7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07-405A-BF10-1D235C0403A3}"/>
            </c:ext>
          </c:extLst>
        </c:ser>
        <c:ser>
          <c:idx val="1"/>
          <c:order val="1"/>
          <c:marker>
            <c:symbol val="none"/>
          </c:marker>
          <c:xVal>
            <c:numRef>
              <c:f>'3 Muros'!$C$43:$F$43</c:f>
              <c:numCache>
                <c:formatCode>General</c:formatCode>
                <c:ptCount val="4"/>
              </c:numCache>
            </c:numRef>
          </c:xVal>
          <c:yVal>
            <c:numRef>
              <c:f>'3 Muros'!$C$44:$F$44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07-405A-BF10-1D235C0403A3}"/>
            </c:ext>
          </c:extLst>
        </c:ser>
        <c:ser>
          <c:idx val="2"/>
          <c:order val="2"/>
          <c:marker>
            <c:symbol val="none"/>
          </c:marker>
          <c:xVal>
            <c:numRef>
              <c:f>'3 Muros'!$C$45:$F$45</c:f>
              <c:numCache>
                <c:formatCode>General</c:formatCode>
                <c:ptCount val="4"/>
              </c:numCache>
            </c:numRef>
          </c:xVal>
          <c:yVal>
            <c:numRef>
              <c:f>'3 Muros'!$C$46:$F$46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07-405A-BF10-1D235C0403A3}"/>
            </c:ext>
          </c:extLst>
        </c:ser>
        <c:ser>
          <c:idx val="3"/>
          <c:order val="3"/>
          <c:marker>
            <c:symbol val="none"/>
          </c:marker>
          <c:xVal>
            <c:numRef>
              <c:f>'3 Muros'!$C$47:$F$47</c:f>
              <c:numCache>
                <c:formatCode>General</c:formatCode>
                <c:ptCount val="4"/>
              </c:numCache>
            </c:numRef>
          </c:xVal>
          <c:yVal>
            <c:numRef>
              <c:f>'3 Muros'!$C$48:$F$48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07-405A-BF10-1D235C0403A3}"/>
            </c:ext>
          </c:extLst>
        </c:ser>
        <c:ser>
          <c:idx val="4"/>
          <c:order val="4"/>
          <c:marker>
            <c:symbol val="none"/>
          </c:marker>
          <c:xVal>
            <c:numRef>
              <c:f>'3 Muros'!$C$49:$F$49</c:f>
              <c:numCache>
                <c:formatCode>General</c:formatCode>
                <c:ptCount val="4"/>
              </c:numCache>
            </c:numRef>
          </c:xVal>
          <c:yVal>
            <c:numRef>
              <c:f>'3 Muros'!$C$50:$F$50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C07-405A-BF10-1D235C040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3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'3 Muros'!$J$3:$J$7</c:f>
              <c:numCache>
                <c:formatCode>0.0</c:formatCode>
                <c:ptCount val="5"/>
                <c:pt idx="0">
                  <c:v>46</c:v>
                </c:pt>
                <c:pt idx="1">
                  <c:v>54</c:v>
                </c:pt>
                <c:pt idx="2">
                  <c:v>54</c:v>
                </c:pt>
                <c:pt idx="3">
                  <c:v>46</c:v>
                </c:pt>
                <c:pt idx="4">
                  <c:v>46</c:v>
                </c:pt>
              </c:numCache>
            </c:numRef>
          </c:xVal>
          <c:yVal>
            <c:numRef>
              <c:f>'3 Muros'!$K$3:$K$7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9C-4144-BB56-1452C69E0A02}"/>
            </c:ext>
          </c:extLst>
        </c:ser>
        <c:ser>
          <c:idx val="1"/>
          <c:order val="1"/>
          <c:marker>
            <c:symbol val="none"/>
          </c:marker>
          <c:xVal>
            <c:numRef>
              <c:f>'3 Muros'!$C$53:$F$53</c:f>
              <c:numCache>
                <c:formatCode>General</c:formatCode>
                <c:ptCount val="4"/>
              </c:numCache>
            </c:numRef>
          </c:xVal>
          <c:yVal>
            <c:numRef>
              <c:f>'3 Muros'!$C$54:$F$54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9C-4144-BB56-1452C69E0A02}"/>
            </c:ext>
          </c:extLst>
        </c:ser>
        <c:ser>
          <c:idx val="2"/>
          <c:order val="2"/>
          <c:marker>
            <c:symbol val="none"/>
          </c:marker>
          <c:xVal>
            <c:numRef>
              <c:f>'3 Muros'!$C$55:$H$55</c:f>
              <c:numCache>
                <c:formatCode>General</c:formatCode>
                <c:ptCount val="6"/>
              </c:numCache>
            </c:numRef>
          </c:xVal>
          <c:yVal>
            <c:numRef>
              <c:f>'3 Muros'!$C$56:$H$56</c:f>
              <c:numCache>
                <c:formatCode>General</c:formatCode>
                <c:ptCount val="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9C-4144-BB56-1452C69E0A02}"/>
            </c:ext>
          </c:extLst>
        </c:ser>
        <c:ser>
          <c:idx val="3"/>
          <c:order val="3"/>
          <c:marker>
            <c:symbol val="none"/>
          </c:marker>
          <c:xVal>
            <c:numRef>
              <c:f>'3 Muros'!$C$57:$F$57</c:f>
              <c:numCache>
                <c:formatCode>General</c:formatCode>
                <c:ptCount val="4"/>
              </c:numCache>
            </c:numRef>
          </c:xVal>
          <c:yVal>
            <c:numRef>
              <c:f>'3 Muros'!$C$58:$F$58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C9C-4144-BB56-1452C69E0A02}"/>
            </c:ext>
          </c:extLst>
        </c:ser>
        <c:ser>
          <c:idx val="4"/>
          <c:order val="4"/>
          <c:marker>
            <c:symbol val="none"/>
          </c:marker>
          <c:xVal>
            <c:numRef>
              <c:f>'3 Muros'!$C$59:$F$59</c:f>
              <c:numCache>
                <c:formatCode>General</c:formatCode>
                <c:ptCount val="4"/>
              </c:numCache>
            </c:numRef>
          </c:xVal>
          <c:yVal>
            <c:numRef>
              <c:f>'3 Muros'!$C$60:$F$60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9C-4144-BB56-1452C69E0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1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'2 Muros'!$F$3:$F$7</c:f>
              <c:numCache>
                <c:formatCode>0.0</c:formatCode>
                <c:ptCount val="5"/>
                <c:pt idx="0" formatCode="General">
                  <c:v>0</c:v>
                </c:pt>
                <c:pt idx="1">
                  <c:v>48</c:v>
                </c:pt>
                <c:pt idx="2">
                  <c:v>48</c:v>
                </c:pt>
                <c:pt idx="3" formatCode="General">
                  <c:v>0</c:v>
                </c:pt>
                <c:pt idx="4" formatCode="General">
                  <c:v>0</c:v>
                </c:pt>
              </c:numCache>
            </c:numRef>
          </c:xVal>
          <c:yVal>
            <c:numRef>
              <c:f>'2 Muros'!$G$3:$G$7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D9-4119-803A-D71D05A01592}"/>
            </c:ext>
          </c:extLst>
        </c:ser>
        <c:ser>
          <c:idx val="1"/>
          <c:order val="1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'2 Muros'!$J$32:$N$32</c:f>
              <c:numCache>
                <c:formatCode>General</c:formatCode>
                <c:ptCount val="5"/>
                <c:pt idx="0">
                  <c:v>5</c:v>
                </c:pt>
                <c:pt idx="1">
                  <c:v>20</c:v>
                </c:pt>
                <c:pt idx="2">
                  <c:v>20</c:v>
                </c:pt>
                <c:pt idx="3">
                  <c:v>5</c:v>
                </c:pt>
                <c:pt idx="4">
                  <c:v>5</c:v>
                </c:pt>
              </c:numCache>
            </c:numRef>
          </c:xVal>
          <c:yVal>
            <c:numRef>
              <c:f>'2 Muros'!$J$33:$N$33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2">
                  <c:v>10</c:v>
                </c:pt>
                <c:pt idx="3">
                  <c:v>10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D9-4119-803A-D71D05A01592}"/>
            </c:ext>
          </c:extLst>
        </c:ser>
        <c:ser>
          <c:idx val="2"/>
          <c:order val="2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'2 Muros'!$J$34:$N$34</c:f>
              <c:numCache>
                <c:formatCode>General</c:formatCode>
                <c:ptCount val="5"/>
                <c:pt idx="0">
                  <c:v>25</c:v>
                </c:pt>
                <c:pt idx="1">
                  <c:v>45</c:v>
                </c:pt>
                <c:pt idx="2">
                  <c:v>45</c:v>
                </c:pt>
                <c:pt idx="3">
                  <c:v>25</c:v>
                </c:pt>
                <c:pt idx="4">
                  <c:v>25</c:v>
                </c:pt>
              </c:numCache>
            </c:numRef>
          </c:xVal>
          <c:yVal>
            <c:numRef>
              <c:f>'2 Muros'!$J$35:$N$35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2">
                  <c:v>10</c:v>
                </c:pt>
                <c:pt idx="3">
                  <c:v>10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D9-4119-803A-D71D05A01592}"/>
            </c:ext>
          </c:extLst>
        </c:ser>
        <c:ser>
          <c:idx val="3"/>
          <c:order val="3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'2 Muros'!$J$36:$N$36</c:f>
              <c:numCache>
                <c:formatCode>General</c:formatCode>
                <c:ptCount val="5"/>
                <c:pt idx="0">
                  <c:v>5</c:v>
                </c:pt>
                <c:pt idx="1">
                  <c:v>20</c:v>
                </c:pt>
                <c:pt idx="2">
                  <c:v>20</c:v>
                </c:pt>
                <c:pt idx="3">
                  <c:v>5</c:v>
                </c:pt>
                <c:pt idx="4">
                  <c:v>5</c:v>
                </c:pt>
              </c:numCache>
            </c:numRef>
          </c:xVal>
          <c:yVal>
            <c:numRef>
              <c:f>'2 Muros'!$J$37:$N$37</c:f>
              <c:numCache>
                <c:formatCode>General</c:formatCode>
                <c:ptCount val="5"/>
                <c:pt idx="0">
                  <c:v>12</c:v>
                </c:pt>
                <c:pt idx="1">
                  <c:v>12</c:v>
                </c:pt>
                <c:pt idx="2">
                  <c:v>22</c:v>
                </c:pt>
                <c:pt idx="3">
                  <c:v>22</c:v>
                </c:pt>
                <c:pt idx="4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1D9-4119-803A-D71D05A01592}"/>
            </c:ext>
          </c:extLst>
        </c:ser>
        <c:ser>
          <c:idx val="4"/>
          <c:order val="4"/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'2 Muros'!$J$38:$N$38</c:f>
              <c:numCache>
                <c:formatCode>General</c:formatCode>
                <c:ptCount val="5"/>
                <c:pt idx="0">
                  <c:v>25</c:v>
                </c:pt>
                <c:pt idx="1">
                  <c:v>45</c:v>
                </c:pt>
                <c:pt idx="2">
                  <c:v>45</c:v>
                </c:pt>
                <c:pt idx="3">
                  <c:v>25</c:v>
                </c:pt>
                <c:pt idx="4">
                  <c:v>25</c:v>
                </c:pt>
              </c:numCache>
            </c:numRef>
          </c:xVal>
          <c:yVal>
            <c:numRef>
              <c:f>'2 Muros'!$J$39:$N$39</c:f>
              <c:numCache>
                <c:formatCode>General</c:formatCode>
                <c:ptCount val="5"/>
                <c:pt idx="0">
                  <c:v>12</c:v>
                </c:pt>
                <c:pt idx="1">
                  <c:v>12</c:v>
                </c:pt>
                <c:pt idx="2">
                  <c:v>22</c:v>
                </c:pt>
                <c:pt idx="3">
                  <c:v>22</c:v>
                </c:pt>
                <c:pt idx="4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1D9-4119-803A-D71D05A01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Muro 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'2 Muros'!$H$3:$H$7</c:f>
              <c:numCache>
                <c:formatCode>0.0</c:formatCode>
                <c:ptCount val="5"/>
                <c:pt idx="0">
                  <c:v>46</c:v>
                </c:pt>
                <c:pt idx="1">
                  <c:v>53</c:v>
                </c:pt>
                <c:pt idx="2">
                  <c:v>53</c:v>
                </c:pt>
                <c:pt idx="3">
                  <c:v>46</c:v>
                </c:pt>
                <c:pt idx="4">
                  <c:v>46</c:v>
                </c:pt>
              </c:numCache>
            </c:numRef>
          </c:xVal>
          <c:yVal>
            <c:numRef>
              <c:f>'2 Muros'!$I$3:$I$7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0A-4F98-A784-05B16AA7F111}"/>
            </c:ext>
          </c:extLst>
        </c:ser>
        <c:ser>
          <c:idx val="1"/>
          <c:order val="1"/>
          <c:marker>
            <c:symbol val="none"/>
          </c:marker>
          <c:xVal>
            <c:numRef>
              <c:f>'2 Muros'!$C$42:$F$42</c:f>
              <c:numCache>
                <c:formatCode>General</c:formatCode>
                <c:ptCount val="4"/>
              </c:numCache>
            </c:numRef>
          </c:xVal>
          <c:yVal>
            <c:numRef>
              <c:f>'2 Muros'!$C$43:$F$43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0A-4F98-A784-05B16AA7F111}"/>
            </c:ext>
          </c:extLst>
        </c:ser>
        <c:ser>
          <c:idx val="2"/>
          <c:order val="2"/>
          <c:marker>
            <c:symbol val="none"/>
          </c:marker>
          <c:xVal>
            <c:numRef>
              <c:f>'2 Muros'!$C$44:$F$44</c:f>
              <c:numCache>
                <c:formatCode>General</c:formatCode>
                <c:ptCount val="4"/>
              </c:numCache>
            </c:numRef>
          </c:xVal>
          <c:yVal>
            <c:numRef>
              <c:f>'2 Muros'!$C$45:$F$45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B0A-4F98-A784-05B16AA7F111}"/>
            </c:ext>
          </c:extLst>
        </c:ser>
        <c:ser>
          <c:idx val="3"/>
          <c:order val="3"/>
          <c:marker>
            <c:symbol val="none"/>
          </c:marker>
          <c:xVal>
            <c:numRef>
              <c:f>'2 Muros'!$C$46:$F$46</c:f>
              <c:numCache>
                <c:formatCode>General</c:formatCode>
                <c:ptCount val="4"/>
              </c:numCache>
            </c:numRef>
          </c:xVal>
          <c:yVal>
            <c:numRef>
              <c:f>'2 Muros'!$C$47:$F$47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B0A-4F98-A784-05B16AA7F111}"/>
            </c:ext>
          </c:extLst>
        </c:ser>
        <c:ser>
          <c:idx val="4"/>
          <c:order val="4"/>
          <c:marker>
            <c:symbol val="none"/>
          </c:marker>
          <c:xVal>
            <c:numRef>
              <c:f>'2 Muros'!$C$48:$F$48</c:f>
              <c:numCache>
                <c:formatCode>General</c:formatCode>
                <c:ptCount val="4"/>
              </c:numCache>
            </c:numRef>
          </c:xVal>
          <c:yVal>
            <c:numRef>
              <c:f>'2 Muros'!$C$49:$F$49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B0A-4F98-A784-05B16AA7F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2848"/>
        <c:axId val="640609896"/>
      </c:scatterChart>
      <c:valAx>
        <c:axId val="64061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09896"/>
        <c:crosses val="autoZero"/>
        <c:crossBetween val="midCat"/>
      </c:valAx>
      <c:valAx>
        <c:axId val="64060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6128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('2 Muros'!$B$15,'2 Muros'!$B$17)</c:f>
              <c:numCache>
                <c:formatCode>General</c:formatCode>
                <c:ptCount val="2"/>
                <c:pt idx="0">
                  <c:v>0</c:v>
                </c:pt>
                <c:pt idx="1">
                  <c:v>48</c:v>
                </c:pt>
              </c:numCache>
            </c:numRef>
          </c:xVal>
          <c:yVal>
            <c:numRef>
              <c:f>('2 Muros'!$B$16,'2 Muros'!$B$18)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B6-4D68-8A46-6535DE7ACA8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('2 Muros'!$G$15,'2 Muros'!$G$17)</c:f>
              <c:numCache>
                <c:formatCode>General</c:formatCode>
                <c:ptCount val="2"/>
              </c:numCache>
            </c:numRef>
          </c:xVal>
          <c:yVal>
            <c:numRef>
              <c:f>('2 Muros'!$G$16,'2 Muros'!$G$18)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B6-4D68-8A46-6535DE7ACA81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('2 Muros'!$C$15,'2 Muros'!$C$17)</c:f>
              <c:numCache>
                <c:formatCode>General</c:formatCode>
                <c:ptCount val="2"/>
                <c:pt idx="0">
                  <c:v>46</c:v>
                </c:pt>
                <c:pt idx="1">
                  <c:v>46</c:v>
                </c:pt>
              </c:numCache>
            </c:numRef>
          </c:xVal>
          <c:yVal>
            <c:numRef>
              <c:f>('2 Muros'!$C$16,'2 Muros'!$C$18)</c:f>
              <c:numCache>
                <c:formatCode>General</c:formatCode>
                <c:ptCount val="2"/>
                <c:pt idx="0">
                  <c:v>7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5B6-4D68-8A46-6535DE7ACA81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('2 Muros'!$H$15,'2 Muros'!$H$17)</c:f>
              <c:numCache>
                <c:formatCode>General</c:formatCode>
                <c:ptCount val="2"/>
              </c:numCache>
            </c:numRef>
          </c:xVal>
          <c:yVal>
            <c:numRef>
              <c:f>('2 Muros'!$H$16,'2 Muros'!$H$18)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B6-4D68-8A46-6535DE7AC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875823"/>
        <c:axId val="1110664383"/>
      </c:scatterChart>
      <c:valAx>
        <c:axId val="1725875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10664383"/>
        <c:crosses val="autoZero"/>
        <c:crossBetween val="midCat"/>
      </c:valAx>
      <c:valAx>
        <c:axId val="111066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25875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755427536414179E-2"/>
          <c:y val="7.6423519976669588E-2"/>
          <c:w val="0.90995916245293618"/>
          <c:h val="0.89814814814814814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 Muro '!$J$33:$J$57</c:f>
              <c:numCache>
                <c:formatCode>General</c:formatCode>
                <c:ptCount val="25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45</c:v>
                </c:pt>
                <c:pt idx="4">
                  <c:v>60</c:v>
                </c:pt>
                <c:pt idx="5">
                  <c:v>75</c:v>
                </c:pt>
                <c:pt idx="6">
                  <c:v>90</c:v>
                </c:pt>
                <c:pt idx="7">
                  <c:v>105</c:v>
                </c:pt>
                <c:pt idx="8">
                  <c:v>120</c:v>
                </c:pt>
                <c:pt idx="9">
                  <c:v>135</c:v>
                </c:pt>
                <c:pt idx="10">
                  <c:v>150</c:v>
                </c:pt>
                <c:pt idx="11">
                  <c:v>165</c:v>
                </c:pt>
                <c:pt idx="12">
                  <c:v>180</c:v>
                </c:pt>
                <c:pt idx="13">
                  <c:v>195</c:v>
                </c:pt>
                <c:pt idx="14">
                  <c:v>210</c:v>
                </c:pt>
                <c:pt idx="15">
                  <c:v>225</c:v>
                </c:pt>
                <c:pt idx="16">
                  <c:v>240</c:v>
                </c:pt>
                <c:pt idx="17">
                  <c:v>255</c:v>
                </c:pt>
                <c:pt idx="18">
                  <c:v>270</c:v>
                </c:pt>
                <c:pt idx="19">
                  <c:v>285</c:v>
                </c:pt>
                <c:pt idx="20">
                  <c:v>300</c:v>
                </c:pt>
                <c:pt idx="21">
                  <c:v>315</c:v>
                </c:pt>
                <c:pt idx="22">
                  <c:v>330</c:v>
                </c:pt>
                <c:pt idx="23">
                  <c:v>345</c:v>
                </c:pt>
                <c:pt idx="24">
                  <c:v>360</c:v>
                </c:pt>
              </c:numCache>
            </c:numRef>
          </c:xVal>
          <c:yVal>
            <c:numRef>
              <c:f>'1 Muro '!$K$33:$K$57</c:f>
              <c:numCache>
                <c:formatCode>General</c:formatCode>
                <c:ptCount val="25"/>
                <c:pt idx="0">
                  <c:v>1</c:v>
                </c:pt>
                <c:pt idx="1">
                  <c:v>0.96592582628906831</c:v>
                </c:pt>
                <c:pt idx="2">
                  <c:v>0.86602540378443871</c:v>
                </c:pt>
                <c:pt idx="3">
                  <c:v>0.70710678118654757</c:v>
                </c:pt>
                <c:pt idx="4">
                  <c:v>0.50000000000000011</c:v>
                </c:pt>
                <c:pt idx="5">
                  <c:v>0.25881904510252074</c:v>
                </c:pt>
                <c:pt idx="6">
                  <c:v>6.1257422745431001E-17</c:v>
                </c:pt>
                <c:pt idx="7" formatCode="0.00000">
                  <c:v>-0.25881904510252085</c:v>
                </c:pt>
                <c:pt idx="8">
                  <c:v>-0.49999999999999978</c:v>
                </c:pt>
                <c:pt idx="9">
                  <c:v>-0.70710678118654746</c:v>
                </c:pt>
                <c:pt idx="10">
                  <c:v>-0.86602540378443871</c:v>
                </c:pt>
                <c:pt idx="11">
                  <c:v>-0.9659258262890682</c:v>
                </c:pt>
                <c:pt idx="12">
                  <c:v>-1</c:v>
                </c:pt>
                <c:pt idx="13">
                  <c:v>-0.96592582628906842</c:v>
                </c:pt>
                <c:pt idx="14">
                  <c:v>-0.8660254037844386</c:v>
                </c:pt>
                <c:pt idx="15">
                  <c:v>-0.70710678118654768</c:v>
                </c:pt>
                <c:pt idx="16">
                  <c:v>-0.50000000000000044</c:v>
                </c:pt>
                <c:pt idx="17" formatCode="0.00000">
                  <c:v>-0.25881904510252063</c:v>
                </c:pt>
                <c:pt idx="18">
                  <c:v>-1.83772268236293E-16</c:v>
                </c:pt>
                <c:pt idx="19">
                  <c:v>0.25881904510252113</c:v>
                </c:pt>
                <c:pt idx="20">
                  <c:v>0.50000000000000011</c:v>
                </c:pt>
                <c:pt idx="21">
                  <c:v>0.70710678118654735</c:v>
                </c:pt>
                <c:pt idx="22">
                  <c:v>0.86602540378443837</c:v>
                </c:pt>
                <c:pt idx="23">
                  <c:v>0.96592582628906831</c:v>
                </c:pt>
                <c:pt idx="24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BF-4014-8E00-EB2025877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8593264"/>
        <c:axId val="648593592"/>
      </c:scatterChart>
      <c:valAx>
        <c:axId val="648593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593592"/>
        <c:crosses val="autoZero"/>
        <c:crossBetween val="midCat"/>
      </c:valAx>
      <c:valAx>
        <c:axId val="648593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59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Planta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('1 Muro '!$B$15,'1 Muro '!$B$17)</c:f>
              <c:numCache>
                <c:formatCode>General</c:formatCode>
                <c:ptCount val="2"/>
                <c:pt idx="0">
                  <c:v>5</c:v>
                </c:pt>
                <c:pt idx="1">
                  <c:v>20.329999999999998</c:v>
                </c:pt>
              </c:numCache>
            </c:numRef>
          </c:xVal>
          <c:yVal>
            <c:numRef>
              <c:f>('1 Muro '!$B$16,'1 Muro '!$B$18)</c:f>
              <c:numCache>
                <c:formatCode>General</c:formatCode>
                <c:ptCount val="2"/>
                <c:pt idx="0">
                  <c:v>38.6</c:v>
                </c:pt>
                <c:pt idx="1">
                  <c:v>38.6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8C-42BC-BD0C-2C6253C400E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('1 Muro '!$D$15,'1 Muro '!$D$17)</c:f>
              <c:numCache>
                <c:formatCode>General</c:formatCode>
                <c:ptCount val="2"/>
                <c:pt idx="0">
                  <c:v>5</c:v>
                </c:pt>
                <c:pt idx="1">
                  <c:v>20.329999999999998</c:v>
                </c:pt>
              </c:numCache>
            </c:numRef>
          </c:xVal>
          <c:yVal>
            <c:numRef>
              <c:f>('1 Muro '!$D$16,'1 Muro '!$D$18)</c:f>
              <c:numCache>
                <c:formatCode>General</c:formatCode>
                <c:ptCount val="2"/>
                <c:pt idx="0">
                  <c:v>40.6</c:v>
                </c:pt>
                <c:pt idx="1">
                  <c:v>40.6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3B8C-42BC-BD0C-2C6253C40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650056"/>
        <c:axId val="326649072"/>
      </c:scatterChart>
      <c:valAx>
        <c:axId val="326650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6649072"/>
        <c:crosses val="autoZero"/>
        <c:crossBetween val="midCat"/>
      </c:valAx>
      <c:valAx>
        <c:axId val="32664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6650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3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3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3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13" Type="http://schemas.openxmlformats.org/officeDocument/2006/relationships/chart" Target="../charts/chart18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12" Type="http://schemas.openxmlformats.org/officeDocument/2006/relationships/chart" Target="../charts/chart17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11" Type="http://schemas.openxmlformats.org/officeDocument/2006/relationships/chart" Target="../charts/chart16.xml"/><Relationship Id="rId5" Type="http://schemas.openxmlformats.org/officeDocument/2006/relationships/chart" Target="../charts/chart10.xml"/><Relationship Id="rId10" Type="http://schemas.openxmlformats.org/officeDocument/2006/relationships/chart" Target="../charts/chart15.xml"/><Relationship Id="rId4" Type="http://schemas.openxmlformats.org/officeDocument/2006/relationships/chart" Target="../charts/chart9.xml"/><Relationship Id="rId9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8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49.xml"/><Relationship Id="rId21" Type="http://schemas.openxmlformats.org/officeDocument/2006/relationships/chart" Target="../charts/chart44.xml"/><Relationship Id="rId42" Type="http://schemas.openxmlformats.org/officeDocument/2006/relationships/chart" Target="../charts/chart65.xml"/><Relationship Id="rId47" Type="http://schemas.openxmlformats.org/officeDocument/2006/relationships/chart" Target="../charts/chart70.xml"/><Relationship Id="rId63" Type="http://schemas.openxmlformats.org/officeDocument/2006/relationships/chart" Target="../charts/chart86.xml"/><Relationship Id="rId68" Type="http://schemas.openxmlformats.org/officeDocument/2006/relationships/chart" Target="../charts/chart91.xml"/><Relationship Id="rId84" Type="http://schemas.openxmlformats.org/officeDocument/2006/relationships/chart" Target="../charts/chart107.xml"/><Relationship Id="rId89" Type="http://schemas.openxmlformats.org/officeDocument/2006/relationships/chart" Target="../charts/chart112.xml"/><Relationship Id="rId16" Type="http://schemas.openxmlformats.org/officeDocument/2006/relationships/chart" Target="../charts/chart39.xml"/><Relationship Id="rId11" Type="http://schemas.openxmlformats.org/officeDocument/2006/relationships/chart" Target="../charts/chart34.xml"/><Relationship Id="rId32" Type="http://schemas.openxmlformats.org/officeDocument/2006/relationships/chart" Target="../charts/chart55.xml"/><Relationship Id="rId37" Type="http://schemas.openxmlformats.org/officeDocument/2006/relationships/chart" Target="../charts/chart60.xml"/><Relationship Id="rId53" Type="http://schemas.openxmlformats.org/officeDocument/2006/relationships/chart" Target="../charts/chart76.xml"/><Relationship Id="rId58" Type="http://schemas.openxmlformats.org/officeDocument/2006/relationships/chart" Target="../charts/chart81.xml"/><Relationship Id="rId74" Type="http://schemas.openxmlformats.org/officeDocument/2006/relationships/chart" Target="../charts/chart97.xml"/><Relationship Id="rId79" Type="http://schemas.openxmlformats.org/officeDocument/2006/relationships/chart" Target="../charts/chart102.xml"/><Relationship Id="rId5" Type="http://schemas.openxmlformats.org/officeDocument/2006/relationships/chart" Target="../charts/chart28.xml"/><Relationship Id="rId90" Type="http://schemas.openxmlformats.org/officeDocument/2006/relationships/chart" Target="../charts/chart113.xml"/><Relationship Id="rId95" Type="http://schemas.openxmlformats.org/officeDocument/2006/relationships/chart" Target="../charts/chart118.xml"/><Relationship Id="rId22" Type="http://schemas.openxmlformats.org/officeDocument/2006/relationships/chart" Target="../charts/chart45.xml"/><Relationship Id="rId27" Type="http://schemas.openxmlformats.org/officeDocument/2006/relationships/chart" Target="../charts/chart50.xml"/><Relationship Id="rId43" Type="http://schemas.openxmlformats.org/officeDocument/2006/relationships/chart" Target="../charts/chart66.xml"/><Relationship Id="rId48" Type="http://schemas.openxmlformats.org/officeDocument/2006/relationships/chart" Target="../charts/chart71.xml"/><Relationship Id="rId64" Type="http://schemas.openxmlformats.org/officeDocument/2006/relationships/chart" Target="../charts/chart87.xml"/><Relationship Id="rId69" Type="http://schemas.openxmlformats.org/officeDocument/2006/relationships/chart" Target="../charts/chart92.xml"/><Relationship Id="rId80" Type="http://schemas.openxmlformats.org/officeDocument/2006/relationships/chart" Target="../charts/chart103.xml"/><Relationship Id="rId85" Type="http://schemas.openxmlformats.org/officeDocument/2006/relationships/chart" Target="../charts/chart108.xml"/><Relationship Id="rId12" Type="http://schemas.openxmlformats.org/officeDocument/2006/relationships/chart" Target="../charts/chart35.xml"/><Relationship Id="rId17" Type="http://schemas.openxmlformats.org/officeDocument/2006/relationships/chart" Target="../charts/chart40.xml"/><Relationship Id="rId25" Type="http://schemas.openxmlformats.org/officeDocument/2006/relationships/chart" Target="../charts/chart48.xml"/><Relationship Id="rId33" Type="http://schemas.openxmlformats.org/officeDocument/2006/relationships/chart" Target="../charts/chart56.xml"/><Relationship Id="rId38" Type="http://schemas.openxmlformats.org/officeDocument/2006/relationships/chart" Target="../charts/chart61.xml"/><Relationship Id="rId46" Type="http://schemas.openxmlformats.org/officeDocument/2006/relationships/chart" Target="../charts/chart69.xml"/><Relationship Id="rId59" Type="http://schemas.openxmlformats.org/officeDocument/2006/relationships/chart" Target="../charts/chart82.xml"/><Relationship Id="rId67" Type="http://schemas.openxmlformats.org/officeDocument/2006/relationships/chart" Target="../charts/chart90.xml"/><Relationship Id="rId20" Type="http://schemas.openxmlformats.org/officeDocument/2006/relationships/chart" Target="../charts/chart43.xml"/><Relationship Id="rId41" Type="http://schemas.openxmlformats.org/officeDocument/2006/relationships/chart" Target="../charts/chart64.xml"/><Relationship Id="rId54" Type="http://schemas.openxmlformats.org/officeDocument/2006/relationships/chart" Target="../charts/chart77.xml"/><Relationship Id="rId62" Type="http://schemas.openxmlformats.org/officeDocument/2006/relationships/chart" Target="../charts/chart85.xml"/><Relationship Id="rId70" Type="http://schemas.openxmlformats.org/officeDocument/2006/relationships/chart" Target="../charts/chart93.xml"/><Relationship Id="rId75" Type="http://schemas.openxmlformats.org/officeDocument/2006/relationships/chart" Target="../charts/chart98.xml"/><Relationship Id="rId83" Type="http://schemas.openxmlformats.org/officeDocument/2006/relationships/chart" Target="../charts/chart106.xml"/><Relationship Id="rId88" Type="http://schemas.openxmlformats.org/officeDocument/2006/relationships/chart" Target="../charts/chart111.xml"/><Relationship Id="rId91" Type="http://schemas.openxmlformats.org/officeDocument/2006/relationships/chart" Target="../charts/chart114.xml"/><Relationship Id="rId96" Type="http://schemas.openxmlformats.org/officeDocument/2006/relationships/chart" Target="../charts/chart119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15" Type="http://schemas.openxmlformats.org/officeDocument/2006/relationships/chart" Target="../charts/chart38.xml"/><Relationship Id="rId23" Type="http://schemas.openxmlformats.org/officeDocument/2006/relationships/chart" Target="../charts/chart46.xml"/><Relationship Id="rId28" Type="http://schemas.openxmlformats.org/officeDocument/2006/relationships/chart" Target="../charts/chart51.xml"/><Relationship Id="rId36" Type="http://schemas.openxmlformats.org/officeDocument/2006/relationships/chart" Target="../charts/chart59.xml"/><Relationship Id="rId49" Type="http://schemas.openxmlformats.org/officeDocument/2006/relationships/chart" Target="../charts/chart72.xml"/><Relationship Id="rId57" Type="http://schemas.openxmlformats.org/officeDocument/2006/relationships/chart" Target="../charts/chart80.xml"/><Relationship Id="rId10" Type="http://schemas.openxmlformats.org/officeDocument/2006/relationships/chart" Target="../charts/chart33.xml"/><Relationship Id="rId31" Type="http://schemas.openxmlformats.org/officeDocument/2006/relationships/chart" Target="../charts/chart54.xml"/><Relationship Id="rId44" Type="http://schemas.openxmlformats.org/officeDocument/2006/relationships/chart" Target="../charts/chart67.xml"/><Relationship Id="rId52" Type="http://schemas.openxmlformats.org/officeDocument/2006/relationships/chart" Target="../charts/chart75.xml"/><Relationship Id="rId60" Type="http://schemas.openxmlformats.org/officeDocument/2006/relationships/chart" Target="../charts/chart83.xml"/><Relationship Id="rId65" Type="http://schemas.openxmlformats.org/officeDocument/2006/relationships/chart" Target="../charts/chart88.xml"/><Relationship Id="rId73" Type="http://schemas.openxmlformats.org/officeDocument/2006/relationships/chart" Target="../charts/chart96.xml"/><Relationship Id="rId78" Type="http://schemas.openxmlformats.org/officeDocument/2006/relationships/chart" Target="../charts/chart101.xml"/><Relationship Id="rId81" Type="http://schemas.openxmlformats.org/officeDocument/2006/relationships/chart" Target="../charts/chart104.xml"/><Relationship Id="rId86" Type="http://schemas.openxmlformats.org/officeDocument/2006/relationships/chart" Target="../charts/chart109.xml"/><Relationship Id="rId94" Type="http://schemas.openxmlformats.org/officeDocument/2006/relationships/chart" Target="../charts/chart117.xml"/><Relationship Id="rId99" Type="http://schemas.openxmlformats.org/officeDocument/2006/relationships/chart" Target="../charts/chart122.xml"/><Relationship Id="rId101" Type="http://schemas.openxmlformats.org/officeDocument/2006/relationships/chart" Target="../charts/chart124.xml"/><Relationship Id="rId4" Type="http://schemas.openxmlformats.org/officeDocument/2006/relationships/chart" Target="../charts/chart27.xml"/><Relationship Id="rId9" Type="http://schemas.openxmlformats.org/officeDocument/2006/relationships/chart" Target="../charts/chart32.xml"/><Relationship Id="rId13" Type="http://schemas.openxmlformats.org/officeDocument/2006/relationships/chart" Target="../charts/chart36.xml"/><Relationship Id="rId18" Type="http://schemas.openxmlformats.org/officeDocument/2006/relationships/chart" Target="../charts/chart41.xml"/><Relationship Id="rId39" Type="http://schemas.openxmlformats.org/officeDocument/2006/relationships/chart" Target="../charts/chart62.xml"/><Relationship Id="rId34" Type="http://schemas.openxmlformats.org/officeDocument/2006/relationships/chart" Target="../charts/chart57.xml"/><Relationship Id="rId50" Type="http://schemas.openxmlformats.org/officeDocument/2006/relationships/chart" Target="../charts/chart73.xml"/><Relationship Id="rId55" Type="http://schemas.openxmlformats.org/officeDocument/2006/relationships/chart" Target="../charts/chart78.xml"/><Relationship Id="rId76" Type="http://schemas.openxmlformats.org/officeDocument/2006/relationships/chart" Target="../charts/chart99.xml"/><Relationship Id="rId97" Type="http://schemas.openxmlformats.org/officeDocument/2006/relationships/chart" Target="../charts/chart120.xml"/><Relationship Id="rId7" Type="http://schemas.openxmlformats.org/officeDocument/2006/relationships/chart" Target="../charts/chart30.xml"/><Relationship Id="rId71" Type="http://schemas.openxmlformats.org/officeDocument/2006/relationships/chart" Target="../charts/chart94.xml"/><Relationship Id="rId92" Type="http://schemas.openxmlformats.org/officeDocument/2006/relationships/chart" Target="../charts/chart115.xml"/><Relationship Id="rId2" Type="http://schemas.openxmlformats.org/officeDocument/2006/relationships/chart" Target="../charts/chart25.xml"/><Relationship Id="rId29" Type="http://schemas.openxmlformats.org/officeDocument/2006/relationships/chart" Target="../charts/chart52.xml"/><Relationship Id="rId24" Type="http://schemas.openxmlformats.org/officeDocument/2006/relationships/chart" Target="../charts/chart47.xml"/><Relationship Id="rId40" Type="http://schemas.openxmlformats.org/officeDocument/2006/relationships/chart" Target="../charts/chart63.xml"/><Relationship Id="rId45" Type="http://schemas.openxmlformats.org/officeDocument/2006/relationships/chart" Target="../charts/chart68.xml"/><Relationship Id="rId66" Type="http://schemas.openxmlformats.org/officeDocument/2006/relationships/chart" Target="../charts/chart89.xml"/><Relationship Id="rId87" Type="http://schemas.openxmlformats.org/officeDocument/2006/relationships/chart" Target="../charts/chart110.xml"/><Relationship Id="rId61" Type="http://schemas.openxmlformats.org/officeDocument/2006/relationships/chart" Target="../charts/chart84.xml"/><Relationship Id="rId82" Type="http://schemas.openxmlformats.org/officeDocument/2006/relationships/chart" Target="../charts/chart105.xml"/><Relationship Id="rId19" Type="http://schemas.openxmlformats.org/officeDocument/2006/relationships/chart" Target="../charts/chart42.xml"/><Relationship Id="rId14" Type="http://schemas.openxmlformats.org/officeDocument/2006/relationships/chart" Target="../charts/chart37.xml"/><Relationship Id="rId30" Type="http://schemas.openxmlformats.org/officeDocument/2006/relationships/chart" Target="../charts/chart53.xml"/><Relationship Id="rId35" Type="http://schemas.openxmlformats.org/officeDocument/2006/relationships/chart" Target="../charts/chart58.xml"/><Relationship Id="rId56" Type="http://schemas.openxmlformats.org/officeDocument/2006/relationships/chart" Target="../charts/chart79.xml"/><Relationship Id="rId77" Type="http://schemas.openxmlformats.org/officeDocument/2006/relationships/chart" Target="../charts/chart100.xml"/><Relationship Id="rId100" Type="http://schemas.openxmlformats.org/officeDocument/2006/relationships/chart" Target="../charts/chart123.xml"/><Relationship Id="rId8" Type="http://schemas.openxmlformats.org/officeDocument/2006/relationships/chart" Target="../charts/chart31.xml"/><Relationship Id="rId51" Type="http://schemas.openxmlformats.org/officeDocument/2006/relationships/chart" Target="../charts/chart74.xml"/><Relationship Id="rId72" Type="http://schemas.openxmlformats.org/officeDocument/2006/relationships/chart" Target="../charts/chart95.xml"/><Relationship Id="rId93" Type="http://schemas.openxmlformats.org/officeDocument/2006/relationships/chart" Target="../charts/chart116.xml"/><Relationship Id="rId98" Type="http://schemas.openxmlformats.org/officeDocument/2006/relationships/chart" Target="../charts/chart121.xml"/><Relationship Id="rId3" Type="http://schemas.openxmlformats.org/officeDocument/2006/relationships/chart" Target="../charts/chart26.xml"/></Relationships>
</file>

<file path=xl/drawings/_rels/drawing9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150.xml"/><Relationship Id="rId21" Type="http://schemas.openxmlformats.org/officeDocument/2006/relationships/chart" Target="../charts/chart145.xml"/><Relationship Id="rId42" Type="http://schemas.openxmlformats.org/officeDocument/2006/relationships/chart" Target="../charts/chart166.xml"/><Relationship Id="rId47" Type="http://schemas.openxmlformats.org/officeDocument/2006/relationships/chart" Target="../charts/chart171.xml"/><Relationship Id="rId63" Type="http://schemas.openxmlformats.org/officeDocument/2006/relationships/chart" Target="../charts/chart187.xml"/><Relationship Id="rId68" Type="http://schemas.openxmlformats.org/officeDocument/2006/relationships/chart" Target="../charts/chart192.xml"/><Relationship Id="rId7" Type="http://schemas.openxmlformats.org/officeDocument/2006/relationships/chart" Target="../charts/chart131.xml"/><Relationship Id="rId71" Type="http://schemas.openxmlformats.org/officeDocument/2006/relationships/chart" Target="../charts/chart195.xml"/><Relationship Id="rId2" Type="http://schemas.openxmlformats.org/officeDocument/2006/relationships/chart" Target="../charts/chart126.xml"/><Relationship Id="rId16" Type="http://schemas.openxmlformats.org/officeDocument/2006/relationships/chart" Target="../charts/chart140.xml"/><Relationship Id="rId29" Type="http://schemas.openxmlformats.org/officeDocument/2006/relationships/chart" Target="../charts/chart153.xml"/><Relationship Id="rId11" Type="http://schemas.openxmlformats.org/officeDocument/2006/relationships/chart" Target="../charts/chart135.xml"/><Relationship Id="rId24" Type="http://schemas.openxmlformats.org/officeDocument/2006/relationships/chart" Target="../charts/chart148.xml"/><Relationship Id="rId32" Type="http://schemas.openxmlformats.org/officeDocument/2006/relationships/chart" Target="../charts/chart156.xml"/><Relationship Id="rId37" Type="http://schemas.openxmlformats.org/officeDocument/2006/relationships/chart" Target="../charts/chart161.xml"/><Relationship Id="rId40" Type="http://schemas.openxmlformats.org/officeDocument/2006/relationships/chart" Target="../charts/chart164.xml"/><Relationship Id="rId45" Type="http://schemas.openxmlformats.org/officeDocument/2006/relationships/chart" Target="../charts/chart169.xml"/><Relationship Id="rId53" Type="http://schemas.openxmlformats.org/officeDocument/2006/relationships/chart" Target="../charts/chart177.xml"/><Relationship Id="rId58" Type="http://schemas.openxmlformats.org/officeDocument/2006/relationships/chart" Target="../charts/chart182.xml"/><Relationship Id="rId66" Type="http://schemas.openxmlformats.org/officeDocument/2006/relationships/chart" Target="../charts/chart190.xml"/><Relationship Id="rId5" Type="http://schemas.openxmlformats.org/officeDocument/2006/relationships/chart" Target="../charts/chart129.xml"/><Relationship Id="rId61" Type="http://schemas.openxmlformats.org/officeDocument/2006/relationships/chart" Target="../charts/chart185.xml"/><Relationship Id="rId19" Type="http://schemas.openxmlformats.org/officeDocument/2006/relationships/chart" Target="../charts/chart143.xml"/><Relationship Id="rId14" Type="http://schemas.openxmlformats.org/officeDocument/2006/relationships/chart" Target="../charts/chart138.xml"/><Relationship Id="rId22" Type="http://schemas.openxmlformats.org/officeDocument/2006/relationships/chart" Target="../charts/chart146.xml"/><Relationship Id="rId27" Type="http://schemas.openxmlformats.org/officeDocument/2006/relationships/chart" Target="../charts/chart151.xml"/><Relationship Id="rId30" Type="http://schemas.openxmlformats.org/officeDocument/2006/relationships/chart" Target="../charts/chart154.xml"/><Relationship Id="rId35" Type="http://schemas.openxmlformats.org/officeDocument/2006/relationships/chart" Target="../charts/chart159.xml"/><Relationship Id="rId43" Type="http://schemas.openxmlformats.org/officeDocument/2006/relationships/chart" Target="../charts/chart167.xml"/><Relationship Id="rId48" Type="http://schemas.openxmlformats.org/officeDocument/2006/relationships/chart" Target="../charts/chart172.xml"/><Relationship Id="rId56" Type="http://schemas.openxmlformats.org/officeDocument/2006/relationships/chart" Target="../charts/chart180.xml"/><Relationship Id="rId64" Type="http://schemas.openxmlformats.org/officeDocument/2006/relationships/chart" Target="../charts/chart188.xml"/><Relationship Id="rId69" Type="http://schemas.openxmlformats.org/officeDocument/2006/relationships/chart" Target="../charts/chart193.xml"/><Relationship Id="rId8" Type="http://schemas.openxmlformats.org/officeDocument/2006/relationships/chart" Target="../charts/chart132.xml"/><Relationship Id="rId51" Type="http://schemas.openxmlformats.org/officeDocument/2006/relationships/chart" Target="../charts/chart175.xml"/><Relationship Id="rId3" Type="http://schemas.openxmlformats.org/officeDocument/2006/relationships/chart" Target="../charts/chart127.xml"/><Relationship Id="rId12" Type="http://schemas.openxmlformats.org/officeDocument/2006/relationships/chart" Target="../charts/chart136.xml"/><Relationship Id="rId17" Type="http://schemas.openxmlformats.org/officeDocument/2006/relationships/chart" Target="../charts/chart141.xml"/><Relationship Id="rId25" Type="http://schemas.openxmlformats.org/officeDocument/2006/relationships/chart" Target="../charts/chart149.xml"/><Relationship Id="rId33" Type="http://schemas.openxmlformats.org/officeDocument/2006/relationships/chart" Target="../charts/chart157.xml"/><Relationship Id="rId38" Type="http://schemas.openxmlformats.org/officeDocument/2006/relationships/chart" Target="../charts/chart162.xml"/><Relationship Id="rId46" Type="http://schemas.openxmlformats.org/officeDocument/2006/relationships/chart" Target="../charts/chart170.xml"/><Relationship Id="rId59" Type="http://schemas.openxmlformats.org/officeDocument/2006/relationships/chart" Target="../charts/chart183.xml"/><Relationship Id="rId67" Type="http://schemas.openxmlformats.org/officeDocument/2006/relationships/chart" Target="../charts/chart191.xml"/><Relationship Id="rId20" Type="http://schemas.openxmlformats.org/officeDocument/2006/relationships/chart" Target="../charts/chart144.xml"/><Relationship Id="rId41" Type="http://schemas.openxmlformats.org/officeDocument/2006/relationships/chart" Target="../charts/chart165.xml"/><Relationship Id="rId54" Type="http://schemas.openxmlformats.org/officeDocument/2006/relationships/chart" Target="../charts/chart178.xml"/><Relationship Id="rId62" Type="http://schemas.openxmlformats.org/officeDocument/2006/relationships/chart" Target="../charts/chart186.xml"/><Relationship Id="rId70" Type="http://schemas.openxmlformats.org/officeDocument/2006/relationships/chart" Target="../charts/chart194.xml"/><Relationship Id="rId1" Type="http://schemas.openxmlformats.org/officeDocument/2006/relationships/chart" Target="../charts/chart125.xml"/><Relationship Id="rId6" Type="http://schemas.openxmlformats.org/officeDocument/2006/relationships/chart" Target="../charts/chart130.xml"/><Relationship Id="rId15" Type="http://schemas.openxmlformats.org/officeDocument/2006/relationships/chart" Target="../charts/chart139.xml"/><Relationship Id="rId23" Type="http://schemas.openxmlformats.org/officeDocument/2006/relationships/chart" Target="../charts/chart147.xml"/><Relationship Id="rId28" Type="http://schemas.openxmlformats.org/officeDocument/2006/relationships/chart" Target="../charts/chart152.xml"/><Relationship Id="rId36" Type="http://schemas.openxmlformats.org/officeDocument/2006/relationships/chart" Target="../charts/chart160.xml"/><Relationship Id="rId49" Type="http://schemas.openxmlformats.org/officeDocument/2006/relationships/chart" Target="../charts/chart173.xml"/><Relationship Id="rId57" Type="http://schemas.openxmlformats.org/officeDocument/2006/relationships/chart" Target="../charts/chart181.xml"/><Relationship Id="rId10" Type="http://schemas.openxmlformats.org/officeDocument/2006/relationships/chart" Target="../charts/chart134.xml"/><Relationship Id="rId31" Type="http://schemas.openxmlformats.org/officeDocument/2006/relationships/chart" Target="../charts/chart155.xml"/><Relationship Id="rId44" Type="http://schemas.openxmlformats.org/officeDocument/2006/relationships/chart" Target="../charts/chart168.xml"/><Relationship Id="rId52" Type="http://schemas.openxmlformats.org/officeDocument/2006/relationships/chart" Target="../charts/chart176.xml"/><Relationship Id="rId60" Type="http://schemas.openxmlformats.org/officeDocument/2006/relationships/chart" Target="../charts/chart184.xml"/><Relationship Id="rId65" Type="http://schemas.openxmlformats.org/officeDocument/2006/relationships/chart" Target="../charts/chart189.xml"/><Relationship Id="rId4" Type="http://schemas.openxmlformats.org/officeDocument/2006/relationships/chart" Target="../charts/chart128.xml"/><Relationship Id="rId9" Type="http://schemas.openxmlformats.org/officeDocument/2006/relationships/chart" Target="../charts/chart133.xml"/><Relationship Id="rId13" Type="http://schemas.openxmlformats.org/officeDocument/2006/relationships/chart" Target="../charts/chart137.xml"/><Relationship Id="rId18" Type="http://schemas.openxmlformats.org/officeDocument/2006/relationships/chart" Target="../charts/chart142.xml"/><Relationship Id="rId39" Type="http://schemas.openxmlformats.org/officeDocument/2006/relationships/chart" Target="../charts/chart163.xml"/><Relationship Id="rId34" Type="http://schemas.openxmlformats.org/officeDocument/2006/relationships/chart" Target="../charts/chart158.xml"/><Relationship Id="rId50" Type="http://schemas.openxmlformats.org/officeDocument/2006/relationships/chart" Target="../charts/chart174.xml"/><Relationship Id="rId55" Type="http://schemas.openxmlformats.org/officeDocument/2006/relationships/chart" Target="../charts/chart179.xml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08.xml"/><Relationship Id="rId18" Type="http://schemas.openxmlformats.org/officeDocument/2006/relationships/chart" Target="../charts/chart213.xml"/><Relationship Id="rId26" Type="http://schemas.openxmlformats.org/officeDocument/2006/relationships/chart" Target="../charts/chart221.xml"/><Relationship Id="rId39" Type="http://schemas.openxmlformats.org/officeDocument/2006/relationships/chart" Target="../charts/chart234.xml"/><Relationship Id="rId21" Type="http://schemas.openxmlformats.org/officeDocument/2006/relationships/chart" Target="../charts/chart216.xml"/><Relationship Id="rId34" Type="http://schemas.openxmlformats.org/officeDocument/2006/relationships/chart" Target="../charts/chart229.xml"/><Relationship Id="rId42" Type="http://schemas.openxmlformats.org/officeDocument/2006/relationships/chart" Target="../charts/chart237.xml"/><Relationship Id="rId47" Type="http://schemas.openxmlformats.org/officeDocument/2006/relationships/chart" Target="../charts/chart242.xml"/><Relationship Id="rId50" Type="http://schemas.openxmlformats.org/officeDocument/2006/relationships/chart" Target="../charts/chart245.xml"/><Relationship Id="rId7" Type="http://schemas.openxmlformats.org/officeDocument/2006/relationships/chart" Target="../charts/chart202.xml"/><Relationship Id="rId2" Type="http://schemas.openxmlformats.org/officeDocument/2006/relationships/chart" Target="../charts/chart197.xml"/><Relationship Id="rId16" Type="http://schemas.openxmlformats.org/officeDocument/2006/relationships/chart" Target="../charts/chart211.xml"/><Relationship Id="rId29" Type="http://schemas.openxmlformats.org/officeDocument/2006/relationships/chart" Target="../charts/chart224.xml"/><Relationship Id="rId11" Type="http://schemas.openxmlformats.org/officeDocument/2006/relationships/chart" Target="../charts/chart206.xml"/><Relationship Id="rId24" Type="http://schemas.openxmlformats.org/officeDocument/2006/relationships/chart" Target="../charts/chart219.xml"/><Relationship Id="rId32" Type="http://schemas.openxmlformats.org/officeDocument/2006/relationships/chart" Target="../charts/chart227.xml"/><Relationship Id="rId37" Type="http://schemas.openxmlformats.org/officeDocument/2006/relationships/chart" Target="../charts/chart232.xml"/><Relationship Id="rId40" Type="http://schemas.openxmlformats.org/officeDocument/2006/relationships/chart" Target="../charts/chart235.xml"/><Relationship Id="rId45" Type="http://schemas.openxmlformats.org/officeDocument/2006/relationships/chart" Target="../charts/chart240.xml"/><Relationship Id="rId5" Type="http://schemas.openxmlformats.org/officeDocument/2006/relationships/chart" Target="../charts/chart200.xml"/><Relationship Id="rId15" Type="http://schemas.openxmlformats.org/officeDocument/2006/relationships/chart" Target="../charts/chart210.xml"/><Relationship Id="rId23" Type="http://schemas.openxmlformats.org/officeDocument/2006/relationships/chart" Target="../charts/chart218.xml"/><Relationship Id="rId28" Type="http://schemas.openxmlformats.org/officeDocument/2006/relationships/chart" Target="../charts/chart223.xml"/><Relationship Id="rId36" Type="http://schemas.openxmlformats.org/officeDocument/2006/relationships/chart" Target="../charts/chart231.xml"/><Relationship Id="rId49" Type="http://schemas.openxmlformats.org/officeDocument/2006/relationships/chart" Target="../charts/chart244.xml"/><Relationship Id="rId10" Type="http://schemas.openxmlformats.org/officeDocument/2006/relationships/chart" Target="../charts/chart205.xml"/><Relationship Id="rId19" Type="http://schemas.openxmlformats.org/officeDocument/2006/relationships/chart" Target="../charts/chart214.xml"/><Relationship Id="rId31" Type="http://schemas.openxmlformats.org/officeDocument/2006/relationships/chart" Target="../charts/chart226.xml"/><Relationship Id="rId44" Type="http://schemas.openxmlformats.org/officeDocument/2006/relationships/chart" Target="../charts/chart239.xml"/><Relationship Id="rId4" Type="http://schemas.openxmlformats.org/officeDocument/2006/relationships/chart" Target="../charts/chart199.xml"/><Relationship Id="rId9" Type="http://schemas.openxmlformats.org/officeDocument/2006/relationships/chart" Target="../charts/chart204.xml"/><Relationship Id="rId14" Type="http://schemas.openxmlformats.org/officeDocument/2006/relationships/chart" Target="../charts/chart209.xml"/><Relationship Id="rId22" Type="http://schemas.openxmlformats.org/officeDocument/2006/relationships/chart" Target="../charts/chart217.xml"/><Relationship Id="rId27" Type="http://schemas.openxmlformats.org/officeDocument/2006/relationships/chart" Target="../charts/chart222.xml"/><Relationship Id="rId30" Type="http://schemas.openxmlformats.org/officeDocument/2006/relationships/chart" Target="../charts/chart225.xml"/><Relationship Id="rId35" Type="http://schemas.openxmlformats.org/officeDocument/2006/relationships/chart" Target="../charts/chart230.xml"/><Relationship Id="rId43" Type="http://schemas.openxmlformats.org/officeDocument/2006/relationships/chart" Target="../charts/chart238.xml"/><Relationship Id="rId48" Type="http://schemas.openxmlformats.org/officeDocument/2006/relationships/chart" Target="../charts/chart243.xml"/><Relationship Id="rId8" Type="http://schemas.openxmlformats.org/officeDocument/2006/relationships/chart" Target="../charts/chart203.xml"/><Relationship Id="rId51" Type="http://schemas.openxmlformats.org/officeDocument/2006/relationships/chart" Target="../charts/chart246.xml"/><Relationship Id="rId3" Type="http://schemas.openxmlformats.org/officeDocument/2006/relationships/chart" Target="../charts/chart198.xml"/><Relationship Id="rId12" Type="http://schemas.openxmlformats.org/officeDocument/2006/relationships/chart" Target="../charts/chart207.xml"/><Relationship Id="rId17" Type="http://schemas.openxmlformats.org/officeDocument/2006/relationships/chart" Target="../charts/chart212.xml"/><Relationship Id="rId25" Type="http://schemas.openxmlformats.org/officeDocument/2006/relationships/chart" Target="../charts/chart220.xml"/><Relationship Id="rId33" Type="http://schemas.openxmlformats.org/officeDocument/2006/relationships/chart" Target="../charts/chart228.xml"/><Relationship Id="rId38" Type="http://schemas.openxmlformats.org/officeDocument/2006/relationships/chart" Target="../charts/chart233.xml"/><Relationship Id="rId46" Type="http://schemas.openxmlformats.org/officeDocument/2006/relationships/chart" Target="../charts/chart241.xml"/><Relationship Id="rId20" Type="http://schemas.openxmlformats.org/officeDocument/2006/relationships/chart" Target="../charts/chart215.xml"/><Relationship Id="rId41" Type="http://schemas.openxmlformats.org/officeDocument/2006/relationships/chart" Target="../charts/chart236.xml"/><Relationship Id="rId1" Type="http://schemas.openxmlformats.org/officeDocument/2006/relationships/chart" Target="../charts/chart196.xml"/><Relationship Id="rId6" Type="http://schemas.openxmlformats.org/officeDocument/2006/relationships/chart" Target="../charts/chart201.xml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59.xml"/><Relationship Id="rId18" Type="http://schemas.openxmlformats.org/officeDocument/2006/relationships/chart" Target="../charts/chart264.xml"/><Relationship Id="rId26" Type="http://schemas.openxmlformats.org/officeDocument/2006/relationships/chart" Target="../charts/chart272.xml"/><Relationship Id="rId39" Type="http://schemas.openxmlformats.org/officeDocument/2006/relationships/chart" Target="../charts/chart285.xml"/><Relationship Id="rId21" Type="http://schemas.openxmlformats.org/officeDocument/2006/relationships/chart" Target="../charts/chart267.xml"/><Relationship Id="rId34" Type="http://schemas.openxmlformats.org/officeDocument/2006/relationships/chart" Target="../charts/chart280.xml"/><Relationship Id="rId7" Type="http://schemas.openxmlformats.org/officeDocument/2006/relationships/chart" Target="../charts/chart253.xml"/><Relationship Id="rId2" Type="http://schemas.openxmlformats.org/officeDocument/2006/relationships/chart" Target="../charts/chart248.xml"/><Relationship Id="rId16" Type="http://schemas.openxmlformats.org/officeDocument/2006/relationships/chart" Target="../charts/chart262.xml"/><Relationship Id="rId20" Type="http://schemas.openxmlformats.org/officeDocument/2006/relationships/chart" Target="../charts/chart266.xml"/><Relationship Id="rId29" Type="http://schemas.openxmlformats.org/officeDocument/2006/relationships/chart" Target="../charts/chart275.xml"/><Relationship Id="rId41" Type="http://schemas.openxmlformats.org/officeDocument/2006/relationships/chart" Target="../charts/chart287.xml"/><Relationship Id="rId1" Type="http://schemas.openxmlformats.org/officeDocument/2006/relationships/chart" Target="../charts/chart247.xml"/><Relationship Id="rId6" Type="http://schemas.openxmlformats.org/officeDocument/2006/relationships/chart" Target="../charts/chart252.xml"/><Relationship Id="rId11" Type="http://schemas.openxmlformats.org/officeDocument/2006/relationships/chart" Target="../charts/chart257.xml"/><Relationship Id="rId24" Type="http://schemas.openxmlformats.org/officeDocument/2006/relationships/chart" Target="../charts/chart270.xml"/><Relationship Id="rId32" Type="http://schemas.openxmlformats.org/officeDocument/2006/relationships/chart" Target="../charts/chart278.xml"/><Relationship Id="rId37" Type="http://schemas.openxmlformats.org/officeDocument/2006/relationships/chart" Target="../charts/chart283.xml"/><Relationship Id="rId40" Type="http://schemas.openxmlformats.org/officeDocument/2006/relationships/chart" Target="../charts/chart286.xml"/><Relationship Id="rId5" Type="http://schemas.openxmlformats.org/officeDocument/2006/relationships/chart" Target="../charts/chart251.xml"/><Relationship Id="rId15" Type="http://schemas.openxmlformats.org/officeDocument/2006/relationships/chart" Target="../charts/chart261.xml"/><Relationship Id="rId23" Type="http://schemas.openxmlformats.org/officeDocument/2006/relationships/chart" Target="../charts/chart269.xml"/><Relationship Id="rId28" Type="http://schemas.openxmlformats.org/officeDocument/2006/relationships/chart" Target="../charts/chart274.xml"/><Relationship Id="rId36" Type="http://schemas.openxmlformats.org/officeDocument/2006/relationships/chart" Target="../charts/chart282.xml"/><Relationship Id="rId10" Type="http://schemas.openxmlformats.org/officeDocument/2006/relationships/chart" Target="../charts/chart256.xml"/><Relationship Id="rId19" Type="http://schemas.openxmlformats.org/officeDocument/2006/relationships/chart" Target="../charts/chart265.xml"/><Relationship Id="rId31" Type="http://schemas.openxmlformats.org/officeDocument/2006/relationships/chart" Target="../charts/chart277.xml"/><Relationship Id="rId4" Type="http://schemas.openxmlformats.org/officeDocument/2006/relationships/chart" Target="../charts/chart250.xml"/><Relationship Id="rId9" Type="http://schemas.openxmlformats.org/officeDocument/2006/relationships/chart" Target="../charts/chart255.xml"/><Relationship Id="rId14" Type="http://schemas.openxmlformats.org/officeDocument/2006/relationships/chart" Target="../charts/chart260.xml"/><Relationship Id="rId22" Type="http://schemas.openxmlformats.org/officeDocument/2006/relationships/chart" Target="../charts/chart268.xml"/><Relationship Id="rId27" Type="http://schemas.openxmlformats.org/officeDocument/2006/relationships/chart" Target="../charts/chart273.xml"/><Relationship Id="rId30" Type="http://schemas.openxmlformats.org/officeDocument/2006/relationships/chart" Target="../charts/chart276.xml"/><Relationship Id="rId35" Type="http://schemas.openxmlformats.org/officeDocument/2006/relationships/chart" Target="../charts/chart281.xml"/><Relationship Id="rId8" Type="http://schemas.openxmlformats.org/officeDocument/2006/relationships/chart" Target="../charts/chart254.xml"/><Relationship Id="rId3" Type="http://schemas.openxmlformats.org/officeDocument/2006/relationships/chart" Target="../charts/chart249.xml"/><Relationship Id="rId12" Type="http://schemas.openxmlformats.org/officeDocument/2006/relationships/chart" Target="../charts/chart258.xml"/><Relationship Id="rId17" Type="http://schemas.openxmlformats.org/officeDocument/2006/relationships/chart" Target="../charts/chart263.xml"/><Relationship Id="rId25" Type="http://schemas.openxmlformats.org/officeDocument/2006/relationships/chart" Target="../charts/chart271.xml"/><Relationship Id="rId33" Type="http://schemas.openxmlformats.org/officeDocument/2006/relationships/chart" Target="../charts/chart279.xml"/><Relationship Id="rId38" Type="http://schemas.openxmlformats.org/officeDocument/2006/relationships/chart" Target="../charts/chart284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5.xml"/><Relationship Id="rId13" Type="http://schemas.openxmlformats.org/officeDocument/2006/relationships/chart" Target="../charts/chart300.xml"/><Relationship Id="rId18" Type="http://schemas.openxmlformats.org/officeDocument/2006/relationships/chart" Target="../charts/chart305.xml"/><Relationship Id="rId26" Type="http://schemas.openxmlformats.org/officeDocument/2006/relationships/chart" Target="../charts/chart313.xml"/><Relationship Id="rId3" Type="http://schemas.openxmlformats.org/officeDocument/2006/relationships/chart" Target="../charts/chart290.xml"/><Relationship Id="rId21" Type="http://schemas.openxmlformats.org/officeDocument/2006/relationships/chart" Target="../charts/chart308.xml"/><Relationship Id="rId7" Type="http://schemas.openxmlformats.org/officeDocument/2006/relationships/chart" Target="../charts/chart294.xml"/><Relationship Id="rId12" Type="http://schemas.openxmlformats.org/officeDocument/2006/relationships/chart" Target="../charts/chart299.xml"/><Relationship Id="rId17" Type="http://schemas.openxmlformats.org/officeDocument/2006/relationships/chart" Target="../charts/chart304.xml"/><Relationship Id="rId25" Type="http://schemas.openxmlformats.org/officeDocument/2006/relationships/chart" Target="../charts/chart312.xml"/><Relationship Id="rId2" Type="http://schemas.openxmlformats.org/officeDocument/2006/relationships/chart" Target="../charts/chart289.xml"/><Relationship Id="rId16" Type="http://schemas.openxmlformats.org/officeDocument/2006/relationships/chart" Target="../charts/chart303.xml"/><Relationship Id="rId20" Type="http://schemas.openxmlformats.org/officeDocument/2006/relationships/chart" Target="../charts/chart307.xml"/><Relationship Id="rId29" Type="http://schemas.openxmlformats.org/officeDocument/2006/relationships/chart" Target="../charts/chart316.xml"/><Relationship Id="rId1" Type="http://schemas.openxmlformats.org/officeDocument/2006/relationships/chart" Target="../charts/chart288.xml"/><Relationship Id="rId6" Type="http://schemas.openxmlformats.org/officeDocument/2006/relationships/chart" Target="../charts/chart293.xml"/><Relationship Id="rId11" Type="http://schemas.openxmlformats.org/officeDocument/2006/relationships/chart" Target="../charts/chart298.xml"/><Relationship Id="rId24" Type="http://schemas.openxmlformats.org/officeDocument/2006/relationships/chart" Target="../charts/chart311.xml"/><Relationship Id="rId5" Type="http://schemas.openxmlformats.org/officeDocument/2006/relationships/chart" Target="../charts/chart292.xml"/><Relationship Id="rId15" Type="http://schemas.openxmlformats.org/officeDocument/2006/relationships/chart" Target="../charts/chart302.xml"/><Relationship Id="rId23" Type="http://schemas.openxmlformats.org/officeDocument/2006/relationships/chart" Target="../charts/chart310.xml"/><Relationship Id="rId28" Type="http://schemas.openxmlformats.org/officeDocument/2006/relationships/chart" Target="../charts/chart315.xml"/><Relationship Id="rId10" Type="http://schemas.openxmlformats.org/officeDocument/2006/relationships/chart" Target="../charts/chart297.xml"/><Relationship Id="rId19" Type="http://schemas.openxmlformats.org/officeDocument/2006/relationships/chart" Target="../charts/chart306.xml"/><Relationship Id="rId31" Type="http://schemas.openxmlformats.org/officeDocument/2006/relationships/chart" Target="../charts/chart318.xml"/><Relationship Id="rId4" Type="http://schemas.openxmlformats.org/officeDocument/2006/relationships/chart" Target="../charts/chart291.xml"/><Relationship Id="rId9" Type="http://schemas.openxmlformats.org/officeDocument/2006/relationships/chart" Target="../charts/chart296.xml"/><Relationship Id="rId14" Type="http://schemas.openxmlformats.org/officeDocument/2006/relationships/chart" Target="../charts/chart301.xml"/><Relationship Id="rId22" Type="http://schemas.openxmlformats.org/officeDocument/2006/relationships/chart" Target="../charts/chart309.xml"/><Relationship Id="rId27" Type="http://schemas.openxmlformats.org/officeDocument/2006/relationships/chart" Target="../charts/chart314.xml"/><Relationship Id="rId30" Type="http://schemas.openxmlformats.org/officeDocument/2006/relationships/chart" Target="../charts/chart317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6.xml"/><Relationship Id="rId13" Type="http://schemas.openxmlformats.org/officeDocument/2006/relationships/chart" Target="../charts/chart331.xml"/><Relationship Id="rId18" Type="http://schemas.openxmlformats.org/officeDocument/2006/relationships/chart" Target="../charts/chart336.xml"/><Relationship Id="rId3" Type="http://schemas.openxmlformats.org/officeDocument/2006/relationships/chart" Target="../charts/chart321.xml"/><Relationship Id="rId21" Type="http://schemas.openxmlformats.org/officeDocument/2006/relationships/chart" Target="../charts/chart339.xml"/><Relationship Id="rId7" Type="http://schemas.openxmlformats.org/officeDocument/2006/relationships/chart" Target="../charts/chart325.xml"/><Relationship Id="rId12" Type="http://schemas.openxmlformats.org/officeDocument/2006/relationships/chart" Target="../charts/chart330.xml"/><Relationship Id="rId17" Type="http://schemas.openxmlformats.org/officeDocument/2006/relationships/chart" Target="../charts/chart335.xml"/><Relationship Id="rId2" Type="http://schemas.openxmlformats.org/officeDocument/2006/relationships/chart" Target="../charts/chart320.xml"/><Relationship Id="rId16" Type="http://schemas.openxmlformats.org/officeDocument/2006/relationships/chart" Target="../charts/chart334.xml"/><Relationship Id="rId20" Type="http://schemas.openxmlformats.org/officeDocument/2006/relationships/chart" Target="../charts/chart338.xml"/><Relationship Id="rId1" Type="http://schemas.openxmlformats.org/officeDocument/2006/relationships/chart" Target="../charts/chart319.xml"/><Relationship Id="rId6" Type="http://schemas.openxmlformats.org/officeDocument/2006/relationships/chart" Target="../charts/chart324.xml"/><Relationship Id="rId11" Type="http://schemas.openxmlformats.org/officeDocument/2006/relationships/chart" Target="../charts/chart329.xml"/><Relationship Id="rId5" Type="http://schemas.openxmlformats.org/officeDocument/2006/relationships/chart" Target="../charts/chart323.xml"/><Relationship Id="rId15" Type="http://schemas.openxmlformats.org/officeDocument/2006/relationships/chart" Target="../charts/chart333.xml"/><Relationship Id="rId10" Type="http://schemas.openxmlformats.org/officeDocument/2006/relationships/chart" Target="../charts/chart328.xml"/><Relationship Id="rId19" Type="http://schemas.openxmlformats.org/officeDocument/2006/relationships/chart" Target="../charts/chart337.xml"/><Relationship Id="rId4" Type="http://schemas.openxmlformats.org/officeDocument/2006/relationships/chart" Target="../charts/chart322.xml"/><Relationship Id="rId9" Type="http://schemas.openxmlformats.org/officeDocument/2006/relationships/chart" Target="../charts/chart327.xml"/><Relationship Id="rId14" Type="http://schemas.openxmlformats.org/officeDocument/2006/relationships/chart" Target="../charts/chart332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47.xml"/><Relationship Id="rId13" Type="http://schemas.openxmlformats.org/officeDocument/2006/relationships/chart" Target="../charts/chart352.xml"/><Relationship Id="rId3" Type="http://schemas.openxmlformats.org/officeDocument/2006/relationships/chart" Target="../charts/chart342.xml"/><Relationship Id="rId7" Type="http://schemas.openxmlformats.org/officeDocument/2006/relationships/chart" Target="../charts/chart346.xml"/><Relationship Id="rId12" Type="http://schemas.openxmlformats.org/officeDocument/2006/relationships/chart" Target="../charts/chart351.xml"/><Relationship Id="rId2" Type="http://schemas.openxmlformats.org/officeDocument/2006/relationships/chart" Target="../charts/chart341.xml"/><Relationship Id="rId16" Type="http://schemas.openxmlformats.org/officeDocument/2006/relationships/chart" Target="../charts/chart355.xml"/><Relationship Id="rId1" Type="http://schemas.openxmlformats.org/officeDocument/2006/relationships/chart" Target="../charts/chart340.xml"/><Relationship Id="rId6" Type="http://schemas.openxmlformats.org/officeDocument/2006/relationships/chart" Target="../charts/chart345.xml"/><Relationship Id="rId11" Type="http://schemas.openxmlformats.org/officeDocument/2006/relationships/chart" Target="../charts/chart350.xml"/><Relationship Id="rId5" Type="http://schemas.openxmlformats.org/officeDocument/2006/relationships/chart" Target="../charts/chart344.xml"/><Relationship Id="rId15" Type="http://schemas.openxmlformats.org/officeDocument/2006/relationships/chart" Target="../charts/chart354.xml"/><Relationship Id="rId10" Type="http://schemas.openxmlformats.org/officeDocument/2006/relationships/chart" Target="../charts/chart349.xml"/><Relationship Id="rId4" Type="http://schemas.openxmlformats.org/officeDocument/2006/relationships/chart" Target="../charts/chart343.xml"/><Relationship Id="rId9" Type="http://schemas.openxmlformats.org/officeDocument/2006/relationships/chart" Target="../charts/chart348.xml"/><Relationship Id="rId14" Type="http://schemas.openxmlformats.org/officeDocument/2006/relationships/chart" Target="../charts/chart353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63.xml"/><Relationship Id="rId3" Type="http://schemas.openxmlformats.org/officeDocument/2006/relationships/chart" Target="../charts/chart358.xml"/><Relationship Id="rId7" Type="http://schemas.openxmlformats.org/officeDocument/2006/relationships/chart" Target="../charts/chart362.xml"/><Relationship Id="rId2" Type="http://schemas.openxmlformats.org/officeDocument/2006/relationships/chart" Target="../charts/chart357.xml"/><Relationship Id="rId1" Type="http://schemas.openxmlformats.org/officeDocument/2006/relationships/chart" Target="../charts/chart356.xml"/><Relationship Id="rId6" Type="http://schemas.openxmlformats.org/officeDocument/2006/relationships/chart" Target="../charts/chart361.xml"/><Relationship Id="rId11" Type="http://schemas.openxmlformats.org/officeDocument/2006/relationships/chart" Target="../charts/chart366.xml"/><Relationship Id="rId5" Type="http://schemas.openxmlformats.org/officeDocument/2006/relationships/chart" Target="../charts/chart360.xml"/><Relationship Id="rId10" Type="http://schemas.openxmlformats.org/officeDocument/2006/relationships/chart" Target="../charts/chart365.xml"/><Relationship Id="rId4" Type="http://schemas.openxmlformats.org/officeDocument/2006/relationships/chart" Target="../charts/chart359.xml"/><Relationship Id="rId9" Type="http://schemas.openxmlformats.org/officeDocument/2006/relationships/chart" Target="../charts/chart364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9.xml"/><Relationship Id="rId2" Type="http://schemas.openxmlformats.org/officeDocument/2006/relationships/chart" Target="../charts/chart368.xml"/><Relationship Id="rId1" Type="http://schemas.openxmlformats.org/officeDocument/2006/relationships/chart" Target="../charts/chart367.xml"/><Relationship Id="rId6" Type="http://schemas.openxmlformats.org/officeDocument/2006/relationships/chart" Target="../charts/chart372.xml"/><Relationship Id="rId5" Type="http://schemas.openxmlformats.org/officeDocument/2006/relationships/chart" Target="../charts/chart371.xml"/><Relationship Id="rId4" Type="http://schemas.openxmlformats.org/officeDocument/2006/relationships/chart" Target="../charts/chart37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5.xml"/><Relationship Id="rId2" Type="http://schemas.openxmlformats.org/officeDocument/2006/relationships/chart" Target="../charts/chart374.xml"/><Relationship Id="rId1" Type="http://schemas.openxmlformats.org/officeDocument/2006/relationships/chart" Target="../charts/chart373.xml"/><Relationship Id="rId5" Type="http://schemas.openxmlformats.org/officeDocument/2006/relationships/chart" Target="../charts/chart377.xml"/><Relationship Id="rId4" Type="http://schemas.openxmlformats.org/officeDocument/2006/relationships/chart" Target="../charts/chart376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0.xml"/><Relationship Id="rId2" Type="http://schemas.openxmlformats.org/officeDocument/2006/relationships/chart" Target="../charts/chart379.xml"/><Relationship Id="rId1" Type="http://schemas.openxmlformats.org/officeDocument/2006/relationships/chart" Target="../charts/chart378.xml"/><Relationship Id="rId4" Type="http://schemas.openxmlformats.org/officeDocument/2006/relationships/chart" Target="../charts/chart381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4.xml"/><Relationship Id="rId2" Type="http://schemas.openxmlformats.org/officeDocument/2006/relationships/chart" Target="../charts/chart383.xml"/><Relationship Id="rId1" Type="http://schemas.openxmlformats.org/officeDocument/2006/relationships/chart" Target="../charts/chart382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6.xml"/><Relationship Id="rId1" Type="http://schemas.openxmlformats.org/officeDocument/2006/relationships/chart" Target="../charts/chart38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14</xdr:row>
      <xdr:rowOff>176212</xdr:rowOff>
    </xdr:from>
    <xdr:to>
      <xdr:col>12</xdr:col>
      <xdr:colOff>400050</xdr:colOff>
      <xdr:row>29</xdr:row>
      <xdr:rowOff>61912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8D1216D-3200-4253-BB5E-390575DABE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14</xdr:row>
      <xdr:rowOff>176212</xdr:rowOff>
    </xdr:from>
    <xdr:to>
      <xdr:col>12</xdr:col>
      <xdr:colOff>400050</xdr:colOff>
      <xdr:row>29</xdr:row>
      <xdr:rowOff>61912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AC5EDA1-D240-4468-A563-C9DD5545BC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14</xdr:row>
      <xdr:rowOff>176212</xdr:rowOff>
    </xdr:from>
    <xdr:to>
      <xdr:col>12</xdr:col>
      <xdr:colOff>400050</xdr:colOff>
      <xdr:row>29</xdr:row>
      <xdr:rowOff>61912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FD85DD9-4E74-4863-B674-5F87EC7A40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14</xdr:row>
      <xdr:rowOff>176212</xdr:rowOff>
    </xdr:from>
    <xdr:to>
      <xdr:col>12</xdr:col>
      <xdr:colOff>400050</xdr:colOff>
      <xdr:row>29</xdr:row>
      <xdr:rowOff>61912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A75EE51-AD76-471C-B313-057CC35240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20332</xdr:colOff>
      <xdr:row>0</xdr:row>
      <xdr:rowOff>0</xdr:rowOff>
    </xdr:from>
    <xdr:to>
      <xdr:col>25</xdr:col>
      <xdr:colOff>39231</xdr:colOff>
      <xdr:row>17</xdr:row>
      <xdr:rowOff>176212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7EA8D512-FA7D-4C95-813E-816A16C4CB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297656</xdr:colOff>
      <xdr:row>8</xdr:row>
      <xdr:rowOff>59528</xdr:rowOff>
    </xdr:from>
    <xdr:to>
      <xdr:col>28</xdr:col>
      <xdr:colOff>321472</xdr:colOff>
      <xdr:row>23</xdr:row>
      <xdr:rowOff>142872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6AF4E9-C640-406F-A21D-6EC1743FCF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145910</xdr:colOff>
      <xdr:row>30</xdr:row>
      <xdr:rowOff>38866</xdr:rowOff>
    </xdr:from>
    <xdr:to>
      <xdr:col>17</xdr:col>
      <xdr:colOff>200694</xdr:colOff>
      <xdr:row>47</xdr:row>
      <xdr:rowOff>71487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149C34-C1E3-4DB2-B944-F603644DDA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425824</xdr:colOff>
      <xdr:row>30</xdr:row>
      <xdr:rowOff>56030</xdr:rowOff>
    </xdr:from>
    <xdr:to>
      <xdr:col>28</xdr:col>
      <xdr:colOff>239682</xdr:colOff>
      <xdr:row>47</xdr:row>
      <xdr:rowOff>88651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C9EE8F-9011-466C-85FA-05DFA8D7C3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147080</xdr:colOff>
      <xdr:row>50</xdr:row>
      <xdr:rowOff>189797</xdr:rowOff>
    </xdr:from>
    <xdr:to>
      <xdr:col>17</xdr:col>
      <xdr:colOff>201863</xdr:colOff>
      <xdr:row>68</xdr:row>
      <xdr:rowOff>54329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48C3AEA-557D-4B51-8270-7359C77BC1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414618</xdr:colOff>
      <xdr:row>50</xdr:row>
      <xdr:rowOff>201702</xdr:rowOff>
    </xdr:from>
    <xdr:to>
      <xdr:col>28</xdr:col>
      <xdr:colOff>228477</xdr:colOff>
      <xdr:row>68</xdr:row>
      <xdr:rowOff>66234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88C4DBF-F638-49B1-912C-76F3679D82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70</xdr:row>
      <xdr:rowOff>166693</xdr:rowOff>
    </xdr:from>
    <xdr:to>
      <xdr:col>18</xdr:col>
      <xdr:colOff>150035</xdr:colOff>
      <xdr:row>88</xdr:row>
      <xdr:rowOff>95405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374EE67-3989-4225-A2D9-46368C7442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535781</xdr:colOff>
      <xdr:row>89</xdr:row>
      <xdr:rowOff>166684</xdr:rowOff>
    </xdr:from>
    <xdr:to>
      <xdr:col>18</xdr:col>
      <xdr:colOff>357188</xdr:colOff>
      <xdr:row>107</xdr:row>
      <xdr:rowOff>154782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A8D8ACF-31C5-4906-8342-034E431850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35726</xdr:colOff>
      <xdr:row>89</xdr:row>
      <xdr:rowOff>166691</xdr:rowOff>
    </xdr:from>
    <xdr:to>
      <xdr:col>28</xdr:col>
      <xdr:colOff>690153</xdr:colOff>
      <xdr:row>107</xdr:row>
      <xdr:rowOff>95403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487E5D1-E0F1-4209-A9B3-88544FBC98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0</xdr:colOff>
      <xdr:row>112</xdr:row>
      <xdr:rowOff>0</xdr:rowOff>
    </xdr:from>
    <xdr:to>
      <xdr:col>18</xdr:col>
      <xdr:colOff>150035</xdr:colOff>
      <xdr:row>129</xdr:row>
      <xdr:rowOff>119212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097FC43-B775-4D6E-80BD-3E8DDBA445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0</xdr:colOff>
      <xdr:row>112</xdr:row>
      <xdr:rowOff>0</xdr:rowOff>
    </xdr:from>
    <xdr:to>
      <xdr:col>29</xdr:col>
      <xdr:colOff>201990</xdr:colOff>
      <xdr:row>129</xdr:row>
      <xdr:rowOff>119212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CF040CA-23D0-4573-AFA0-C61E957FA7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500063</xdr:colOff>
      <xdr:row>130</xdr:row>
      <xdr:rowOff>166693</xdr:rowOff>
    </xdr:from>
    <xdr:to>
      <xdr:col>18</xdr:col>
      <xdr:colOff>102410</xdr:colOff>
      <xdr:row>148</xdr:row>
      <xdr:rowOff>95405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E3B4CB8-5B28-43EE-A3CA-6FD74543DC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21</xdr:col>
      <xdr:colOff>0</xdr:colOff>
      <xdr:row>130</xdr:row>
      <xdr:rowOff>130966</xdr:rowOff>
    </xdr:from>
    <xdr:to>
      <xdr:col>29</xdr:col>
      <xdr:colOff>201990</xdr:colOff>
      <xdr:row>148</xdr:row>
      <xdr:rowOff>59678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BAF2CFE-1E17-41A6-8746-94696459AA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</xdr:col>
      <xdr:colOff>0</xdr:colOff>
      <xdr:row>70</xdr:row>
      <xdr:rowOff>142880</xdr:rowOff>
    </xdr:from>
    <xdr:to>
      <xdr:col>28</xdr:col>
      <xdr:colOff>638191</xdr:colOff>
      <xdr:row>88</xdr:row>
      <xdr:rowOff>71592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7BFAB35-7318-4280-B750-33AEB89E2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145912</xdr:colOff>
      <xdr:row>30</xdr:row>
      <xdr:rowOff>59510</xdr:rowOff>
    </xdr:from>
    <xdr:to>
      <xdr:col>14</xdr:col>
      <xdr:colOff>83344</xdr:colOff>
      <xdr:row>52</xdr:row>
      <xdr:rowOff>35700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F57053-002A-48D1-AB38-190408E55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116263</xdr:colOff>
      <xdr:row>30</xdr:row>
      <xdr:rowOff>83343</xdr:rowOff>
    </xdr:from>
    <xdr:to>
      <xdr:col>23</xdr:col>
      <xdr:colOff>333376</xdr:colOff>
      <xdr:row>52</xdr:row>
      <xdr:rowOff>35719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0CF8D7-723A-49C2-BF40-AC5EC18584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666749</xdr:colOff>
      <xdr:row>0</xdr:row>
      <xdr:rowOff>0</xdr:rowOff>
    </xdr:from>
    <xdr:to>
      <xdr:col>28</xdr:col>
      <xdr:colOff>714374</xdr:colOff>
      <xdr:row>20</xdr:row>
      <xdr:rowOff>47623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5709EE-834F-41F3-82D4-8DCFD88EF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125016</xdr:colOff>
      <xdr:row>52</xdr:row>
      <xdr:rowOff>143030</xdr:rowOff>
    </xdr:from>
    <xdr:to>
      <xdr:col>23</xdr:col>
      <xdr:colOff>333376</xdr:colOff>
      <xdr:row>75</xdr:row>
      <xdr:rowOff>11905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D6CF880-827C-487C-9D12-63FAD2C4B8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119062</xdr:colOff>
      <xdr:row>53</xdr:row>
      <xdr:rowOff>11906</xdr:rowOff>
    </xdr:from>
    <xdr:to>
      <xdr:col>14</xdr:col>
      <xdr:colOff>56494</xdr:colOff>
      <xdr:row>75</xdr:row>
      <xdr:rowOff>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8828BC4-C7C0-40AE-8EA6-5F1A034E74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23122</xdr:colOff>
      <xdr:row>0</xdr:row>
      <xdr:rowOff>15311</xdr:rowOff>
    </xdr:from>
    <xdr:to>
      <xdr:col>13</xdr:col>
      <xdr:colOff>190500</xdr:colOff>
      <xdr:row>21</xdr:row>
      <xdr:rowOff>1703</xdr:rowOff>
    </xdr:to>
    <xdr:graphicFrame macro="">
      <xdr:nvGraphicFramePr>
        <xdr:cNvPr id="2" name="Chart 4">
          <a:extLst>
            <a:ext uri="{FF2B5EF4-FFF2-40B4-BE49-F238E27FC236}">
              <a16:creationId xmlns:a16="http://schemas.microsoft.com/office/drawing/2014/main" id="{CA62580C-62FE-4BD9-8ADD-C581A17AA8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488157</xdr:colOff>
      <xdr:row>28</xdr:row>
      <xdr:rowOff>182165</xdr:rowOff>
    </xdr:from>
    <xdr:to>
      <xdr:col>11</xdr:col>
      <xdr:colOff>0</xdr:colOff>
      <xdr:row>43</xdr:row>
      <xdr:rowOff>8334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86EA63A-E6A6-4A75-A74A-DA45BF4C7C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321468</xdr:colOff>
      <xdr:row>29</xdr:row>
      <xdr:rowOff>3571</xdr:rowOff>
    </xdr:from>
    <xdr:to>
      <xdr:col>17</xdr:col>
      <xdr:colOff>83343</xdr:colOff>
      <xdr:row>43</xdr:row>
      <xdr:rowOff>20240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429F682-064C-4426-A268-CE450281BF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309563</xdr:colOff>
      <xdr:row>50</xdr:row>
      <xdr:rowOff>86915</xdr:rowOff>
    </xdr:from>
    <xdr:to>
      <xdr:col>10</xdr:col>
      <xdr:colOff>881063</xdr:colOff>
      <xdr:row>64</xdr:row>
      <xdr:rowOff>127396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A0317861-5FA8-4F5C-8A59-36E3CD2D16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119062</xdr:colOff>
      <xdr:row>50</xdr:row>
      <xdr:rowOff>39289</xdr:rowOff>
    </xdr:from>
    <xdr:to>
      <xdr:col>16</xdr:col>
      <xdr:colOff>476250</xdr:colOff>
      <xdr:row>64</xdr:row>
      <xdr:rowOff>79770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99C5281-1056-412F-BE8E-61ED93C9DF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386954</xdr:colOff>
      <xdr:row>70</xdr:row>
      <xdr:rowOff>75009</xdr:rowOff>
    </xdr:from>
    <xdr:to>
      <xdr:col>10</xdr:col>
      <xdr:colOff>958454</xdr:colOff>
      <xdr:row>84</xdr:row>
      <xdr:rowOff>151209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2C32FBA2-4811-4940-A9A6-14D0588EC1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113109</xdr:colOff>
      <xdr:row>70</xdr:row>
      <xdr:rowOff>75009</xdr:rowOff>
    </xdr:from>
    <xdr:to>
      <xdr:col>16</xdr:col>
      <xdr:colOff>470297</xdr:colOff>
      <xdr:row>84</xdr:row>
      <xdr:rowOff>151209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A1848969-C054-4C43-9F17-17BADA0739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160734</xdr:colOff>
      <xdr:row>89</xdr:row>
      <xdr:rowOff>182165</xdr:rowOff>
    </xdr:from>
    <xdr:to>
      <xdr:col>10</xdr:col>
      <xdr:colOff>732234</xdr:colOff>
      <xdr:row>104</xdr:row>
      <xdr:rowOff>67865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DC3FEA84-4BD2-43C5-B977-2B0E8EF649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791765</xdr:colOff>
      <xdr:row>89</xdr:row>
      <xdr:rowOff>146446</xdr:rowOff>
    </xdr:from>
    <xdr:to>
      <xdr:col>16</xdr:col>
      <xdr:colOff>89296</xdr:colOff>
      <xdr:row>104</xdr:row>
      <xdr:rowOff>32146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D91A4C47-D498-49AC-B7EE-DC2822F0E8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184547</xdr:colOff>
      <xdr:row>111</xdr:row>
      <xdr:rowOff>15477</xdr:rowOff>
    </xdr:from>
    <xdr:to>
      <xdr:col>10</xdr:col>
      <xdr:colOff>756047</xdr:colOff>
      <xdr:row>125</xdr:row>
      <xdr:rowOff>91677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806BC-16E1-4EAD-BDB1-BBFF1E1CCB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0</xdr:colOff>
      <xdr:row>111</xdr:row>
      <xdr:rowOff>0</xdr:rowOff>
    </xdr:from>
    <xdr:to>
      <xdr:col>16</xdr:col>
      <xdr:colOff>357188</xdr:colOff>
      <xdr:row>125</xdr:row>
      <xdr:rowOff>76200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5591FF52-B355-4692-A3CC-0E0A4E057A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0</xdr:colOff>
      <xdr:row>131</xdr:row>
      <xdr:rowOff>0</xdr:rowOff>
    </xdr:from>
    <xdr:to>
      <xdr:col>10</xdr:col>
      <xdr:colOff>571500</xdr:colOff>
      <xdr:row>145</xdr:row>
      <xdr:rowOff>76200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6A73A7D3-543F-46A5-A863-4FC1ABFF02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0</xdr:colOff>
      <xdr:row>131</xdr:row>
      <xdr:rowOff>0</xdr:rowOff>
    </xdr:from>
    <xdr:to>
      <xdr:col>16</xdr:col>
      <xdr:colOff>357188</xdr:colOff>
      <xdr:row>145</xdr:row>
      <xdr:rowOff>76200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3A5D09AF-4237-4966-8F4B-EE9D7F7A01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0</xdr:colOff>
      <xdr:row>151</xdr:row>
      <xdr:rowOff>0</xdr:rowOff>
    </xdr:from>
    <xdr:to>
      <xdr:col>10</xdr:col>
      <xdr:colOff>571500</xdr:colOff>
      <xdr:row>165</xdr:row>
      <xdr:rowOff>76200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3B5BA230-6B27-4885-ADBB-1F7C9CA93A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0</xdr:colOff>
      <xdr:row>151</xdr:row>
      <xdr:rowOff>0</xdr:rowOff>
    </xdr:from>
    <xdr:to>
      <xdr:col>16</xdr:col>
      <xdr:colOff>357188</xdr:colOff>
      <xdr:row>165</xdr:row>
      <xdr:rowOff>76200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8E417783-22A8-40F6-90D0-1861581C57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</xdr:col>
      <xdr:colOff>0</xdr:colOff>
      <xdr:row>171</xdr:row>
      <xdr:rowOff>0</xdr:rowOff>
    </xdr:from>
    <xdr:to>
      <xdr:col>10</xdr:col>
      <xdr:colOff>571500</xdr:colOff>
      <xdr:row>185</xdr:row>
      <xdr:rowOff>76200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94624E12-D873-4B36-825A-3291A85558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11</xdr:col>
      <xdr:colOff>0</xdr:colOff>
      <xdr:row>171</xdr:row>
      <xdr:rowOff>0</xdr:rowOff>
    </xdr:from>
    <xdr:to>
      <xdr:col>16</xdr:col>
      <xdr:colOff>357188</xdr:colOff>
      <xdr:row>185</xdr:row>
      <xdr:rowOff>76200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E75F13E0-51AC-4EBC-9E70-A3F2B5CA55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0</xdr:colOff>
      <xdr:row>191</xdr:row>
      <xdr:rowOff>0</xdr:rowOff>
    </xdr:from>
    <xdr:to>
      <xdr:col>10</xdr:col>
      <xdr:colOff>571500</xdr:colOff>
      <xdr:row>205</xdr:row>
      <xdr:rowOff>76200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BD8D03BE-82BB-4B8C-9D90-1851EC8395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11</xdr:col>
      <xdr:colOff>0</xdr:colOff>
      <xdr:row>191</xdr:row>
      <xdr:rowOff>0</xdr:rowOff>
    </xdr:from>
    <xdr:to>
      <xdr:col>16</xdr:col>
      <xdr:colOff>357188</xdr:colOff>
      <xdr:row>205</xdr:row>
      <xdr:rowOff>76200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E53E546F-BE16-48AC-8D0A-E9735967AC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0</xdr:colOff>
      <xdr:row>211</xdr:row>
      <xdr:rowOff>0</xdr:rowOff>
    </xdr:from>
    <xdr:to>
      <xdr:col>10</xdr:col>
      <xdr:colOff>571500</xdr:colOff>
      <xdr:row>225</xdr:row>
      <xdr:rowOff>76200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EC408FD2-FAAD-48A5-BEDB-233061B5A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11</xdr:col>
      <xdr:colOff>0</xdr:colOff>
      <xdr:row>211</xdr:row>
      <xdr:rowOff>0</xdr:rowOff>
    </xdr:from>
    <xdr:to>
      <xdr:col>16</xdr:col>
      <xdr:colOff>357188</xdr:colOff>
      <xdr:row>225</xdr:row>
      <xdr:rowOff>76200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81607C79-3F23-4BC4-B3AE-3821D2862F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</xdr:col>
      <xdr:colOff>244079</xdr:colOff>
      <xdr:row>231</xdr:row>
      <xdr:rowOff>3571</xdr:rowOff>
    </xdr:from>
    <xdr:to>
      <xdr:col>10</xdr:col>
      <xdr:colOff>815579</xdr:colOff>
      <xdr:row>245</xdr:row>
      <xdr:rowOff>79771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5B2866B6-D64D-425A-AA01-FC4758C12E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11</xdr:col>
      <xdr:colOff>0</xdr:colOff>
      <xdr:row>231</xdr:row>
      <xdr:rowOff>0</xdr:rowOff>
    </xdr:from>
    <xdr:to>
      <xdr:col>16</xdr:col>
      <xdr:colOff>357188</xdr:colOff>
      <xdr:row>245</xdr:row>
      <xdr:rowOff>76200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8BF8FE4D-367B-4DAD-A5E7-E21A3490E1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</xdr:col>
      <xdr:colOff>0</xdr:colOff>
      <xdr:row>251</xdr:row>
      <xdr:rowOff>0</xdr:rowOff>
    </xdr:from>
    <xdr:to>
      <xdr:col>10</xdr:col>
      <xdr:colOff>571500</xdr:colOff>
      <xdr:row>265</xdr:row>
      <xdr:rowOff>76200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C8FE0BE2-01B4-4560-B8E7-EF203E718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</xdr:col>
      <xdr:colOff>0</xdr:colOff>
      <xdr:row>251</xdr:row>
      <xdr:rowOff>0</xdr:rowOff>
    </xdr:from>
    <xdr:to>
      <xdr:col>16</xdr:col>
      <xdr:colOff>357188</xdr:colOff>
      <xdr:row>265</xdr:row>
      <xdr:rowOff>76200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4551C3F6-7281-4C16-929C-A537E442E2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0</xdr:colOff>
      <xdr:row>271</xdr:row>
      <xdr:rowOff>0</xdr:rowOff>
    </xdr:from>
    <xdr:to>
      <xdr:col>10</xdr:col>
      <xdr:colOff>571500</xdr:colOff>
      <xdr:row>285</xdr:row>
      <xdr:rowOff>76200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60E305A1-4CEA-4F84-B3F4-A950D5CBFD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</xdr:col>
      <xdr:colOff>0</xdr:colOff>
      <xdr:row>271</xdr:row>
      <xdr:rowOff>0</xdr:rowOff>
    </xdr:from>
    <xdr:to>
      <xdr:col>16</xdr:col>
      <xdr:colOff>357188</xdr:colOff>
      <xdr:row>285</xdr:row>
      <xdr:rowOff>76200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7047003-0456-479C-B3DC-7D616E4CF6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6</xdr:col>
      <xdr:colOff>0</xdr:colOff>
      <xdr:row>291</xdr:row>
      <xdr:rowOff>0</xdr:rowOff>
    </xdr:from>
    <xdr:to>
      <xdr:col>10</xdr:col>
      <xdr:colOff>571500</xdr:colOff>
      <xdr:row>305</xdr:row>
      <xdr:rowOff>76200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684A4498-D746-4838-A93F-D39676B042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11</xdr:col>
      <xdr:colOff>0</xdr:colOff>
      <xdr:row>291</xdr:row>
      <xdr:rowOff>0</xdr:rowOff>
    </xdr:from>
    <xdr:to>
      <xdr:col>16</xdr:col>
      <xdr:colOff>357188</xdr:colOff>
      <xdr:row>305</xdr:row>
      <xdr:rowOff>76200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AAA3F0AA-52EB-44FD-A4A1-C5061EFAD3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</xdr:col>
      <xdr:colOff>0</xdr:colOff>
      <xdr:row>311</xdr:row>
      <xdr:rowOff>0</xdr:rowOff>
    </xdr:from>
    <xdr:to>
      <xdr:col>10</xdr:col>
      <xdr:colOff>571500</xdr:colOff>
      <xdr:row>325</xdr:row>
      <xdr:rowOff>76200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7ECBB282-2CE0-4133-BC75-B126C50A46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11</xdr:col>
      <xdr:colOff>0</xdr:colOff>
      <xdr:row>311</xdr:row>
      <xdr:rowOff>0</xdr:rowOff>
    </xdr:from>
    <xdr:to>
      <xdr:col>16</xdr:col>
      <xdr:colOff>357188</xdr:colOff>
      <xdr:row>325</xdr:row>
      <xdr:rowOff>76200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11D25A16-5470-441D-AFB7-7DABE947B9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6</xdr:col>
      <xdr:colOff>839390</xdr:colOff>
      <xdr:row>326</xdr:row>
      <xdr:rowOff>146446</xdr:rowOff>
    </xdr:from>
    <xdr:to>
      <xdr:col>11</xdr:col>
      <xdr:colOff>351233</xdr:colOff>
      <xdr:row>341</xdr:row>
      <xdr:rowOff>32146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BD56205F-B248-4FAD-AA85-36B1E57DA4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12</xdr:col>
      <xdr:colOff>0</xdr:colOff>
      <xdr:row>327</xdr:row>
      <xdr:rowOff>0</xdr:rowOff>
    </xdr:from>
    <xdr:to>
      <xdr:col>18</xdr:col>
      <xdr:colOff>190500</xdr:colOff>
      <xdr:row>341</xdr:row>
      <xdr:rowOff>76200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1C6578B9-172A-428D-B403-C50317A23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6</xdr:col>
      <xdr:colOff>0</xdr:colOff>
      <xdr:row>351</xdr:row>
      <xdr:rowOff>0</xdr:rowOff>
    </xdr:from>
    <xdr:to>
      <xdr:col>10</xdr:col>
      <xdr:colOff>571500</xdr:colOff>
      <xdr:row>365</xdr:row>
      <xdr:rowOff>76200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DA393072-83A9-4F9F-99B8-833EA92D96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11</xdr:col>
      <xdr:colOff>0</xdr:colOff>
      <xdr:row>351</xdr:row>
      <xdr:rowOff>0</xdr:rowOff>
    </xdr:from>
    <xdr:to>
      <xdr:col>16</xdr:col>
      <xdr:colOff>357188</xdr:colOff>
      <xdr:row>365</xdr:row>
      <xdr:rowOff>76200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161EE32A-6D41-4FFF-B565-08F9AE3BC0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6</xdr:col>
      <xdr:colOff>0</xdr:colOff>
      <xdr:row>371</xdr:row>
      <xdr:rowOff>0</xdr:rowOff>
    </xdr:from>
    <xdr:to>
      <xdr:col>10</xdr:col>
      <xdr:colOff>571500</xdr:colOff>
      <xdr:row>385</xdr:row>
      <xdr:rowOff>76200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B8852987-6DCE-463D-B52E-F978E31D93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11</xdr:col>
      <xdr:colOff>0</xdr:colOff>
      <xdr:row>371</xdr:row>
      <xdr:rowOff>0</xdr:rowOff>
    </xdr:from>
    <xdr:to>
      <xdr:col>16</xdr:col>
      <xdr:colOff>357188</xdr:colOff>
      <xdr:row>385</xdr:row>
      <xdr:rowOff>76200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09DE9919-0979-4433-8DE6-9E5BBB222E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6</xdr:col>
      <xdr:colOff>0</xdr:colOff>
      <xdr:row>391</xdr:row>
      <xdr:rowOff>0</xdr:rowOff>
    </xdr:from>
    <xdr:to>
      <xdr:col>10</xdr:col>
      <xdr:colOff>571500</xdr:colOff>
      <xdr:row>405</xdr:row>
      <xdr:rowOff>76200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D39EBA42-4AB5-429A-B8B7-9378FBDAB0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11</xdr:col>
      <xdr:colOff>0</xdr:colOff>
      <xdr:row>391</xdr:row>
      <xdr:rowOff>0</xdr:rowOff>
    </xdr:from>
    <xdr:to>
      <xdr:col>16</xdr:col>
      <xdr:colOff>357188</xdr:colOff>
      <xdr:row>405</xdr:row>
      <xdr:rowOff>76200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4FF745B9-0F32-4A59-B8DA-3D38F93630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6</xdr:col>
      <xdr:colOff>0</xdr:colOff>
      <xdr:row>411</xdr:row>
      <xdr:rowOff>0</xdr:rowOff>
    </xdr:from>
    <xdr:to>
      <xdr:col>10</xdr:col>
      <xdr:colOff>571500</xdr:colOff>
      <xdr:row>425</xdr:row>
      <xdr:rowOff>76200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BD3955A9-79C1-4F59-8206-E5C1F119B0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11</xdr:col>
      <xdr:colOff>0</xdr:colOff>
      <xdr:row>411</xdr:row>
      <xdr:rowOff>0</xdr:rowOff>
    </xdr:from>
    <xdr:to>
      <xdr:col>16</xdr:col>
      <xdr:colOff>357188</xdr:colOff>
      <xdr:row>425</xdr:row>
      <xdr:rowOff>76200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EA2D70F9-409C-4541-B15D-7320BF7ACD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6</xdr:col>
      <xdr:colOff>172640</xdr:colOff>
      <xdr:row>429</xdr:row>
      <xdr:rowOff>170259</xdr:rowOff>
    </xdr:from>
    <xdr:to>
      <xdr:col>10</xdr:col>
      <xdr:colOff>744140</xdr:colOff>
      <xdr:row>443</xdr:row>
      <xdr:rowOff>186928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6B3FA5F2-B4A0-4794-84EC-1598D0215B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11</xdr:col>
      <xdr:colOff>0</xdr:colOff>
      <xdr:row>430</xdr:row>
      <xdr:rowOff>0</xdr:rowOff>
    </xdr:from>
    <xdr:to>
      <xdr:col>16</xdr:col>
      <xdr:colOff>357187</xdr:colOff>
      <xdr:row>444</xdr:row>
      <xdr:rowOff>16669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76A2AC70-6170-4AD7-8DED-5BD4850778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6</xdr:col>
      <xdr:colOff>0</xdr:colOff>
      <xdr:row>451</xdr:row>
      <xdr:rowOff>0</xdr:rowOff>
    </xdr:from>
    <xdr:to>
      <xdr:col>10</xdr:col>
      <xdr:colOff>571500</xdr:colOff>
      <xdr:row>465</xdr:row>
      <xdr:rowOff>76200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51F28813-2213-4E99-92A4-00E19A6F51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11</xdr:col>
      <xdr:colOff>0</xdr:colOff>
      <xdr:row>451</xdr:row>
      <xdr:rowOff>0</xdr:rowOff>
    </xdr:from>
    <xdr:to>
      <xdr:col>16</xdr:col>
      <xdr:colOff>357187</xdr:colOff>
      <xdr:row>465</xdr:row>
      <xdr:rowOff>76200</xdr:rowOff>
    </xdr:to>
    <xdr:graphicFrame macro="">
      <xdr:nvGraphicFramePr>
        <xdr:cNvPr id="46" name="Gráfico 45">
          <a:extLst>
            <a:ext uri="{FF2B5EF4-FFF2-40B4-BE49-F238E27FC236}">
              <a16:creationId xmlns:a16="http://schemas.microsoft.com/office/drawing/2014/main" id="{9AD1B467-0D92-4CBD-814C-D237B282C3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6</xdr:col>
      <xdr:colOff>0</xdr:colOff>
      <xdr:row>471</xdr:row>
      <xdr:rowOff>0</xdr:rowOff>
    </xdr:from>
    <xdr:to>
      <xdr:col>10</xdr:col>
      <xdr:colOff>571500</xdr:colOff>
      <xdr:row>485</xdr:row>
      <xdr:rowOff>76200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9AE0AF73-A070-44B9-8330-FD1A95B395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11</xdr:col>
      <xdr:colOff>0</xdr:colOff>
      <xdr:row>471</xdr:row>
      <xdr:rowOff>0</xdr:rowOff>
    </xdr:from>
    <xdr:to>
      <xdr:col>16</xdr:col>
      <xdr:colOff>357187</xdr:colOff>
      <xdr:row>485</xdr:row>
      <xdr:rowOff>76200</xdr:rowOff>
    </xdr:to>
    <xdr:graphicFrame macro="">
      <xdr:nvGraphicFramePr>
        <xdr:cNvPr id="48" name="Gráfico 47">
          <a:extLst>
            <a:ext uri="{FF2B5EF4-FFF2-40B4-BE49-F238E27FC236}">
              <a16:creationId xmlns:a16="http://schemas.microsoft.com/office/drawing/2014/main" id="{029E0B30-A8F9-4BCA-BC26-6EF83D7A3D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6</xdr:col>
      <xdr:colOff>0</xdr:colOff>
      <xdr:row>491</xdr:row>
      <xdr:rowOff>0</xdr:rowOff>
    </xdr:from>
    <xdr:to>
      <xdr:col>10</xdr:col>
      <xdr:colOff>571500</xdr:colOff>
      <xdr:row>505</xdr:row>
      <xdr:rowOff>76200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36FAD700-0C88-456E-8D13-FCDE386DA7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11</xdr:col>
      <xdr:colOff>0</xdr:colOff>
      <xdr:row>491</xdr:row>
      <xdr:rowOff>0</xdr:rowOff>
    </xdr:from>
    <xdr:to>
      <xdr:col>16</xdr:col>
      <xdr:colOff>357187</xdr:colOff>
      <xdr:row>505</xdr:row>
      <xdr:rowOff>76200</xdr:rowOff>
    </xdr:to>
    <xdr:graphicFrame macro="">
      <xdr:nvGraphicFramePr>
        <xdr:cNvPr id="50" name="Gráfico 49">
          <a:extLst>
            <a:ext uri="{FF2B5EF4-FFF2-40B4-BE49-F238E27FC236}">
              <a16:creationId xmlns:a16="http://schemas.microsoft.com/office/drawing/2014/main" id="{1A8A195C-2DD4-459F-A4D9-4252B7DFFD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6</xdr:col>
      <xdr:colOff>0</xdr:colOff>
      <xdr:row>511</xdr:row>
      <xdr:rowOff>0</xdr:rowOff>
    </xdr:from>
    <xdr:to>
      <xdr:col>10</xdr:col>
      <xdr:colOff>571500</xdr:colOff>
      <xdr:row>525</xdr:row>
      <xdr:rowOff>76200</xdr:rowOff>
    </xdr:to>
    <xdr:graphicFrame macro="">
      <xdr:nvGraphicFramePr>
        <xdr:cNvPr id="51" name="Gráfico 50">
          <a:extLst>
            <a:ext uri="{FF2B5EF4-FFF2-40B4-BE49-F238E27FC236}">
              <a16:creationId xmlns:a16="http://schemas.microsoft.com/office/drawing/2014/main" id="{A94C8264-FD4B-4054-B10F-3932B92C1E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11</xdr:col>
      <xdr:colOff>0</xdr:colOff>
      <xdr:row>511</xdr:row>
      <xdr:rowOff>0</xdr:rowOff>
    </xdr:from>
    <xdr:to>
      <xdr:col>16</xdr:col>
      <xdr:colOff>357187</xdr:colOff>
      <xdr:row>525</xdr:row>
      <xdr:rowOff>76200</xdr:rowOff>
    </xdr:to>
    <xdr:graphicFrame macro="">
      <xdr:nvGraphicFramePr>
        <xdr:cNvPr id="52" name="Gráfico 51">
          <a:extLst>
            <a:ext uri="{FF2B5EF4-FFF2-40B4-BE49-F238E27FC236}">
              <a16:creationId xmlns:a16="http://schemas.microsoft.com/office/drawing/2014/main" id="{3587791C-A396-451F-8820-735E7F84FB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6</xdr:col>
      <xdr:colOff>0</xdr:colOff>
      <xdr:row>531</xdr:row>
      <xdr:rowOff>0</xdr:rowOff>
    </xdr:from>
    <xdr:to>
      <xdr:col>10</xdr:col>
      <xdr:colOff>571500</xdr:colOff>
      <xdr:row>545</xdr:row>
      <xdr:rowOff>76200</xdr:rowOff>
    </xdr:to>
    <xdr:graphicFrame macro="">
      <xdr:nvGraphicFramePr>
        <xdr:cNvPr id="53" name="Gráfico 52">
          <a:extLst>
            <a:ext uri="{FF2B5EF4-FFF2-40B4-BE49-F238E27FC236}">
              <a16:creationId xmlns:a16="http://schemas.microsoft.com/office/drawing/2014/main" id="{DD8B90FB-3478-4EFF-A823-9574746337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11</xdr:col>
      <xdr:colOff>0</xdr:colOff>
      <xdr:row>531</xdr:row>
      <xdr:rowOff>0</xdr:rowOff>
    </xdr:from>
    <xdr:to>
      <xdr:col>16</xdr:col>
      <xdr:colOff>357187</xdr:colOff>
      <xdr:row>545</xdr:row>
      <xdr:rowOff>76200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4E996E6E-9EAE-49B8-94DC-F14DAA0F0F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6</xdr:col>
      <xdr:colOff>0</xdr:colOff>
      <xdr:row>551</xdr:row>
      <xdr:rowOff>0</xdr:rowOff>
    </xdr:from>
    <xdr:to>
      <xdr:col>10</xdr:col>
      <xdr:colOff>571500</xdr:colOff>
      <xdr:row>565</xdr:row>
      <xdr:rowOff>76200</xdr:rowOff>
    </xdr:to>
    <xdr:graphicFrame macro="">
      <xdr:nvGraphicFramePr>
        <xdr:cNvPr id="55" name="Gráfico 54">
          <a:extLst>
            <a:ext uri="{FF2B5EF4-FFF2-40B4-BE49-F238E27FC236}">
              <a16:creationId xmlns:a16="http://schemas.microsoft.com/office/drawing/2014/main" id="{D7DBAC5E-5D5A-4C93-B385-84743D9C81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11</xdr:col>
      <xdr:colOff>0</xdr:colOff>
      <xdr:row>551</xdr:row>
      <xdr:rowOff>0</xdr:rowOff>
    </xdr:from>
    <xdr:to>
      <xdr:col>16</xdr:col>
      <xdr:colOff>357187</xdr:colOff>
      <xdr:row>565</xdr:row>
      <xdr:rowOff>76200</xdr:rowOff>
    </xdr:to>
    <xdr:graphicFrame macro="">
      <xdr:nvGraphicFramePr>
        <xdr:cNvPr id="56" name="Gráfico 55">
          <a:extLst>
            <a:ext uri="{FF2B5EF4-FFF2-40B4-BE49-F238E27FC236}">
              <a16:creationId xmlns:a16="http://schemas.microsoft.com/office/drawing/2014/main" id="{73A320DA-98FC-4A32-A47D-E8B372074A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6</xdr:col>
      <xdr:colOff>0</xdr:colOff>
      <xdr:row>571</xdr:row>
      <xdr:rowOff>0</xdr:rowOff>
    </xdr:from>
    <xdr:to>
      <xdr:col>10</xdr:col>
      <xdr:colOff>571500</xdr:colOff>
      <xdr:row>585</xdr:row>
      <xdr:rowOff>76200</xdr:rowOff>
    </xdr:to>
    <xdr:graphicFrame macro="">
      <xdr:nvGraphicFramePr>
        <xdr:cNvPr id="57" name="Gráfico 56">
          <a:extLst>
            <a:ext uri="{FF2B5EF4-FFF2-40B4-BE49-F238E27FC236}">
              <a16:creationId xmlns:a16="http://schemas.microsoft.com/office/drawing/2014/main" id="{D095FD45-754D-4E56-A0CD-09E6B4FF37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11</xdr:col>
      <xdr:colOff>0</xdr:colOff>
      <xdr:row>571</xdr:row>
      <xdr:rowOff>0</xdr:rowOff>
    </xdr:from>
    <xdr:to>
      <xdr:col>16</xdr:col>
      <xdr:colOff>357187</xdr:colOff>
      <xdr:row>585</xdr:row>
      <xdr:rowOff>76200</xdr:rowOff>
    </xdr:to>
    <xdr:graphicFrame macro="">
      <xdr:nvGraphicFramePr>
        <xdr:cNvPr id="58" name="Gráfico 57">
          <a:extLst>
            <a:ext uri="{FF2B5EF4-FFF2-40B4-BE49-F238E27FC236}">
              <a16:creationId xmlns:a16="http://schemas.microsoft.com/office/drawing/2014/main" id="{B01382FD-19F3-4AF2-A7FF-D5B4EBD22B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6</xdr:col>
      <xdr:colOff>0</xdr:colOff>
      <xdr:row>591</xdr:row>
      <xdr:rowOff>0</xdr:rowOff>
    </xdr:from>
    <xdr:to>
      <xdr:col>10</xdr:col>
      <xdr:colOff>571500</xdr:colOff>
      <xdr:row>605</xdr:row>
      <xdr:rowOff>76200</xdr:rowOff>
    </xdr:to>
    <xdr:graphicFrame macro="">
      <xdr:nvGraphicFramePr>
        <xdr:cNvPr id="59" name="Gráfico 58">
          <a:extLst>
            <a:ext uri="{FF2B5EF4-FFF2-40B4-BE49-F238E27FC236}">
              <a16:creationId xmlns:a16="http://schemas.microsoft.com/office/drawing/2014/main" id="{7BEB3474-551B-4335-94FF-18191EC4BA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11</xdr:col>
      <xdr:colOff>0</xdr:colOff>
      <xdr:row>591</xdr:row>
      <xdr:rowOff>0</xdr:rowOff>
    </xdr:from>
    <xdr:to>
      <xdr:col>16</xdr:col>
      <xdr:colOff>357187</xdr:colOff>
      <xdr:row>605</xdr:row>
      <xdr:rowOff>76200</xdr:rowOff>
    </xdr:to>
    <xdr:graphicFrame macro="">
      <xdr:nvGraphicFramePr>
        <xdr:cNvPr id="60" name="Gráfico 59">
          <a:extLst>
            <a:ext uri="{FF2B5EF4-FFF2-40B4-BE49-F238E27FC236}">
              <a16:creationId xmlns:a16="http://schemas.microsoft.com/office/drawing/2014/main" id="{D52C4952-3F1D-4B17-A870-FC4BA6C229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6</xdr:col>
      <xdr:colOff>0</xdr:colOff>
      <xdr:row>611</xdr:row>
      <xdr:rowOff>0</xdr:rowOff>
    </xdr:from>
    <xdr:to>
      <xdr:col>10</xdr:col>
      <xdr:colOff>571500</xdr:colOff>
      <xdr:row>625</xdr:row>
      <xdr:rowOff>76200</xdr:rowOff>
    </xdr:to>
    <xdr:graphicFrame macro="">
      <xdr:nvGraphicFramePr>
        <xdr:cNvPr id="61" name="Gráfico 60">
          <a:extLst>
            <a:ext uri="{FF2B5EF4-FFF2-40B4-BE49-F238E27FC236}">
              <a16:creationId xmlns:a16="http://schemas.microsoft.com/office/drawing/2014/main" id="{2A4F3370-AD72-4695-B4E0-7C9B83615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11</xdr:col>
      <xdr:colOff>0</xdr:colOff>
      <xdr:row>611</xdr:row>
      <xdr:rowOff>0</xdr:rowOff>
    </xdr:from>
    <xdr:to>
      <xdr:col>16</xdr:col>
      <xdr:colOff>357187</xdr:colOff>
      <xdr:row>625</xdr:row>
      <xdr:rowOff>76200</xdr:rowOff>
    </xdr:to>
    <xdr:graphicFrame macro="">
      <xdr:nvGraphicFramePr>
        <xdr:cNvPr id="62" name="Gráfico 61">
          <a:extLst>
            <a:ext uri="{FF2B5EF4-FFF2-40B4-BE49-F238E27FC236}">
              <a16:creationId xmlns:a16="http://schemas.microsoft.com/office/drawing/2014/main" id="{F297D8F5-343E-4018-8218-E365ED6949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6</xdr:col>
      <xdr:colOff>0</xdr:colOff>
      <xdr:row>631</xdr:row>
      <xdr:rowOff>0</xdr:rowOff>
    </xdr:from>
    <xdr:to>
      <xdr:col>10</xdr:col>
      <xdr:colOff>571500</xdr:colOff>
      <xdr:row>645</xdr:row>
      <xdr:rowOff>76200</xdr:rowOff>
    </xdr:to>
    <xdr:graphicFrame macro="">
      <xdr:nvGraphicFramePr>
        <xdr:cNvPr id="63" name="Gráfico 62">
          <a:extLst>
            <a:ext uri="{FF2B5EF4-FFF2-40B4-BE49-F238E27FC236}">
              <a16:creationId xmlns:a16="http://schemas.microsoft.com/office/drawing/2014/main" id="{CDD7FB9B-F85A-42D6-A042-6CD79B42DF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11</xdr:col>
      <xdr:colOff>0</xdr:colOff>
      <xdr:row>631</xdr:row>
      <xdr:rowOff>0</xdr:rowOff>
    </xdr:from>
    <xdr:to>
      <xdr:col>16</xdr:col>
      <xdr:colOff>357187</xdr:colOff>
      <xdr:row>645</xdr:row>
      <xdr:rowOff>76200</xdr:rowOff>
    </xdr:to>
    <xdr:graphicFrame macro="">
      <xdr:nvGraphicFramePr>
        <xdr:cNvPr id="64" name="Gráfico 63">
          <a:extLst>
            <a:ext uri="{FF2B5EF4-FFF2-40B4-BE49-F238E27FC236}">
              <a16:creationId xmlns:a16="http://schemas.microsoft.com/office/drawing/2014/main" id="{261AD62C-2EA6-4501-B65E-4AF64DF878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6</xdr:col>
      <xdr:colOff>0</xdr:colOff>
      <xdr:row>651</xdr:row>
      <xdr:rowOff>0</xdr:rowOff>
    </xdr:from>
    <xdr:to>
      <xdr:col>10</xdr:col>
      <xdr:colOff>571500</xdr:colOff>
      <xdr:row>665</xdr:row>
      <xdr:rowOff>76200</xdr:rowOff>
    </xdr:to>
    <xdr:graphicFrame macro="">
      <xdr:nvGraphicFramePr>
        <xdr:cNvPr id="65" name="Gráfico 64">
          <a:extLst>
            <a:ext uri="{FF2B5EF4-FFF2-40B4-BE49-F238E27FC236}">
              <a16:creationId xmlns:a16="http://schemas.microsoft.com/office/drawing/2014/main" id="{508A5326-7870-4F3B-BFCE-C0078FCA41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11</xdr:col>
      <xdr:colOff>0</xdr:colOff>
      <xdr:row>651</xdr:row>
      <xdr:rowOff>0</xdr:rowOff>
    </xdr:from>
    <xdr:to>
      <xdr:col>16</xdr:col>
      <xdr:colOff>357187</xdr:colOff>
      <xdr:row>665</xdr:row>
      <xdr:rowOff>76200</xdr:rowOff>
    </xdr:to>
    <xdr:graphicFrame macro="">
      <xdr:nvGraphicFramePr>
        <xdr:cNvPr id="66" name="Gráfico 65">
          <a:extLst>
            <a:ext uri="{FF2B5EF4-FFF2-40B4-BE49-F238E27FC236}">
              <a16:creationId xmlns:a16="http://schemas.microsoft.com/office/drawing/2014/main" id="{4E100E1C-2221-4FC7-BE0B-E16E30C9B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6</xdr:col>
      <xdr:colOff>0</xdr:colOff>
      <xdr:row>671</xdr:row>
      <xdr:rowOff>0</xdr:rowOff>
    </xdr:from>
    <xdr:to>
      <xdr:col>10</xdr:col>
      <xdr:colOff>571500</xdr:colOff>
      <xdr:row>685</xdr:row>
      <xdr:rowOff>76200</xdr:rowOff>
    </xdr:to>
    <xdr:graphicFrame macro="">
      <xdr:nvGraphicFramePr>
        <xdr:cNvPr id="67" name="Gráfico 66">
          <a:extLst>
            <a:ext uri="{FF2B5EF4-FFF2-40B4-BE49-F238E27FC236}">
              <a16:creationId xmlns:a16="http://schemas.microsoft.com/office/drawing/2014/main" id="{B700E76D-BAFF-4D64-86CE-712B2E27FB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11</xdr:col>
      <xdr:colOff>0</xdr:colOff>
      <xdr:row>671</xdr:row>
      <xdr:rowOff>0</xdr:rowOff>
    </xdr:from>
    <xdr:to>
      <xdr:col>16</xdr:col>
      <xdr:colOff>357187</xdr:colOff>
      <xdr:row>685</xdr:row>
      <xdr:rowOff>76200</xdr:rowOff>
    </xdr:to>
    <xdr:graphicFrame macro="">
      <xdr:nvGraphicFramePr>
        <xdr:cNvPr id="68" name="Gráfico 67">
          <a:extLst>
            <a:ext uri="{FF2B5EF4-FFF2-40B4-BE49-F238E27FC236}">
              <a16:creationId xmlns:a16="http://schemas.microsoft.com/office/drawing/2014/main" id="{30C9DF53-4E32-4F4B-9E34-C3857BA96D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6</xdr:col>
      <xdr:colOff>0</xdr:colOff>
      <xdr:row>691</xdr:row>
      <xdr:rowOff>0</xdr:rowOff>
    </xdr:from>
    <xdr:to>
      <xdr:col>10</xdr:col>
      <xdr:colOff>571500</xdr:colOff>
      <xdr:row>705</xdr:row>
      <xdr:rowOff>76200</xdr:rowOff>
    </xdr:to>
    <xdr:graphicFrame macro="">
      <xdr:nvGraphicFramePr>
        <xdr:cNvPr id="69" name="Gráfico 68">
          <a:extLst>
            <a:ext uri="{FF2B5EF4-FFF2-40B4-BE49-F238E27FC236}">
              <a16:creationId xmlns:a16="http://schemas.microsoft.com/office/drawing/2014/main" id="{1E6F3735-0D75-4B88-9ED7-7AD1DBA101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11</xdr:col>
      <xdr:colOff>0</xdr:colOff>
      <xdr:row>691</xdr:row>
      <xdr:rowOff>0</xdr:rowOff>
    </xdr:from>
    <xdr:to>
      <xdr:col>16</xdr:col>
      <xdr:colOff>357187</xdr:colOff>
      <xdr:row>705</xdr:row>
      <xdr:rowOff>76200</xdr:rowOff>
    </xdr:to>
    <xdr:graphicFrame macro="">
      <xdr:nvGraphicFramePr>
        <xdr:cNvPr id="70" name="Gráfico 69">
          <a:extLst>
            <a:ext uri="{FF2B5EF4-FFF2-40B4-BE49-F238E27FC236}">
              <a16:creationId xmlns:a16="http://schemas.microsoft.com/office/drawing/2014/main" id="{5F21D7FF-7E0C-4EB0-A334-8EE47DC95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6</xdr:col>
      <xdr:colOff>0</xdr:colOff>
      <xdr:row>711</xdr:row>
      <xdr:rowOff>0</xdr:rowOff>
    </xdr:from>
    <xdr:to>
      <xdr:col>10</xdr:col>
      <xdr:colOff>571500</xdr:colOff>
      <xdr:row>725</xdr:row>
      <xdr:rowOff>76200</xdr:rowOff>
    </xdr:to>
    <xdr:graphicFrame macro="">
      <xdr:nvGraphicFramePr>
        <xdr:cNvPr id="71" name="Gráfico 70">
          <a:extLst>
            <a:ext uri="{FF2B5EF4-FFF2-40B4-BE49-F238E27FC236}">
              <a16:creationId xmlns:a16="http://schemas.microsoft.com/office/drawing/2014/main" id="{DECF73F8-0D6F-4B21-A04F-88873FDC86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11</xdr:col>
      <xdr:colOff>0</xdr:colOff>
      <xdr:row>711</xdr:row>
      <xdr:rowOff>0</xdr:rowOff>
    </xdr:from>
    <xdr:to>
      <xdr:col>16</xdr:col>
      <xdr:colOff>357187</xdr:colOff>
      <xdr:row>725</xdr:row>
      <xdr:rowOff>76200</xdr:rowOff>
    </xdr:to>
    <xdr:graphicFrame macro="">
      <xdr:nvGraphicFramePr>
        <xdr:cNvPr id="72" name="Gráfico 71">
          <a:extLst>
            <a:ext uri="{FF2B5EF4-FFF2-40B4-BE49-F238E27FC236}">
              <a16:creationId xmlns:a16="http://schemas.microsoft.com/office/drawing/2014/main" id="{9B966E5F-5E76-4948-A292-30D42B4571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6</xdr:col>
      <xdr:colOff>0</xdr:colOff>
      <xdr:row>731</xdr:row>
      <xdr:rowOff>0</xdr:rowOff>
    </xdr:from>
    <xdr:to>
      <xdr:col>10</xdr:col>
      <xdr:colOff>571500</xdr:colOff>
      <xdr:row>745</xdr:row>
      <xdr:rowOff>76200</xdr:rowOff>
    </xdr:to>
    <xdr:graphicFrame macro="">
      <xdr:nvGraphicFramePr>
        <xdr:cNvPr id="73" name="Gráfico 72">
          <a:extLst>
            <a:ext uri="{FF2B5EF4-FFF2-40B4-BE49-F238E27FC236}">
              <a16:creationId xmlns:a16="http://schemas.microsoft.com/office/drawing/2014/main" id="{B7E861FF-F3D3-4E42-92AE-5B87BCC2A8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11</xdr:col>
      <xdr:colOff>0</xdr:colOff>
      <xdr:row>731</xdr:row>
      <xdr:rowOff>0</xdr:rowOff>
    </xdr:from>
    <xdr:to>
      <xdr:col>16</xdr:col>
      <xdr:colOff>357187</xdr:colOff>
      <xdr:row>745</xdr:row>
      <xdr:rowOff>76200</xdr:rowOff>
    </xdr:to>
    <xdr:graphicFrame macro="">
      <xdr:nvGraphicFramePr>
        <xdr:cNvPr id="74" name="Gráfico 73">
          <a:extLst>
            <a:ext uri="{FF2B5EF4-FFF2-40B4-BE49-F238E27FC236}">
              <a16:creationId xmlns:a16="http://schemas.microsoft.com/office/drawing/2014/main" id="{9618D671-05E3-41C9-A41A-EA65CBDB8E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6</xdr:col>
      <xdr:colOff>0</xdr:colOff>
      <xdr:row>751</xdr:row>
      <xdr:rowOff>0</xdr:rowOff>
    </xdr:from>
    <xdr:to>
      <xdr:col>10</xdr:col>
      <xdr:colOff>571500</xdr:colOff>
      <xdr:row>765</xdr:row>
      <xdr:rowOff>76200</xdr:rowOff>
    </xdr:to>
    <xdr:graphicFrame macro="">
      <xdr:nvGraphicFramePr>
        <xdr:cNvPr id="75" name="Gráfico 74">
          <a:extLst>
            <a:ext uri="{FF2B5EF4-FFF2-40B4-BE49-F238E27FC236}">
              <a16:creationId xmlns:a16="http://schemas.microsoft.com/office/drawing/2014/main" id="{2D24FB52-E0A4-41D2-8EB0-C62B95FE32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11</xdr:col>
      <xdr:colOff>0</xdr:colOff>
      <xdr:row>751</xdr:row>
      <xdr:rowOff>0</xdr:rowOff>
    </xdr:from>
    <xdr:to>
      <xdr:col>16</xdr:col>
      <xdr:colOff>357187</xdr:colOff>
      <xdr:row>765</xdr:row>
      <xdr:rowOff>76200</xdr:rowOff>
    </xdr:to>
    <xdr:graphicFrame macro="">
      <xdr:nvGraphicFramePr>
        <xdr:cNvPr id="76" name="Gráfico 75">
          <a:extLst>
            <a:ext uri="{FF2B5EF4-FFF2-40B4-BE49-F238E27FC236}">
              <a16:creationId xmlns:a16="http://schemas.microsoft.com/office/drawing/2014/main" id="{B3C8CB9D-F507-4BC2-8094-ED34B9865C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6</xdr:col>
      <xdr:colOff>0</xdr:colOff>
      <xdr:row>771</xdr:row>
      <xdr:rowOff>0</xdr:rowOff>
    </xdr:from>
    <xdr:to>
      <xdr:col>10</xdr:col>
      <xdr:colOff>571500</xdr:colOff>
      <xdr:row>785</xdr:row>
      <xdr:rowOff>76200</xdr:rowOff>
    </xdr:to>
    <xdr:graphicFrame macro="">
      <xdr:nvGraphicFramePr>
        <xdr:cNvPr id="77" name="Gráfico 76">
          <a:extLst>
            <a:ext uri="{FF2B5EF4-FFF2-40B4-BE49-F238E27FC236}">
              <a16:creationId xmlns:a16="http://schemas.microsoft.com/office/drawing/2014/main" id="{BBD94E82-4D80-48DB-84DF-F32A3B01CD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11</xdr:col>
      <xdr:colOff>0</xdr:colOff>
      <xdr:row>771</xdr:row>
      <xdr:rowOff>0</xdr:rowOff>
    </xdr:from>
    <xdr:to>
      <xdr:col>16</xdr:col>
      <xdr:colOff>357187</xdr:colOff>
      <xdr:row>785</xdr:row>
      <xdr:rowOff>76200</xdr:rowOff>
    </xdr:to>
    <xdr:graphicFrame macro="">
      <xdr:nvGraphicFramePr>
        <xdr:cNvPr id="78" name="Gráfico 77">
          <a:extLst>
            <a:ext uri="{FF2B5EF4-FFF2-40B4-BE49-F238E27FC236}">
              <a16:creationId xmlns:a16="http://schemas.microsoft.com/office/drawing/2014/main" id="{4BC54F5D-1E35-4E7C-88CC-DE0C19AC6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6</xdr:col>
      <xdr:colOff>0</xdr:colOff>
      <xdr:row>791</xdr:row>
      <xdr:rowOff>0</xdr:rowOff>
    </xdr:from>
    <xdr:to>
      <xdr:col>10</xdr:col>
      <xdr:colOff>571500</xdr:colOff>
      <xdr:row>805</xdr:row>
      <xdr:rowOff>76200</xdr:rowOff>
    </xdr:to>
    <xdr:graphicFrame macro="">
      <xdr:nvGraphicFramePr>
        <xdr:cNvPr id="79" name="Gráfico 78">
          <a:extLst>
            <a:ext uri="{FF2B5EF4-FFF2-40B4-BE49-F238E27FC236}">
              <a16:creationId xmlns:a16="http://schemas.microsoft.com/office/drawing/2014/main" id="{EB75569C-B341-413E-98E1-5ABD85C759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11</xdr:col>
      <xdr:colOff>0</xdr:colOff>
      <xdr:row>791</xdr:row>
      <xdr:rowOff>0</xdr:rowOff>
    </xdr:from>
    <xdr:to>
      <xdr:col>16</xdr:col>
      <xdr:colOff>357187</xdr:colOff>
      <xdr:row>805</xdr:row>
      <xdr:rowOff>76200</xdr:rowOff>
    </xdr:to>
    <xdr:graphicFrame macro="">
      <xdr:nvGraphicFramePr>
        <xdr:cNvPr id="80" name="Gráfico 79">
          <a:extLst>
            <a:ext uri="{FF2B5EF4-FFF2-40B4-BE49-F238E27FC236}">
              <a16:creationId xmlns:a16="http://schemas.microsoft.com/office/drawing/2014/main" id="{BCC9C849-2E35-418B-A9CD-D4A4731FB2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6</xdr:col>
      <xdr:colOff>0</xdr:colOff>
      <xdr:row>811</xdr:row>
      <xdr:rowOff>0</xdr:rowOff>
    </xdr:from>
    <xdr:to>
      <xdr:col>10</xdr:col>
      <xdr:colOff>571500</xdr:colOff>
      <xdr:row>825</xdr:row>
      <xdr:rowOff>72699</xdr:rowOff>
    </xdr:to>
    <xdr:graphicFrame macro="">
      <xdr:nvGraphicFramePr>
        <xdr:cNvPr id="81" name="Gráfico 80">
          <a:extLst>
            <a:ext uri="{FF2B5EF4-FFF2-40B4-BE49-F238E27FC236}">
              <a16:creationId xmlns:a16="http://schemas.microsoft.com/office/drawing/2014/main" id="{CF425747-BA2C-4246-8F0E-86C206C43B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11</xdr:col>
      <xdr:colOff>0</xdr:colOff>
      <xdr:row>811</xdr:row>
      <xdr:rowOff>0</xdr:rowOff>
    </xdr:from>
    <xdr:to>
      <xdr:col>16</xdr:col>
      <xdr:colOff>358588</xdr:colOff>
      <xdr:row>825</xdr:row>
      <xdr:rowOff>72699</xdr:rowOff>
    </xdr:to>
    <xdr:graphicFrame macro="">
      <xdr:nvGraphicFramePr>
        <xdr:cNvPr id="82" name="Gráfico 81">
          <a:extLst>
            <a:ext uri="{FF2B5EF4-FFF2-40B4-BE49-F238E27FC236}">
              <a16:creationId xmlns:a16="http://schemas.microsoft.com/office/drawing/2014/main" id="{FDC37709-53DF-4FBE-9635-BD31DA5945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6</xdr:col>
      <xdr:colOff>0</xdr:colOff>
      <xdr:row>831</xdr:row>
      <xdr:rowOff>0</xdr:rowOff>
    </xdr:from>
    <xdr:to>
      <xdr:col>10</xdr:col>
      <xdr:colOff>571500</xdr:colOff>
      <xdr:row>845</xdr:row>
      <xdr:rowOff>72699</xdr:rowOff>
    </xdr:to>
    <xdr:graphicFrame macro="">
      <xdr:nvGraphicFramePr>
        <xdr:cNvPr id="83" name="Gráfico 82">
          <a:extLst>
            <a:ext uri="{FF2B5EF4-FFF2-40B4-BE49-F238E27FC236}">
              <a16:creationId xmlns:a16="http://schemas.microsoft.com/office/drawing/2014/main" id="{265F40BA-27BE-4B98-A18A-D12F958331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11</xdr:col>
      <xdr:colOff>33618</xdr:colOff>
      <xdr:row>831</xdr:row>
      <xdr:rowOff>11206</xdr:rowOff>
    </xdr:from>
    <xdr:to>
      <xdr:col>16</xdr:col>
      <xdr:colOff>392206</xdr:colOff>
      <xdr:row>845</xdr:row>
      <xdr:rowOff>83905</xdr:rowOff>
    </xdr:to>
    <xdr:graphicFrame macro="">
      <xdr:nvGraphicFramePr>
        <xdr:cNvPr id="84" name="Gráfico 83">
          <a:extLst>
            <a:ext uri="{FF2B5EF4-FFF2-40B4-BE49-F238E27FC236}">
              <a16:creationId xmlns:a16="http://schemas.microsoft.com/office/drawing/2014/main" id="{1399EA5F-EF1C-4B74-A37C-DE88084553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6</xdr:col>
      <xdr:colOff>0</xdr:colOff>
      <xdr:row>851</xdr:row>
      <xdr:rowOff>0</xdr:rowOff>
    </xdr:from>
    <xdr:to>
      <xdr:col>10</xdr:col>
      <xdr:colOff>571500</xdr:colOff>
      <xdr:row>865</xdr:row>
      <xdr:rowOff>72699</xdr:rowOff>
    </xdr:to>
    <xdr:graphicFrame macro="">
      <xdr:nvGraphicFramePr>
        <xdr:cNvPr id="85" name="Gráfico 84">
          <a:extLst>
            <a:ext uri="{FF2B5EF4-FFF2-40B4-BE49-F238E27FC236}">
              <a16:creationId xmlns:a16="http://schemas.microsoft.com/office/drawing/2014/main" id="{828CEECA-ED70-4ADA-A918-9DC08C28BA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11</xdr:col>
      <xdr:colOff>0</xdr:colOff>
      <xdr:row>851</xdr:row>
      <xdr:rowOff>0</xdr:rowOff>
    </xdr:from>
    <xdr:to>
      <xdr:col>16</xdr:col>
      <xdr:colOff>358588</xdr:colOff>
      <xdr:row>865</xdr:row>
      <xdr:rowOff>72699</xdr:rowOff>
    </xdr:to>
    <xdr:graphicFrame macro="">
      <xdr:nvGraphicFramePr>
        <xdr:cNvPr id="86" name="Gráfico 85">
          <a:extLst>
            <a:ext uri="{FF2B5EF4-FFF2-40B4-BE49-F238E27FC236}">
              <a16:creationId xmlns:a16="http://schemas.microsoft.com/office/drawing/2014/main" id="{E486D5B7-0B16-4FB2-B057-EA027D9689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6</xdr:col>
      <xdr:colOff>13607</xdr:colOff>
      <xdr:row>871</xdr:row>
      <xdr:rowOff>40822</xdr:rowOff>
    </xdr:from>
    <xdr:to>
      <xdr:col>10</xdr:col>
      <xdr:colOff>585107</xdr:colOff>
      <xdr:row>885</xdr:row>
      <xdr:rowOff>113521</xdr:rowOff>
    </xdr:to>
    <xdr:graphicFrame macro="">
      <xdr:nvGraphicFramePr>
        <xdr:cNvPr id="87" name="Gráfico 86">
          <a:extLst>
            <a:ext uri="{FF2B5EF4-FFF2-40B4-BE49-F238E27FC236}">
              <a16:creationId xmlns:a16="http://schemas.microsoft.com/office/drawing/2014/main" id="{82744168-BCB5-4BFA-A42F-BAFD1A1FB4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11</xdr:col>
      <xdr:colOff>0</xdr:colOff>
      <xdr:row>871</xdr:row>
      <xdr:rowOff>0</xdr:rowOff>
    </xdr:from>
    <xdr:to>
      <xdr:col>16</xdr:col>
      <xdr:colOff>358588</xdr:colOff>
      <xdr:row>885</xdr:row>
      <xdr:rowOff>72699</xdr:rowOff>
    </xdr:to>
    <xdr:graphicFrame macro="">
      <xdr:nvGraphicFramePr>
        <xdr:cNvPr id="88" name="Gráfico 87">
          <a:extLst>
            <a:ext uri="{FF2B5EF4-FFF2-40B4-BE49-F238E27FC236}">
              <a16:creationId xmlns:a16="http://schemas.microsoft.com/office/drawing/2014/main" id="{8C7DD53A-1DC0-4B21-BFC7-C04C620301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6</xdr:col>
      <xdr:colOff>0</xdr:colOff>
      <xdr:row>891</xdr:row>
      <xdr:rowOff>0</xdr:rowOff>
    </xdr:from>
    <xdr:to>
      <xdr:col>10</xdr:col>
      <xdr:colOff>571500</xdr:colOff>
      <xdr:row>905</xdr:row>
      <xdr:rowOff>72699</xdr:rowOff>
    </xdr:to>
    <xdr:graphicFrame macro="">
      <xdr:nvGraphicFramePr>
        <xdr:cNvPr id="89" name="Gráfico 88">
          <a:extLst>
            <a:ext uri="{FF2B5EF4-FFF2-40B4-BE49-F238E27FC236}">
              <a16:creationId xmlns:a16="http://schemas.microsoft.com/office/drawing/2014/main" id="{C715A619-1BB8-4DC8-84FE-85C427FEF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10</xdr:col>
      <xdr:colOff>1020535</xdr:colOff>
      <xdr:row>890</xdr:row>
      <xdr:rowOff>163285</xdr:rowOff>
    </xdr:from>
    <xdr:to>
      <xdr:col>16</xdr:col>
      <xdr:colOff>317766</xdr:colOff>
      <xdr:row>905</xdr:row>
      <xdr:rowOff>45484</xdr:rowOff>
    </xdr:to>
    <xdr:graphicFrame macro="">
      <xdr:nvGraphicFramePr>
        <xdr:cNvPr id="90" name="Gráfico 89">
          <a:extLst>
            <a:ext uri="{FF2B5EF4-FFF2-40B4-BE49-F238E27FC236}">
              <a16:creationId xmlns:a16="http://schemas.microsoft.com/office/drawing/2014/main" id="{A3F74AE2-0A89-425B-B362-3A8889F029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6</xdr:col>
      <xdr:colOff>0</xdr:colOff>
      <xdr:row>911</xdr:row>
      <xdr:rowOff>0</xdr:rowOff>
    </xdr:from>
    <xdr:to>
      <xdr:col>10</xdr:col>
      <xdr:colOff>571500</xdr:colOff>
      <xdr:row>925</xdr:row>
      <xdr:rowOff>72699</xdr:rowOff>
    </xdr:to>
    <xdr:graphicFrame macro="">
      <xdr:nvGraphicFramePr>
        <xdr:cNvPr id="91" name="Gráfico 90">
          <a:extLst>
            <a:ext uri="{FF2B5EF4-FFF2-40B4-BE49-F238E27FC236}">
              <a16:creationId xmlns:a16="http://schemas.microsoft.com/office/drawing/2014/main" id="{280E1A65-89D5-4312-ACC4-DC13E7EAB2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11</xdr:col>
      <xdr:colOff>0</xdr:colOff>
      <xdr:row>911</xdr:row>
      <xdr:rowOff>0</xdr:rowOff>
    </xdr:from>
    <xdr:to>
      <xdr:col>16</xdr:col>
      <xdr:colOff>358588</xdr:colOff>
      <xdr:row>925</xdr:row>
      <xdr:rowOff>72699</xdr:rowOff>
    </xdr:to>
    <xdr:graphicFrame macro="">
      <xdr:nvGraphicFramePr>
        <xdr:cNvPr id="92" name="Gráfico 91">
          <a:extLst>
            <a:ext uri="{FF2B5EF4-FFF2-40B4-BE49-F238E27FC236}">
              <a16:creationId xmlns:a16="http://schemas.microsoft.com/office/drawing/2014/main" id="{6F6D5645-5ADF-4161-8C98-8015AAECCC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6</xdr:col>
      <xdr:colOff>0</xdr:colOff>
      <xdr:row>931</xdr:row>
      <xdr:rowOff>0</xdr:rowOff>
    </xdr:from>
    <xdr:to>
      <xdr:col>10</xdr:col>
      <xdr:colOff>571500</xdr:colOff>
      <xdr:row>945</xdr:row>
      <xdr:rowOff>72699</xdr:rowOff>
    </xdr:to>
    <xdr:graphicFrame macro="">
      <xdr:nvGraphicFramePr>
        <xdr:cNvPr id="93" name="Gráfico 92">
          <a:extLst>
            <a:ext uri="{FF2B5EF4-FFF2-40B4-BE49-F238E27FC236}">
              <a16:creationId xmlns:a16="http://schemas.microsoft.com/office/drawing/2014/main" id="{30246443-7AF7-4955-84C8-EB8BE41B7B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11</xdr:col>
      <xdr:colOff>0</xdr:colOff>
      <xdr:row>931</xdr:row>
      <xdr:rowOff>0</xdr:rowOff>
    </xdr:from>
    <xdr:to>
      <xdr:col>16</xdr:col>
      <xdr:colOff>358588</xdr:colOff>
      <xdr:row>945</xdr:row>
      <xdr:rowOff>72699</xdr:rowOff>
    </xdr:to>
    <xdr:graphicFrame macro="">
      <xdr:nvGraphicFramePr>
        <xdr:cNvPr id="94" name="Gráfico 93">
          <a:extLst>
            <a:ext uri="{FF2B5EF4-FFF2-40B4-BE49-F238E27FC236}">
              <a16:creationId xmlns:a16="http://schemas.microsoft.com/office/drawing/2014/main" id="{38F7143F-1CEC-42C1-AFC7-1DF0080153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6</xdr:col>
      <xdr:colOff>0</xdr:colOff>
      <xdr:row>951</xdr:row>
      <xdr:rowOff>0</xdr:rowOff>
    </xdr:from>
    <xdr:to>
      <xdr:col>10</xdr:col>
      <xdr:colOff>571500</xdr:colOff>
      <xdr:row>965</xdr:row>
      <xdr:rowOff>84705</xdr:rowOff>
    </xdr:to>
    <xdr:graphicFrame macro="">
      <xdr:nvGraphicFramePr>
        <xdr:cNvPr id="95" name="Gráfico 94">
          <a:extLst>
            <a:ext uri="{FF2B5EF4-FFF2-40B4-BE49-F238E27FC236}">
              <a16:creationId xmlns:a16="http://schemas.microsoft.com/office/drawing/2014/main" id="{92546EC1-3583-414D-9D15-56919832D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11</xdr:col>
      <xdr:colOff>0</xdr:colOff>
      <xdr:row>951</xdr:row>
      <xdr:rowOff>0</xdr:rowOff>
    </xdr:from>
    <xdr:to>
      <xdr:col>16</xdr:col>
      <xdr:colOff>367393</xdr:colOff>
      <xdr:row>965</xdr:row>
      <xdr:rowOff>84705</xdr:rowOff>
    </xdr:to>
    <xdr:graphicFrame macro="">
      <xdr:nvGraphicFramePr>
        <xdr:cNvPr id="96" name="Gráfico 95">
          <a:extLst>
            <a:ext uri="{FF2B5EF4-FFF2-40B4-BE49-F238E27FC236}">
              <a16:creationId xmlns:a16="http://schemas.microsoft.com/office/drawing/2014/main" id="{E6BBE118-2181-4B46-97BD-A4B6B2998F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6</xdr:col>
      <xdr:colOff>0</xdr:colOff>
      <xdr:row>971</xdr:row>
      <xdr:rowOff>0</xdr:rowOff>
    </xdr:from>
    <xdr:to>
      <xdr:col>10</xdr:col>
      <xdr:colOff>571500</xdr:colOff>
      <xdr:row>985</xdr:row>
      <xdr:rowOff>84705</xdr:rowOff>
    </xdr:to>
    <xdr:graphicFrame macro="">
      <xdr:nvGraphicFramePr>
        <xdr:cNvPr id="97" name="Gráfico 96">
          <a:extLst>
            <a:ext uri="{FF2B5EF4-FFF2-40B4-BE49-F238E27FC236}">
              <a16:creationId xmlns:a16="http://schemas.microsoft.com/office/drawing/2014/main" id="{CF2C3827-2348-4C07-B88D-A61F9E6525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11</xdr:col>
      <xdr:colOff>0</xdr:colOff>
      <xdr:row>971</xdr:row>
      <xdr:rowOff>0</xdr:rowOff>
    </xdr:from>
    <xdr:to>
      <xdr:col>16</xdr:col>
      <xdr:colOff>367393</xdr:colOff>
      <xdr:row>985</xdr:row>
      <xdr:rowOff>84705</xdr:rowOff>
    </xdr:to>
    <xdr:graphicFrame macro="">
      <xdr:nvGraphicFramePr>
        <xdr:cNvPr id="98" name="Gráfico 97">
          <a:extLst>
            <a:ext uri="{FF2B5EF4-FFF2-40B4-BE49-F238E27FC236}">
              <a16:creationId xmlns:a16="http://schemas.microsoft.com/office/drawing/2014/main" id="{B7ABE895-2D7A-413F-BC1B-892CB3FB94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6</xdr:col>
      <xdr:colOff>0</xdr:colOff>
      <xdr:row>991</xdr:row>
      <xdr:rowOff>0</xdr:rowOff>
    </xdr:from>
    <xdr:to>
      <xdr:col>10</xdr:col>
      <xdr:colOff>571500</xdr:colOff>
      <xdr:row>1005</xdr:row>
      <xdr:rowOff>84705</xdr:rowOff>
    </xdr:to>
    <xdr:graphicFrame macro="">
      <xdr:nvGraphicFramePr>
        <xdr:cNvPr id="99" name="Gráfico 98">
          <a:extLst>
            <a:ext uri="{FF2B5EF4-FFF2-40B4-BE49-F238E27FC236}">
              <a16:creationId xmlns:a16="http://schemas.microsoft.com/office/drawing/2014/main" id="{20C8CF59-14B2-4522-AC06-3B715F11D1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11</xdr:col>
      <xdr:colOff>0</xdr:colOff>
      <xdr:row>991</xdr:row>
      <xdr:rowOff>0</xdr:rowOff>
    </xdr:from>
    <xdr:to>
      <xdr:col>16</xdr:col>
      <xdr:colOff>367393</xdr:colOff>
      <xdr:row>1005</xdr:row>
      <xdr:rowOff>84705</xdr:rowOff>
    </xdr:to>
    <xdr:graphicFrame macro="">
      <xdr:nvGraphicFramePr>
        <xdr:cNvPr id="100" name="Gráfico 99">
          <a:extLst>
            <a:ext uri="{FF2B5EF4-FFF2-40B4-BE49-F238E27FC236}">
              <a16:creationId xmlns:a16="http://schemas.microsoft.com/office/drawing/2014/main" id="{EF8867CF-0A84-45C7-A6DD-E6EFA8BDE8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6</xdr:col>
      <xdr:colOff>0</xdr:colOff>
      <xdr:row>1011</xdr:row>
      <xdr:rowOff>0</xdr:rowOff>
    </xdr:from>
    <xdr:to>
      <xdr:col>10</xdr:col>
      <xdr:colOff>571500</xdr:colOff>
      <xdr:row>1025</xdr:row>
      <xdr:rowOff>84705</xdr:rowOff>
    </xdr:to>
    <xdr:graphicFrame macro="">
      <xdr:nvGraphicFramePr>
        <xdr:cNvPr id="101" name="Gráfico 100">
          <a:extLst>
            <a:ext uri="{FF2B5EF4-FFF2-40B4-BE49-F238E27FC236}">
              <a16:creationId xmlns:a16="http://schemas.microsoft.com/office/drawing/2014/main" id="{640B66A1-9EB8-4BCA-935E-0CD71ED23D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11</xdr:col>
      <xdr:colOff>0</xdr:colOff>
      <xdr:row>1011</xdr:row>
      <xdr:rowOff>0</xdr:rowOff>
    </xdr:from>
    <xdr:to>
      <xdr:col>16</xdr:col>
      <xdr:colOff>367393</xdr:colOff>
      <xdr:row>1025</xdr:row>
      <xdr:rowOff>84705</xdr:rowOff>
    </xdr:to>
    <xdr:graphicFrame macro="">
      <xdr:nvGraphicFramePr>
        <xdr:cNvPr id="102" name="Gráfico 101">
          <a:extLst>
            <a:ext uri="{FF2B5EF4-FFF2-40B4-BE49-F238E27FC236}">
              <a16:creationId xmlns:a16="http://schemas.microsoft.com/office/drawing/2014/main" id="{B5CB8C21-CA80-4281-9882-96ABA4D5BF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23122</xdr:colOff>
      <xdr:row>0</xdr:row>
      <xdr:rowOff>15311</xdr:rowOff>
    </xdr:from>
    <xdr:to>
      <xdr:col>13</xdr:col>
      <xdr:colOff>190500</xdr:colOff>
      <xdr:row>21</xdr:row>
      <xdr:rowOff>1703</xdr:rowOff>
    </xdr:to>
    <xdr:graphicFrame macro="">
      <xdr:nvGraphicFramePr>
        <xdr:cNvPr id="2" name="Chart 4">
          <a:extLst>
            <a:ext uri="{FF2B5EF4-FFF2-40B4-BE49-F238E27FC236}">
              <a16:creationId xmlns:a16="http://schemas.microsoft.com/office/drawing/2014/main" id="{BA456680-4EC9-46B7-A7F8-CF3FCB47C4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488157</xdr:colOff>
      <xdr:row>28</xdr:row>
      <xdr:rowOff>182165</xdr:rowOff>
    </xdr:from>
    <xdr:to>
      <xdr:col>11</xdr:col>
      <xdr:colOff>0</xdr:colOff>
      <xdr:row>43</xdr:row>
      <xdr:rowOff>8334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61202A2-2D50-4279-AF97-7BF3D5FD4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321468</xdr:colOff>
      <xdr:row>29</xdr:row>
      <xdr:rowOff>3571</xdr:rowOff>
    </xdr:from>
    <xdr:to>
      <xdr:col>17</xdr:col>
      <xdr:colOff>83343</xdr:colOff>
      <xdr:row>43</xdr:row>
      <xdr:rowOff>20240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1FEB78A-D9B9-4E6B-BB19-6EF0121CE8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309563</xdr:colOff>
      <xdr:row>50</xdr:row>
      <xdr:rowOff>86915</xdr:rowOff>
    </xdr:from>
    <xdr:to>
      <xdr:col>10</xdr:col>
      <xdr:colOff>881063</xdr:colOff>
      <xdr:row>64</xdr:row>
      <xdr:rowOff>127396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5A80546-9D29-40DE-9845-03FC5C50E6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119062</xdr:colOff>
      <xdr:row>50</xdr:row>
      <xdr:rowOff>39289</xdr:rowOff>
    </xdr:from>
    <xdr:to>
      <xdr:col>16</xdr:col>
      <xdr:colOff>476250</xdr:colOff>
      <xdr:row>64</xdr:row>
      <xdr:rowOff>79770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49639E4A-5A28-485F-983A-161CC0BFD1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386954</xdr:colOff>
      <xdr:row>70</xdr:row>
      <xdr:rowOff>75009</xdr:rowOff>
    </xdr:from>
    <xdr:to>
      <xdr:col>10</xdr:col>
      <xdr:colOff>958454</xdr:colOff>
      <xdr:row>84</xdr:row>
      <xdr:rowOff>151209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E5B9681C-A157-438B-8B9D-1F7CB0A3F0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113109</xdr:colOff>
      <xdr:row>70</xdr:row>
      <xdr:rowOff>75009</xdr:rowOff>
    </xdr:from>
    <xdr:to>
      <xdr:col>16</xdr:col>
      <xdr:colOff>470297</xdr:colOff>
      <xdr:row>84</xdr:row>
      <xdr:rowOff>151209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78127D68-BF64-4BA7-9A5B-54D8519703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160734</xdr:colOff>
      <xdr:row>89</xdr:row>
      <xdr:rowOff>182165</xdr:rowOff>
    </xdr:from>
    <xdr:to>
      <xdr:col>10</xdr:col>
      <xdr:colOff>732234</xdr:colOff>
      <xdr:row>104</xdr:row>
      <xdr:rowOff>67865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76837C7A-F4AD-49A2-B03C-7DE5BB1970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791765</xdr:colOff>
      <xdr:row>89</xdr:row>
      <xdr:rowOff>146446</xdr:rowOff>
    </xdr:from>
    <xdr:to>
      <xdr:col>16</xdr:col>
      <xdr:colOff>89296</xdr:colOff>
      <xdr:row>104</xdr:row>
      <xdr:rowOff>32146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539E2050-9209-4021-9A55-146D531698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184547</xdr:colOff>
      <xdr:row>111</xdr:row>
      <xdr:rowOff>15477</xdr:rowOff>
    </xdr:from>
    <xdr:to>
      <xdr:col>10</xdr:col>
      <xdr:colOff>756047</xdr:colOff>
      <xdr:row>125</xdr:row>
      <xdr:rowOff>91677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BFA74702-39B7-4032-9F0A-95640E632A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0</xdr:colOff>
      <xdr:row>111</xdr:row>
      <xdr:rowOff>0</xdr:rowOff>
    </xdr:from>
    <xdr:to>
      <xdr:col>16</xdr:col>
      <xdr:colOff>357188</xdr:colOff>
      <xdr:row>125</xdr:row>
      <xdr:rowOff>76200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E102AAF-EBC7-490F-B219-4714CAD21E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0</xdr:colOff>
      <xdr:row>131</xdr:row>
      <xdr:rowOff>0</xdr:rowOff>
    </xdr:from>
    <xdr:to>
      <xdr:col>10</xdr:col>
      <xdr:colOff>571500</xdr:colOff>
      <xdr:row>145</xdr:row>
      <xdr:rowOff>76200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11C0675-8BA6-4557-8ED9-3F6A89EF83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0</xdr:colOff>
      <xdr:row>131</xdr:row>
      <xdr:rowOff>0</xdr:rowOff>
    </xdr:from>
    <xdr:to>
      <xdr:col>16</xdr:col>
      <xdr:colOff>357188</xdr:colOff>
      <xdr:row>145</xdr:row>
      <xdr:rowOff>76200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A8CA6B63-DE26-4495-A75B-1C35BAEEB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0</xdr:colOff>
      <xdr:row>151</xdr:row>
      <xdr:rowOff>0</xdr:rowOff>
    </xdr:from>
    <xdr:to>
      <xdr:col>10</xdr:col>
      <xdr:colOff>571500</xdr:colOff>
      <xdr:row>165</xdr:row>
      <xdr:rowOff>76200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87AA669C-207F-4186-8E9A-F168D9E4C8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0</xdr:colOff>
      <xdr:row>151</xdr:row>
      <xdr:rowOff>0</xdr:rowOff>
    </xdr:from>
    <xdr:to>
      <xdr:col>16</xdr:col>
      <xdr:colOff>357188</xdr:colOff>
      <xdr:row>165</xdr:row>
      <xdr:rowOff>76200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8B0EA3B2-1917-409E-92F9-F11284D2B7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</xdr:col>
      <xdr:colOff>0</xdr:colOff>
      <xdr:row>171</xdr:row>
      <xdr:rowOff>0</xdr:rowOff>
    </xdr:from>
    <xdr:to>
      <xdr:col>10</xdr:col>
      <xdr:colOff>571500</xdr:colOff>
      <xdr:row>185</xdr:row>
      <xdr:rowOff>76200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D72F4ADF-191E-4551-BD5F-4DC40B46CC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11</xdr:col>
      <xdr:colOff>0</xdr:colOff>
      <xdr:row>171</xdr:row>
      <xdr:rowOff>0</xdr:rowOff>
    </xdr:from>
    <xdr:to>
      <xdr:col>16</xdr:col>
      <xdr:colOff>357188</xdr:colOff>
      <xdr:row>185</xdr:row>
      <xdr:rowOff>76200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4DBBE0A2-3B42-4A30-B3F5-7C26FB7968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0</xdr:colOff>
      <xdr:row>191</xdr:row>
      <xdr:rowOff>0</xdr:rowOff>
    </xdr:from>
    <xdr:to>
      <xdr:col>10</xdr:col>
      <xdr:colOff>571500</xdr:colOff>
      <xdr:row>205</xdr:row>
      <xdr:rowOff>76200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27DFB591-348B-4B39-9BC6-68E92CAB88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11</xdr:col>
      <xdr:colOff>0</xdr:colOff>
      <xdr:row>191</xdr:row>
      <xdr:rowOff>0</xdr:rowOff>
    </xdr:from>
    <xdr:to>
      <xdr:col>16</xdr:col>
      <xdr:colOff>357188</xdr:colOff>
      <xdr:row>205</xdr:row>
      <xdr:rowOff>76200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B2B4E08B-ABC6-4915-84DC-5467DFAC88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0</xdr:colOff>
      <xdr:row>211</xdr:row>
      <xdr:rowOff>0</xdr:rowOff>
    </xdr:from>
    <xdr:to>
      <xdr:col>10</xdr:col>
      <xdr:colOff>571500</xdr:colOff>
      <xdr:row>225</xdr:row>
      <xdr:rowOff>76200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CE8D205A-19D7-40AF-BB49-43165351DA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11</xdr:col>
      <xdr:colOff>0</xdr:colOff>
      <xdr:row>211</xdr:row>
      <xdr:rowOff>0</xdr:rowOff>
    </xdr:from>
    <xdr:to>
      <xdr:col>16</xdr:col>
      <xdr:colOff>357188</xdr:colOff>
      <xdr:row>225</xdr:row>
      <xdr:rowOff>76200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3D27081F-C7CE-4E3E-9CB5-687A14CD19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</xdr:col>
      <xdr:colOff>244079</xdr:colOff>
      <xdr:row>231</xdr:row>
      <xdr:rowOff>3571</xdr:rowOff>
    </xdr:from>
    <xdr:to>
      <xdr:col>10</xdr:col>
      <xdr:colOff>815579</xdr:colOff>
      <xdr:row>245</xdr:row>
      <xdr:rowOff>79771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A0D6279D-A796-4677-8B83-8F498FE6FE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11</xdr:col>
      <xdr:colOff>0</xdr:colOff>
      <xdr:row>231</xdr:row>
      <xdr:rowOff>0</xdr:rowOff>
    </xdr:from>
    <xdr:to>
      <xdr:col>16</xdr:col>
      <xdr:colOff>357188</xdr:colOff>
      <xdr:row>245</xdr:row>
      <xdr:rowOff>76200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14DCAE8E-13C6-4E81-97FF-9EBD13F9DD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</xdr:col>
      <xdr:colOff>0</xdr:colOff>
      <xdr:row>251</xdr:row>
      <xdr:rowOff>0</xdr:rowOff>
    </xdr:from>
    <xdr:to>
      <xdr:col>10</xdr:col>
      <xdr:colOff>571500</xdr:colOff>
      <xdr:row>265</xdr:row>
      <xdr:rowOff>76200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AE03C3BA-7370-471E-94D1-7EC3FC0243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</xdr:col>
      <xdr:colOff>0</xdr:colOff>
      <xdr:row>251</xdr:row>
      <xdr:rowOff>0</xdr:rowOff>
    </xdr:from>
    <xdr:to>
      <xdr:col>16</xdr:col>
      <xdr:colOff>357188</xdr:colOff>
      <xdr:row>265</xdr:row>
      <xdr:rowOff>76200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71F35247-D279-41A3-8EA9-5C9D6E66BA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0</xdr:colOff>
      <xdr:row>271</xdr:row>
      <xdr:rowOff>0</xdr:rowOff>
    </xdr:from>
    <xdr:to>
      <xdr:col>10</xdr:col>
      <xdr:colOff>571500</xdr:colOff>
      <xdr:row>285</xdr:row>
      <xdr:rowOff>76200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832D062E-D739-4B09-A8B2-F6062F4E7C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</xdr:col>
      <xdr:colOff>0</xdr:colOff>
      <xdr:row>271</xdr:row>
      <xdr:rowOff>0</xdr:rowOff>
    </xdr:from>
    <xdr:to>
      <xdr:col>16</xdr:col>
      <xdr:colOff>357188</xdr:colOff>
      <xdr:row>285</xdr:row>
      <xdr:rowOff>76200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241DCE05-7FEC-4510-9377-39093C3856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6</xdr:col>
      <xdr:colOff>0</xdr:colOff>
      <xdr:row>291</xdr:row>
      <xdr:rowOff>0</xdr:rowOff>
    </xdr:from>
    <xdr:to>
      <xdr:col>10</xdr:col>
      <xdr:colOff>571500</xdr:colOff>
      <xdr:row>305</xdr:row>
      <xdr:rowOff>76200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DDA44F73-2BBB-4A63-AA8E-F192AC81F0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11</xdr:col>
      <xdr:colOff>0</xdr:colOff>
      <xdr:row>291</xdr:row>
      <xdr:rowOff>0</xdr:rowOff>
    </xdr:from>
    <xdr:to>
      <xdr:col>16</xdr:col>
      <xdr:colOff>357188</xdr:colOff>
      <xdr:row>305</xdr:row>
      <xdr:rowOff>76200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09156E65-C032-4F8F-8318-43D57807EC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</xdr:col>
      <xdr:colOff>0</xdr:colOff>
      <xdr:row>311</xdr:row>
      <xdr:rowOff>0</xdr:rowOff>
    </xdr:from>
    <xdr:to>
      <xdr:col>10</xdr:col>
      <xdr:colOff>571500</xdr:colOff>
      <xdr:row>325</xdr:row>
      <xdr:rowOff>76200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E286CF44-FF2F-4C7D-AB8D-0F5D6B10F0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11</xdr:col>
      <xdr:colOff>0</xdr:colOff>
      <xdr:row>311</xdr:row>
      <xdr:rowOff>0</xdr:rowOff>
    </xdr:from>
    <xdr:to>
      <xdr:col>16</xdr:col>
      <xdr:colOff>357188</xdr:colOff>
      <xdr:row>325</xdr:row>
      <xdr:rowOff>76200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06909B52-5F84-4450-8846-069BBEDB96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6</xdr:col>
      <xdr:colOff>839390</xdr:colOff>
      <xdr:row>326</xdr:row>
      <xdr:rowOff>146446</xdr:rowOff>
    </xdr:from>
    <xdr:to>
      <xdr:col>11</xdr:col>
      <xdr:colOff>351233</xdr:colOff>
      <xdr:row>341</xdr:row>
      <xdr:rowOff>32146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27DB29B1-4D10-4BF6-BA03-F35F1BA53C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12</xdr:col>
      <xdr:colOff>0</xdr:colOff>
      <xdr:row>327</xdr:row>
      <xdr:rowOff>0</xdr:rowOff>
    </xdr:from>
    <xdr:to>
      <xdr:col>18</xdr:col>
      <xdr:colOff>190500</xdr:colOff>
      <xdr:row>341</xdr:row>
      <xdr:rowOff>76200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88D58540-A276-45A0-8955-D7B28C5608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6</xdr:col>
      <xdr:colOff>0</xdr:colOff>
      <xdr:row>351</xdr:row>
      <xdr:rowOff>0</xdr:rowOff>
    </xdr:from>
    <xdr:to>
      <xdr:col>10</xdr:col>
      <xdr:colOff>571500</xdr:colOff>
      <xdr:row>365</xdr:row>
      <xdr:rowOff>76200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314058F5-E37C-46FA-8CDA-94F2801659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11</xdr:col>
      <xdr:colOff>0</xdr:colOff>
      <xdr:row>351</xdr:row>
      <xdr:rowOff>0</xdr:rowOff>
    </xdr:from>
    <xdr:to>
      <xdr:col>16</xdr:col>
      <xdr:colOff>357188</xdr:colOff>
      <xdr:row>365</xdr:row>
      <xdr:rowOff>76200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C8C9D69C-1A57-4F1F-B032-7D6AE255C8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6</xdr:col>
      <xdr:colOff>0</xdr:colOff>
      <xdr:row>371</xdr:row>
      <xdr:rowOff>0</xdr:rowOff>
    </xdr:from>
    <xdr:to>
      <xdr:col>10</xdr:col>
      <xdr:colOff>571500</xdr:colOff>
      <xdr:row>385</xdr:row>
      <xdr:rowOff>76200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93E8585A-D077-4F22-91AB-744408F17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11</xdr:col>
      <xdr:colOff>0</xdr:colOff>
      <xdr:row>371</xdr:row>
      <xdr:rowOff>0</xdr:rowOff>
    </xdr:from>
    <xdr:to>
      <xdr:col>16</xdr:col>
      <xdr:colOff>357188</xdr:colOff>
      <xdr:row>385</xdr:row>
      <xdr:rowOff>76200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48CD8B29-F624-46A4-A712-339B7B2C77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6</xdr:col>
      <xdr:colOff>0</xdr:colOff>
      <xdr:row>391</xdr:row>
      <xdr:rowOff>0</xdr:rowOff>
    </xdr:from>
    <xdr:to>
      <xdr:col>10</xdr:col>
      <xdr:colOff>571500</xdr:colOff>
      <xdr:row>405</xdr:row>
      <xdr:rowOff>76200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49B0A47D-DD1A-47D2-AE41-218C50E333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11</xdr:col>
      <xdr:colOff>0</xdr:colOff>
      <xdr:row>391</xdr:row>
      <xdr:rowOff>0</xdr:rowOff>
    </xdr:from>
    <xdr:to>
      <xdr:col>16</xdr:col>
      <xdr:colOff>357188</xdr:colOff>
      <xdr:row>405</xdr:row>
      <xdr:rowOff>76200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49AE0C23-C089-4829-852A-6082A7275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6</xdr:col>
      <xdr:colOff>0</xdr:colOff>
      <xdr:row>411</xdr:row>
      <xdr:rowOff>0</xdr:rowOff>
    </xdr:from>
    <xdr:to>
      <xdr:col>10</xdr:col>
      <xdr:colOff>571500</xdr:colOff>
      <xdr:row>425</xdr:row>
      <xdr:rowOff>76200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154F3927-86F3-4F6A-B3A0-40EAF123E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11</xdr:col>
      <xdr:colOff>0</xdr:colOff>
      <xdr:row>411</xdr:row>
      <xdr:rowOff>0</xdr:rowOff>
    </xdr:from>
    <xdr:to>
      <xdr:col>16</xdr:col>
      <xdr:colOff>357188</xdr:colOff>
      <xdr:row>425</xdr:row>
      <xdr:rowOff>76200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FD9191A0-0E20-4737-AB74-7884CE4D00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6</xdr:col>
      <xdr:colOff>53577</xdr:colOff>
      <xdr:row>430</xdr:row>
      <xdr:rowOff>51196</xdr:rowOff>
    </xdr:from>
    <xdr:to>
      <xdr:col>10</xdr:col>
      <xdr:colOff>625077</xdr:colOff>
      <xdr:row>444</xdr:row>
      <xdr:rowOff>127396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1BA946D7-AF21-48BE-80E3-93798BA678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11</xdr:col>
      <xdr:colOff>0</xdr:colOff>
      <xdr:row>430</xdr:row>
      <xdr:rowOff>0</xdr:rowOff>
    </xdr:from>
    <xdr:to>
      <xdr:col>16</xdr:col>
      <xdr:colOff>357187</xdr:colOff>
      <xdr:row>444</xdr:row>
      <xdr:rowOff>76200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75985B47-C692-44F9-BEEF-D4B4D4AD03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6</xdr:col>
      <xdr:colOff>0</xdr:colOff>
      <xdr:row>450</xdr:row>
      <xdr:rowOff>0</xdr:rowOff>
    </xdr:from>
    <xdr:to>
      <xdr:col>10</xdr:col>
      <xdr:colOff>571500</xdr:colOff>
      <xdr:row>464</xdr:row>
      <xdr:rowOff>76200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93D60F11-E8E5-4F56-B15A-D1BCCFC565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11</xdr:col>
      <xdr:colOff>0</xdr:colOff>
      <xdr:row>450</xdr:row>
      <xdr:rowOff>0</xdr:rowOff>
    </xdr:from>
    <xdr:to>
      <xdr:col>16</xdr:col>
      <xdr:colOff>357187</xdr:colOff>
      <xdr:row>464</xdr:row>
      <xdr:rowOff>76200</xdr:rowOff>
    </xdr:to>
    <xdr:graphicFrame macro="">
      <xdr:nvGraphicFramePr>
        <xdr:cNvPr id="46" name="Gráfico 45">
          <a:extLst>
            <a:ext uri="{FF2B5EF4-FFF2-40B4-BE49-F238E27FC236}">
              <a16:creationId xmlns:a16="http://schemas.microsoft.com/office/drawing/2014/main" id="{D5CDB49D-1062-4A3C-9FE6-B4A1B41CD3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6</xdr:col>
      <xdr:colOff>0</xdr:colOff>
      <xdr:row>471</xdr:row>
      <xdr:rowOff>0</xdr:rowOff>
    </xdr:from>
    <xdr:to>
      <xdr:col>10</xdr:col>
      <xdr:colOff>571500</xdr:colOff>
      <xdr:row>485</xdr:row>
      <xdr:rowOff>76200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B8A7B855-8560-4643-885B-241C345F8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11</xdr:col>
      <xdr:colOff>0</xdr:colOff>
      <xdr:row>471</xdr:row>
      <xdr:rowOff>0</xdr:rowOff>
    </xdr:from>
    <xdr:to>
      <xdr:col>16</xdr:col>
      <xdr:colOff>357187</xdr:colOff>
      <xdr:row>485</xdr:row>
      <xdr:rowOff>76200</xdr:rowOff>
    </xdr:to>
    <xdr:graphicFrame macro="">
      <xdr:nvGraphicFramePr>
        <xdr:cNvPr id="48" name="Gráfico 47">
          <a:extLst>
            <a:ext uri="{FF2B5EF4-FFF2-40B4-BE49-F238E27FC236}">
              <a16:creationId xmlns:a16="http://schemas.microsoft.com/office/drawing/2014/main" id="{2B9B12E6-B7DA-4F86-A8D0-3431E04CE3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6</xdr:col>
      <xdr:colOff>0</xdr:colOff>
      <xdr:row>491</xdr:row>
      <xdr:rowOff>0</xdr:rowOff>
    </xdr:from>
    <xdr:to>
      <xdr:col>10</xdr:col>
      <xdr:colOff>571500</xdr:colOff>
      <xdr:row>505</xdr:row>
      <xdr:rowOff>76200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E9CD7603-6295-4986-B6FD-A41161694C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11</xdr:col>
      <xdr:colOff>0</xdr:colOff>
      <xdr:row>491</xdr:row>
      <xdr:rowOff>0</xdr:rowOff>
    </xdr:from>
    <xdr:to>
      <xdr:col>16</xdr:col>
      <xdr:colOff>357187</xdr:colOff>
      <xdr:row>505</xdr:row>
      <xdr:rowOff>76200</xdr:rowOff>
    </xdr:to>
    <xdr:graphicFrame macro="">
      <xdr:nvGraphicFramePr>
        <xdr:cNvPr id="50" name="Gráfico 49">
          <a:extLst>
            <a:ext uri="{FF2B5EF4-FFF2-40B4-BE49-F238E27FC236}">
              <a16:creationId xmlns:a16="http://schemas.microsoft.com/office/drawing/2014/main" id="{C0CA976C-504A-4334-9896-412B506076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6</xdr:col>
      <xdr:colOff>0</xdr:colOff>
      <xdr:row>511</xdr:row>
      <xdr:rowOff>0</xdr:rowOff>
    </xdr:from>
    <xdr:to>
      <xdr:col>10</xdr:col>
      <xdr:colOff>571500</xdr:colOff>
      <xdr:row>525</xdr:row>
      <xdr:rowOff>76200</xdr:rowOff>
    </xdr:to>
    <xdr:graphicFrame macro="">
      <xdr:nvGraphicFramePr>
        <xdr:cNvPr id="51" name="Gráfico 50">
          <a:extLst>
            <a:ext uri="{FF2B5EF4-FFF2-40B4-BE49-F238E27FC236}">
              <a16:creationId xmlns:a16="http://schemas.microsoft.com/office/drawing/2014/main" id="{09B6DC73-280E-4EB1-9F4A-6DEC5FFA29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11</xdr:col>
      <xdr:colOff>0</xdr:colOff>
      <xdr:row>511</xdr:row>
      <xdr:rowOff>0</xdr:rowOff>
    </xdr:from>
    <xdr:to>
      <xdr:col>16</xdr:col>
      <xdr:colOff>357187</xdr:colOff>
      <xdr:row>525</xdr:row>
      <xdr:rowOff>76200</xdr:rowOff>
    </xdr:to>
    <xdr:graphicFrame macro="">
      <xdr:nvGraphicFramePr>
        <xdr:cNvPr id="52" name="Gráfico 51">
          <a:extLst>
            <a:ext uri="{FF2B5EF4-FFF2-40B4-BE49-F238E27FC236}">
              <a16:creationId xmlns:a16="http://schemas.microsoft.com/office/drawing/2014/main" id="{31A14655-E251-4456-B81A-06FBCB878C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6</xdr:col>
      <xdr:colOff>0</xdr:colOff>
      <xdr:row>531</xdr:row>
      <xdr:rowOff>0</xdr:rowOff>
    </xdr:from>
    <xdr:to>
      <xdr:col>10</xdr:col>
      <xdr:colOff>571500</xdr:colOff>
      <xdr:row>545</xdr:row>
      <xdr:rowOff>76200</xdr:rowOff>
    </xdr:to>
    <xdr:graphicFrame macro="">
      <xdr:nvGraphicFramePr>
        <xdr:cNvPr id="53" name="Gráfico 52">
          <a:extLst>
            <a:ext uri="{FF2B5EF4-FFF2-40B4-BE49-F238E27FC236}">
              <a16:creationId xmlns:a16="http://schemas.microsoft.com/office/drawing/2014/main" id="{A6FA69FE-338A-460E-A491-523AF29042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11</xdr:col>
      <xdr:colOff>0</xdr:colOff>
      <xdr:row>531</xdr:row>
      <xdr:rowOff>0</xdr:rowOff>
    </xdr:from>
    <xdr:to>
      <xdr:col>16</xdr:col>
      <xdr:colOff>357187</xdr:colOff>
      <xdr:row>545</xdr:row>
      <xdr:rowOff>76200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7BA6F899-AAD6-4369-9176-ACCEC0A922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6</xdr:col>
      <xdr:colOff>35718</xdr:colOff>
      <xdr:row>551</xdr:row>
      <xdr:rowOff>0</xdr:rowOff>
    </xdr:from>
    <xdr:to>
      <xdr:col>10</xdr:col>
      <xdr:colOff>607218</xdr:colOff>
      <xdr:row>565</xdr:row>
      <xdr:rowOff>76200</xdr:rowOff>
    </xdr:to>
    <xdr:graphicFrame macro="">
      <xdr:nvGraphicFramePr>
        <xdr:cNvPr id="55" name="Gráfico 54">
          <a:extLst>
            <a:ext uri="{FF2B5EF4-FFF2-40B4-BE49-F238E27FC236}">
              <a16:creationId xmlns:a16="http://schemas.microsoft.com/office/drawing/2014/main" id="{A5D6B047-1224-499A-B302-D97319019F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11</xdr:col>
      <xdr:colOff>0</xdr:colOff>
      <xdr:row>551</xdr:row>
      <xdr:rowOff>0</xdr:rowOff>
    </xdr:from>
    <xdr:to>
      <xdr:col>16</xdr:col>
      <xdr:colOff>357187</xdr:colOff>
      <xdr:row>565</xdr:row>
      <xdr:rowOff>76200</xdr:rowOff>
    </xdr:to>
    <xdr:graphicFrame macro="">
      <xdr:nvGraphicFramePr>
        <xdr:cNvPr id="56" name="Gráfico 55">
          <a:extLst>
            <a:ext uri="{FF2B5EF4-FFF2-40B4-BE49-F238E27FC236}">
              <a16:creationId xmlns:a16="http://schemas.microsoft.com/office/drawing/2014/main" id="{78E7A179-76A3-42FF-88AF-615A68F3A2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6</xdr:col>
      <xdr:colOff>0</xdr:colOff>
      <xdr:row>571</xdr:row>
      <xdr:rowOff>0</xdr:rowOff>
    </xdr:from>
    <xdr:to>
      <xdr:col>10</xdr:col>
      <xdr:colOff>571500</xdr:colOff>
      <xdr:row>585</xdr:row>
      <xdr:rowOff>76200</xdr:rowOff>
    </xdr:to>
    <xdr:graphicFrame macro="">
      <xdr:nvGraphicFramePr>
        <xdr:cNvPr id="57" name="Gráfico 56">
          <a:extLst>
            <a:ext uri="{FF2B5EF4-FFF2-40B4-BE49-F238E27FC236}">
              <a16:creationId xmlns:a16="http://schemas.microsoft.com/office/drawing/2014/main" id="{40CD6117-0B82-460E-927F-D995C11E66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11</xdr:col>
      <xdr:colOff>0</xdr:colOff>
      <xdr:row>571</xdr:row>
      <xdr:rowOff>0</xdr:rowOff>
    </xdr:from>
    <xdr:to>
      <xdr:col>16</xdr:col>
      <xdr:colOff>357187</xdr:colOff>
      <xdr:row>585</xdr:row>
      <xdr:rowOff>76200</xdr:rowOff>
    </xdr:to>
    <xdr:graphicFrame macro="">
      <xdr:nvGraphicFramePr>
        <xdr:cNvPr id="58" name="Gráfico 57">
          <a:extLst>
            <a:ext uri="{FF2B5EF4-FFF2-40B4-BE49-F238E27FC236}">
              <a16:creationId xmlns:a16="http://schemas.microsoft.com/office/drawing/2014/main" id="{70D0183D-EDEA-4349-A8C7-20FC9AA3CA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11</xdr:col>
      <xdr:colOff>0</xdr:colOff>
      <xdr:row>590</xdr:row>
      <xdr:rowOff>0</xdr:rowOff>
    </xdr:from>
    <xdr:to>
      <xdr:col>16</xdr:col>
      <xdr:colOff>357187</xdr:colOff>
      <xdr:row>604</xdr:row>
      <xdr:rowOff>76200</xdr:rowOff>
    </xdr:to>
    <xdr:graphicFrame macro="">
      <xdr:nvGraphicFramePr>
        <xdr:cNvPr id="59" name="Gráfico 58">
          <a:extLst>
            <a:ext uri="{FF2B5EF4-FFF2-40B4-BE49-F238E27FC236}">
              <a16:creationId xmlns:a16="http://schemas.microsoft.com/office/drawing/2014/main" id="{E7A1F1F0-52F8-4357-9F16-1179519902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6</xdr:col>
      <xdr:colOff>0</xdr:colOff>
      <xdr:row>591</xdr:row>
      <xdr:rowOff>0</xdr:rowOff>
    </xdr:from>
    <xdr:to>
      <xdr:col>10</xdr:col>
      <xdr:colOff>571500</xdr:colOff>
      <xdr:row>605</xdr:row>
      <xdr:rowOff>76200</xdr:rowOff>
    </xdr:to>
    <xdr:graphicFrame macro="">
      <xdr:nvGraphicFramePr>
        <xdr:cNvPr id="60" name="Gráfico 59">
          <a:extLst>
            <a:ext uri="{FF2B5EF4-FFF2-40B4-BE49-F238E27FC236}">
              <a16:creationId xmlns:a16="http://schemas.microsoft.com/office/drawing/2014/main" id="{CCAF2F52-271B-4647-8C02-E8490A4E6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6</xdr:col>
      <xdr:colOff>0</xdr:colOff>
      <xdr:row>611</xdr:row>
      <xdr:rowOff>0</xdr:rowOff>
    </xdr:from>
    <xdr:to>
      <xdr:col>10</xdr:col>
      <xdr:colOff>571500</xdr:colOff>
      <xdr:row>625</xdr:row>
      <xdr:rowOff>76200</xdr:rowOff>
    </xdr:to>
    <xdr:graphicFrame macro="">
      <xdr:nvGraphicFramePr>
        <xdr:cNvPr id="61" name="Gráfico 60">
          <a:extLst>
            <a:ext uri="{FF2B5EF4-FFF2-40B4-BE49-F238E27FC236}">
              <a16:creationId xmlns:a16="http://schemas.microsoft.com/office/drawing/2014/main" id="{13797662-3AD8-4ED2-BFE0-A361B8E0D8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11</xdr:col>
      <xdr:colOff>0</xdr:colOff>
      <xdr:row>611</xdr:row>
      <xdr:rowOff>0</xdr:rowOff>
    </xdr:from>
    <xdr:to>
      <xdr:col>16</xdr:col>
      <xdr:colOff>357187</xdr:colOff>
      <xdr:row>625</xdr:row>
      <xdr:rowOff>76200</xdr:rowOff>
    </xdr:to>
    <xdr:graphicFrame macro="">
      <xdr:nvGraphicFramePr>
        <xdr:cNvPr id="62" name="Gráfico 61">
          <a:extLst>
            <a:ext uri="{FF2B5EF4-FFF2-40B4-BE49-F238E27FC236}">
              <a16:creationId xmlns:a16="http://schemas.microsoft.com/office/drawing/2014/main" id="{0A897C7F-0516-4FB1-9F9B-F23E9A6A71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6</xdr:col>
      <xdr:colOff>0</xdr:colOff>
      <xdr:row>631</xdr:row>
      <xdr:rowOff>0</xdr:rowOff>
    </xdr:from>
    <xdr:to>
      <xdr:col>10</xdr:col>
      <xdr:colOff>571500</xdr:colOff>
      <xdr:row>645</xdr:row>
      <xdr:rowOff>76200</xdr:rowOff>
    </xdr:to>
    <xdr:graphicFrame macro="">
      <xdr:nvGraphicFramePr>
        <xdr:cNvPr id="63" name="Gráfico 62">
          <a:extLst>
            <a:ext uri="{FF2B5EF4-FFF2-40B4-BE49-F238E27FC236}">
              <a16:creationId xmlns:a16="http://schemas.microsoft.com/office/drawing/2014/main" id="{6863C4C6-A0B8-49FF-9534-B82C6314FA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11</xdr:col>
      <xdr:colOff>0</xdr:colOff>
      <xdr:row>631</xdr:row>
      <xdr:rowOff>0</xdr:rowOff>
    </xdr:from>
    <xdr:to>
      <xdr:col>16</xdr:col>
      <xdr:colOff>357187</xdr:colOff>
      <xdr:row>645</xdr:row>
      <xdr:rowOff>76200</xdr:rowOff>
    </xdr:to>
    <xdr:graphicFrame macro="">
      <xdr:nvGraphicFramePr>
        <xdr:cNvPr id="64" name="Gráfico 63">
          <a:extLst>
            <a:ext uri="{FF2B5EF4-FFF2-40B4-BE49-F238E27FC236}">
              <a16:creationId xmlns:a16="http://schemas.microsoft.com/office/drawing/2014/main" id="{8742D9DA-B1B0-43BB-AFF6-775CEE8DE7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6</xdr:col>
      <xdr:colOff>0</xdr:colOff>
      <xdr:row>651</xdr:row>
      <xdr:rowOff>0</xdr:rowOff>
    </xdr:from>
    <xdr:to>
      <xdr:col>10</xdr:col>
      <xdr:colOff>571500</xdr:colOff>
      <xdr:row>665</xdr:row>
      <xdr:rowOff>76200</xdr:rowOff>
    </xdr:to>
    <xdr:graphicFrame macro="">
      <xdr:nvGraphicFramePr>
        <xdr:cNvPr id="65" name="Gráfico 64">
          <a:extLst>
            <a:ext uri="{FF2B5EF4-FFF2-40B4-BE49-F238E27FC236}">
              <a16:creationId xmlns:a16="http://schemas.microsoft.com/office/drawing/2014/main" id="{4A176E66-FE58-45A4-B943-CA30F8DDA6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11</xdr:col>
      <xdr:colOff>0</xdr:colOff>
      <xdr:row>651</xdr:row>
      <xdr:rowOff>0</xdr:rowOff>
    </xdr:from>
    <xdr:to>
      <xdr:col>16</xdr:col>
      <xdr:colOff>357187</xdr:colOff>
      <xdr:row>665</xdr:row>
      <xdr:rowOff>76200</xdr:rowOff>
    </xdr:to>
    <xdr:graphicFrame macro="">
      <xdr:nvGraphicFramePr>
        <xdr:cNvPr id="66" name="Gráfico 65">
          <a:extLst>
            <a:ext uri="{FF2B5EF4-FFF2-40B4-BE49-F238E27FC236}">
              <a16:creationId xmlns:a16="http://schemas.microsoft.com/office/drawing/2014/main" id="{15671E53-31EB-486C-A8D8-24C0A72798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6</xdr:col>
      <xdr:colOff>0</xdr:colOff>
      <xdr:row>671</xdr:row>
      <xdr:rowOff>0</xdr:rowOff>
    </xdr:from>
    <xdr:to>
      <xdr:col>10</xdr:col>
      <xdr:colOff>571500</xdr:colOff>
      <xdr:row>685</xdr:row>
      <xdr:rowOff>76200</xdr:rowOff>
    </xdr:to>
    <xdr:graphicFrame macro="">
      <xdr:nvGraphicFramePr>
        <xdr:cNvPr id="67" name="Gráfico 66">
          <a:extLst>
            <a:ext uri="{FF2B5EF4-FFF2-40B4-BE49-F238E27FC236}">
              <a16:creationId xmlns:a16="http://schemas.microsoft.com/office/drawing/2014/main" id="{CD919B31-7AB0-410F-9017-2F116D5950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11</xdr:col>
      <xdr:colOff>0</xdr:colOff>
      <xdr:row>671</xdr:row>
      <xdr:rowOff>0</xdr:rowOff>
    </xdr:from>
    <xdr:to>
      <xdr:col>16</xdr:col>
      <xdr:colOff>357187</xdr:colOff>
      <xdr:row>685</xdr:row>
      <xdr:rowOff>76200</xdr:rowOff>
    </xdr:to>
    <xdr:graphicFrame macro="">
      <xdr:nvGraphicFramePr>
        <xdr:cNvPr id="68" name="Gráfico 67">
          <a:extLst>
            <a:ext uri="{FF2B5EF4-FFF2-40B4-BE49-F238E27FC236}">
              <a16:creationId xmlns:a16="http://schemas.microsoft.com/office/drawing/2014/main" id="{47680101-C453-40AD-BE27-B370C651A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6</xdr:col>
      <xdr:colOff>0</xdr:colOff>
      <xdr:row>691</xdr:row>
      <xdr:rowOff>0</xdr:rowOff>
    </xdr:from>
    <xdr:to>
      <xdr:col>10</xdr:col>
      <xdr:colOff>571500</xdr:colOff>
      <xdr:row>705</xdr:row>
      <xdr:rowOff>76200</xdr:rowOff>
    </xdr:to>
    <xdr:graphicFrame macro="">
      <xdr:nvGraphicFramePr>
        <xdr:cNvPr id="69" name="Gráfico 68">
          <a:extLst>
            <a:ext uri="{FF2B5EF4-FFF2-40B4-BE49-F238E27FC236}">
              <a16:creationId xmlns:a16="http://schemas.microsoft.com/office/drawing/2014/main" id="{F1BA1D72-208E-48AD-82E1-61D4A351DF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11</xdr:col>
      <xdr:colOff>0</xdr:colOff>
      <xdr:row>691</xdr:row>
      <xdr:rowOff>0</xdr:rowOff>
    </xdr:from>
    <xdr:to>
      <xdr:col>16</xdr:col>
      <xdr:colOff>357187</xdr:colOff>
      <xdr:row>705</xdr:row>
      <xdr:rowOff>76200</xdr:rowOff>
    </xdr:to>
    <xdr:graphicFrame macro="">
      <xdr:nvGraphicFramePr>
        <xdr:cNvPr id="70" name="Gráfico 69">
          <a:extLst>
            <a:ext uri="{FF2B5EF4-FFF2-40B4-BE49-F238E27FC236}">
              <a16:creationId xmlns:a16="http://schemas.microsoft.com/office/drawing/2014/main" id="{4810A0DD-7BD6-4AE9-BE05-AD681AA270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6</xdr:col>
      <xdr:colOff>0</xdr:colOff>
      <xdr:row>711</xdr:row>
      <xdr:rowOff>0</xdr:rowOff>
    </xdr:from>
    <xdr:to>
      <xdr:col>10</xdr:col>
      <xdr:colOff>571500</xdr:colOff>
      <xdr:row>725</xdr:row>
      <xdr:rowOff>76200</xdr:rowOff>
    </xdr:to>
    <xdr:graphicFrame macro="">
      <xdr:nvGraphicFramePr>
        <xdr:cNvPr id="71" name="Gráfico 70">
          <a:extLst>
            <a:ext uri="{FF2B5EF4-FFF2-40B4-BE49-F238E27FC236}">
              <a16:creationId xmlns:a16="http://schemas.microsoft.com/office/drawing/2014/main" id="{C0C3BCE6-A7FA-4C3C-A720-C96EB407AA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11</xdr:col>
      <xdr:colOff>0</xdr:colOff>
      <xdr:row>711</xdr:row>
      <xdr:rowOff>0</xdr:rowOff>
    </xdr:from>
    <xdr:to>
      <xdr:col>16</xdr:col>
      <xdr:colOff>357187</xdr:colOff>
      <xdr:row>725</xdr:row>
      <xdr:rowOff>76200</xdr:rowOff>
    </xdr:to>
    <xdr:graphicFrame macro="">
      <xdr:nvGraphicFramePr>
        <xdr:cNvPr id="72" name="Gráfico 71">
          <a:extLst>
            <a:ext uri="{FF2B5EF4-FFF2-40B4-BE49-F238E27FC236}">
              <a16:creationId xmlns:a16="http://schemas.microsoft.com/office/drawing/2014/main" id="{64B9A803-BC7B-4561-B9A9-F05D1A809E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23122</xdr:colOff>
      <xdr:row>0</xdr:row>
      <xdr:rowOff>15311</xdr:rowOff>
    </xdr:from>
    <xdr:to>
      <xdr:col>13</xdr:col>
      <xdr:colOff>190500</xdr:colOff>
      <xdr:row>21</xdr:row>
      <xdr:rowOff>1703</xdr:rowOff>
    </xdr:to>
    <xdr:graphicFrame macro="">
      <xdr:nvGraphicFramePr>
        <xdr:cNvPr id="2" name="Chart 4">
          <a:extLst>
            <a:ext uri="{FF2B5EF4-FFF2-40B4-BE49-F238E27FC236}">
              <a16:creationId xmlns:a16="http://schemas.microsoft.com/office/drawing/2014/main" id="{FF86C899-CF67-4296-9670-E9E6B5EFC0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488157</xdr:colOff>
      <xdr:row>28</xdr:row>
      <xdr:rowOff>182165</xdr:rowOff>
    </xdr:from>
    <xdr:to>
      <xdr:col>11</xdr:col>
      <xdr:colOff>0</xdr:colOff>
      <xdr:row>43</xdr:row>
      <xdr:rowOff>8334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381F9B5-C50C-4E19-B0CC-3B4525D61A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321468</xdr:colOff>
      <xdr:row>29</xdr:row>
      <xdr:rowOff>3571</xdr:rowOff>
    </xdr:from>
    <xdr:to>
      <xdr:col>17</xdr:col>
      <xdr:colOff>83343</xdr:colOff>
      <xdr:row>43</xdr:row>
      <xdr:rowOff>20240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FFCFB09-17E4-4B3A-AB57-AA4F15A534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309563</xdr:colOff>
      <xdr:row>50</xdr:row>
      <xdr:rowOff>86915</xdr:rowOff>
    </xdr:from>
    <xdr:to>
      <xdr:col>10</xdr:col>
      <xdr:colOff>881063</xdr:colOff>
      <xdr:row>64</xdr:row>
      <xdr:rowOff>127396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FC1B7FE-393A-48F7-9B8C-221C54A717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119062</xdr:colOff>
      <xdr:row>50</xdr:row>
      <xdr:rowOff>39289</xdr:rowOff>
    </xdr:from>
    <xdr:to>
      <xdr:col>16</xdr:col>
      <xdr:colOff>476250</xdr:colOff>
      <xdr:row>64</xdr:row>
      <xdr:rowOff>79770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D74C755-614E-409C-AF17-CFA9A8CC43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386954</xdr:colOff>
      <xdr:row>70</xdr:row>
      <xdr:rowOff>75009</xdr:rowOff>
    </xdr:from>
    <xdr:to>
      <xdr:col>10</xdr:col>
      <xdr:colOff>958454</xdr:colOff>
      <xdr:row>84</xdr:row>
      <xdr:rowOff>151209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B7F7296F-5DD3-4D05-8356-F4E3309372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113109</xdr:colOff>
      <xdr:row>70</xdr:row>
      <xdr:rowOff>75009</xdr:rowOff>
    </xdr:from>
    <xdr:to>
      <xdr:col>16</xdr:col>
      <xdr:colOff>470297</xdr:colOff>
      <xdr:row>84</xdr:row>
      <xdr:rowOff>151209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D7FC18DF-C197-4293-9C5F-24812F665D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160734</xdr:colOff>
      <xdr:row>89</xdr:row>
      <xdr:rowOff>182165</xdr:rowOff>
    </xdr:from>
    <xdr:to>
      <xdr:col>10</xdr:col>
      <xdr:colOff>732234</xdr:colOff>
      <xdr:row>104</xdr:row>
      <xdr:rowOff>67865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6E05FEFF-8BD1-4618-A748-3CFA2F7217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791765</xdr:colOff>
      <xdr:row>89</xdr:row>
      <xdr:rowOff>146446</xdr:rowOff>
    </xdr:from>
    <xdr:to>
      <xdr:col>16</xdr:col>
      <xdr:colOff>89296</xdr:colOff>
      <xdr:row>104</xdr:row>
      <xdr:rowOff>32146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AC69D714-454E-4C01-A529-3112F5AF01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184547</xdr:colOff>
      <xdr:row>111</xdr:row>
      <xdr:rowOff>15477</xdr:rowOff>
    </xdr:from>
    <xdr:to>
      <xdr:col>10</xdr:col>
      <xdr:colOff>756047</xdr:colOff>
      <xdr:row>125</xdr:row>
      <xdr:rowOff>91677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C0DD1734-D1D0-4F2F-8083-61971EA0F9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0</xdr:colOff>
      <xdr:row>111</xdr:row>
      <xdr:rowOff>0</xdr:rowOff>
    </xdr:from>
    <xdr:to>
      <xdr:col>16</xdr:col>
      <xdr:colOff>357188</xdr:colOff>
      <xdr:row>125</xdr:row>
      <xdr:rowOff>76200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17795670-4E8F-425A-A0B2-8593D16CF6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0</xdr:colOff>
      <xdr:row>131</xdr:row>
      <xdr:rowOff>0</xdr:rowOff>
    </xdr:from>
    <xdr:to>
      <xdr:col>10</xdr:col>
      <xdr:colOff>571500</xdr:colOff>
      <xdr:row>145</xdr:row>
      <xdr:rowOff>76200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3B427722-AD5D-474E-89E2-43F10D1B76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0</xdr:colOff>
      <xdr:row>131</xdr:row>
      <xdr:rowOff>0</xdr:rowOff>
    </xdr:from>
    <xdr:to>
      <xdr:col>16</xdr:col>
      <xdr:colOff>357188</xdr:colOff>
      <xdr:row>145</xdr:row>
      <xdr:rowOff>76200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98116CC-BF7E-46E2-AA17-B93DB608AC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0</xdr:colOff>
      <xdr:row>151</xdr:row>
      <xdr:rowOff>0</xdr:rowOff>
    </xdr:from>
    <xdr:to>
      <xdr:col>10</xdr:col>
      <xdr:colOff>571500</xdr:colOff>
      <xdr:row>165</xdr:row>
      <xdr:rowOff>76200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49EC7859-3FA4-427F-8F52-E8BBE80B2A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0</xdr:colOff>
      <xdr:row>151</xdr:row>
      <xdr:rowOff>0</xdr:rowOff>
    </xdr:from>
    <xdr:to>
      <xdr:col>16</xdr:col>
      <xdr:colOff>357188</xdr:colOff>
      <xdr:row>165</xdr:row>
      <xdr:rowOff>76200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E881F7DC-9080-4ECF-8349-200AC478B1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</xdr:col>
      <xdr:colOff>0</xdr:colOff>
      <xdr:row>171</xdr:row>
      <xdr:rowOff>0</xdr:rowOff>
    </xdr:from>
    <xdr:to>
      <xdr:col>10</xdr:col>
      <xdr:colOff>571500</xdr:colOff>
      <xdr:row>185</xdr:row>
      <xdr:rowOff>76200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6947B3CC-FEEC-4A45-99FD-713930626E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11</xdr:col>
      <xdr:colOff>0</xdr:colOff>
      <xdr:row>171</xdr:row>
      <xdr:rowOff>0</xdr:rowOff>
    </xdr:from>
    <xdr:to>
      <xdr:col>16</xdr:col>
      <xdr:colOff>357188</xdr:colOff>
      <xdr:row>185</xdr:row>
      <xdr:rowOff>76200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2F270E1B-D23F-4CB5-803D-9F5FD5AE0C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0</xdr:colOff>
      <xdr:row>191</xdr:row>
      <xdr:rowOff>0</xdr:rowOff>
    </xdr:from>
    <xdr:to>
      <xdr:col>10</xdr:col>
      <xdr:colOff>571500</xdr:colOff>
      <xdr:row>205</xdr:row>
      <xdr:rowOff>76200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8498F217-67F2-453B-810F-449351974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11</xdr:col>
      <xdr:colOff>0</xdr:colOff>
      <xdr:row>191</xdr:row>
      <xdr:rowOff>0</xdr:rowOff>
    </xdr:from>
    <xdr:to>
      <xdr:col>16</xdr:col>
      <xdr:colOff>357188</xdr:colOff>
      <xdr:row>205</xdr:row>
      <xdr:rowOff>76200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6C958A1A-E1F8-43EB-A71C-034AC6EB8A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0</xdr:colOff>
      <xdr:row>211</xdr:row>
      <xdr:rowOff>0</xdr:rowOff>
    </xdr:from>
    <xdr:to>
      <xdr:col>10</xdr:col>
      <xdr:colOff>571500</xdr:colOff>
      <xdr:row>225</xdr:row>
      <xdr:rowOff>76200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5A9BF0C5-CBF2-4B14-8DF5-E993AA1A9C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11</xdr:col>
      <xdr:colOff>0</xdr:colOff>
      <xdr:row>211</xdr:row>
      <xdr:rowOff>0</xdr:rowOff>
    </xdr:from>
    <xdr:to>
      <xdr:col>16</xdr:col>
      <xdr:colOff>357188</xdr:colOff>
      <xdr:row>225</xdr:row>
      <xdr:rowOff>76200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D763A882-13C5-4E45-96BD-A85A0B39F6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</xdr:col>
      <xdr:colOff>244079</xdr:colOff>
      <xdr:row>231</xdr:row>
      <xdr:rowOff>3571</xdr:rowOff>
    </xdr:from>
    <xdr:to>
      <xdr:col>10</xdr:col>
      <xdr:colOff>815579</xdr:colOff>
      <xdr:row>245</xdr:row>
      <xdr:rowOff>79771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A7FBCE16-E9D2-4719-9F45-022AD19AC7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11</xdr:col>
      <xdr:colOff>0</xdr:colOff>
      <xdr:row>231</xdr:row>
      <xdr:rowOff>0</xdr:rowOff>
    </xdr:from>
    <xdr:to>
      <xdr:col>16</xdr:col>
      <xdr:colOff>357188</xdr:colOff>
      <xdr:row>245</xdr:row>
      <xdr:rowOff>76200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E126248E-669C-434D-8ACC-C620982296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</xdr:col>
      <xdr:colOff>0</xdr:colOff>
      <xdr:row>251</xdr:row>
      <xdr:rowOff>0</xdr:rowOff>
    </xdr:from>
    <xdr:to>
      <xdr:col>10</xdr:col>
      <xdr:colOff>571500</xdr:colOff>
      <xdr:row>265</xdr:row>
      <xdr:rowOff>76200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C02D7B60-3E15-4F9F-982D-1F01FC3EE7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</xdr:col>
      <xdr:colOff>0</xdr:colOff>
      <xdr:row>251</xdr:row>
      <xdr:rowOff>0</xdr:rowOff>
    </xdr:from>
    <xdr:to>
      <xdr:col>16</xdr:col>
      <xdr:colOff>357188</xdr:colOff>
      <xdr:row>265</xdr:row>
      <xdr:rowOff>76200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184AF39F-A610-4AAB-B876-474F6C1CF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0</xdr:colOff>
      <xdr:row>271</xdr:row>
      <xdr:rowOff>0</xdr:rowOff>
    </xdr:from>
    <xdr:to>
      <xdr:col>10</xdr:col>
      <xdr:colOff>571500</xdr:colOff>
      <xdr:row>285</xdr:row>
      <xdr:rowOff>76200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77A36B9F-89DC-479C-9C29-75FE4A85A9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</xdr:col>
      <xdr:colOff>0</xdr:colOff>
      <xdr:row>271</xdr:row>
      <xdr:rowOff>0</xdr:rowOff>
    </xdr:from>
    <xdr:to>
      <xdr:col>16</xdr:col>
      <xdr:colOff>357188</xdr:colOff>
      <xdr:row>285</xdr:row>
      <xdr:rowOff>76200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D8ED469A-ACE8-4793-A1F6-2599C6778F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6</xdr:col>
      <xdr:colOff>0</xdr:colOff>
      <xdr:row>291</xdr:row>
      <xdr:rowOff>0</xdr:rowOff>
    </xdr:from>
    <xdr:to>
      <xdr:col>10</xdr:col>
      <xdr:colOff>571500</xdr:colOff>
      <xdr:row>305</xdr:row>
      <xdr:rowOff>76200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F7056E2E-34C2-470E-9A91-8D0DA5F478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11</xdr:col>
      <xdr:colOff>0</xdr:colOff>
      <xdr:row>291</xdr:row>
      <xdr:rowOff>0</xdr:rowOff>
    </xdr:from>
    <xdr:to>
      <xdr:col>16</xdr:col>
      <xdr:colOff>357188</xdr:colOff>
      <xdr:row>305</xdr:row>
      <xdr:rowOff>76200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2309B226-A4D5-4A8B-B5A7-8311941D82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</xdr:col>
      <xdr:colOff>0</xdr:colOff>
      <xdr:row>311</xdr:row>
      <xdr:rowOff>0</xdr:rowOff>
    </xdr:from>
    <xdr:to>
      <xdr:col>10</xdr:col>
      <xdr:colOff>571500</xdr:colOff>
      <xdr:row>325</xdr:row>
      <xdr:rowOff>76200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6EC1AAD0-1BCF-44A0-908C-7528C2F2B5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11</xdr:col>
      <xdr:colOff>0</xdr:colOff>
      <xdr:row>311</xdr:row>
      <xdr:rowOff>0</xdr:rowOff>
    </xdr:from>
    <xdr:to>
      <xdr:col>16</xdr:col>
      <xdr:colOff>357188</xdr:colOff>
      <xdr:row>325</xdr:row>
      <xdr:rowOff>76200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ECF4E1D1-FACF-4273-AD0A-098F2475A0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6</xdr:col>
      <xdr:colOff>839390</xdr:colOff>
      <xdr:row>326</xdr:row>
      <xdr:rowOff>146446</xdr:rowOff>
    </xdr:from>
    <xdr:to>
      <xdr:col>11</xdr:col>
      <xdr:colOff>351233</xdr:colOff>
      <xdr:row>341</xdr:row>
      <xdr:rowOff>32146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62889ED1-7766-4A91-9E1D-1AACE806C9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12</xdr:col>
      <xdr:colOff>0</xdr:colOff>
      <xdr:row>327</xdr:row>
      <xdr:rowOff>0</xdr:rowOff>
    </xdr:from>
    <xdr:to>
      <xdr:col>18</xdr:col>
      <xdr:colOff>190500</xdr:colOff>
      <xdr:row>341</xdr:row>
      <xdr:rowOff>76200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D3AA82D7-EE3F-46E8-9DD1-8D919443E4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6</xdr:col>
      <xdr:colOff>0</xdr:colOff>
      <xdr:row>351</xdr:row>
      <xdr:rowOff>0</xdr:rowOff>
    </xdr:from>
    <xdr:to>
      <xdr:col>10</xdr:col>
      <xdr:colOff>571500</xdr:colOff>
      <xdr:row>365</xdr:row>
      <xdr:rowOff>76200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6EBF37A0-5E82-4097-8DC4-2F5D37213C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11</xdr:col>
      <xdr:colOff>0</xdr:colOff>
      <xdr:row>351</xdr:row>
      <xdr:rowOff>0</xdr:rowOff>
    </xdr:from>
    <xdr:to>
      <xdr:col>16</xdr:col>
      <xdr:colOff>357188</xdr:colOff>
      <xdr:row>365</xdr:row>
      <xdr:rowOff>76200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C7854C56-1A11-4AD5-9B82-26F9964587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6</xdr:col>
      <xdr:colOff>0</xdr:colOff>
      <xdr:row>371</xdr:row>
      <xdr:rowOff>0</xdr:rowOff>
    </xdr:from>
    <xdr:to>
      <xdr:col>10</xdr:col>
      <xdr:colOff>571500</xdr:colOff>
      <xdr:row>385</xdr:row>
      <xdr:rowOff>76200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7C11243D-4424-4A31-A5A2-2E5DB0990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11</xdr:col>
      <xdr:colOff>0</xdr:colOff>
      <xdr:row>371</xdr:row>
      <xdr:rowOff>0</xdr:rowOff>
    </xdr:from>
    <xdr:to>
      <xdr:col>16</xdr:col>
      <xdr:colOff>357188</xdr:colOff>
      <xdr:row>385</xdr:row>
      <xdr:rowOff>76200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96E56858-9858-4661-8E04-C83F376D4E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6</xdr:col>
      <xdr:colOff>0</xdr:colOff>
      <xdr:row>391</xdr:row>
      <xdr:rowOff>0</xdr:rowOff>
    </xdr:from>
    <xdr:to>
      <xdr:col>10</xdr:col>
      <xdr:colOff>571500</xdr:colOff>
      <xdr:row>405</xdr:row>
      <xdr:rowOff>76200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772509E9-A9B2-46F5-940B-F85A59ED31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11</xdr:col>
      <xdr:colOff>0</xdr:colOff>
      <xdr:row>391</xdr:row>
      <xdr:rowOff>0</xdr:rowOff>
    </xdr:from>
    <xdr:to>
      <xdr:col>16</xdr:col>
      <xdr:colOff>357188</xdr:colOff>
      <xdr:row>405</xdr:row>
      <xdr:rowOff>76200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3B3B3E63-851D-4F17-BEB0-6656037489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6</xdr:col>
      <xdr:colOff>0</xdr:colOff>
      <xdr:row>411</xdr:row>
      <xdr:rowOff>0</xdr:rowOff>
    </xdr:from>
    <xdr:to>
      <xdr:col>10</xdr:col>
      <xdr:colOff>571500</xdr:colOff>
      <xdr:row>425</xdr:row>
      <xdr:rowOff>76200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232956EF-FCDF-4652-818F-DCB7AE1749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11</xdr:col>
      <xdr:colOff>0</xdr:colOff>
      <xdr:row>411</xdr:row>
      <xdr:rowOff>0</xdr:rowOff>
    </xdr:from>
    <xdr:to>
      <xdr:col>16</xdr:col>
      <xdr:colOff>357188</xdr:colOff>
      <xdr:row>425</xdr:row>
      <xdr:rowOff>76200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97C3D0C6-EF24-4946-94C0-EF50A1865F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7</xdr:col>
      <xdr:colOff>0</xdr:colOff>
      <xdr:row>431</xdr:row>
      <xdr:rowOff>0</xdr:rowOff>
    </xdr:from>
    <xdr:to>
      <xdr:col>11</xdr:col>
      <xdr:colOff>511970</xdr:colOff>
      <xdr:row>445</xdr:row>
      <xdr:rowOff>76200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90FB6FB0-905A-4D3B-B905-E0A7AFA4A3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12</xdr:col>
      <xdr:colOff>0</xdr:colOff>
      <xdr:row>431</xdr:row>
      <xdr:rowOff>0</xdr:rowOff>
    </xdr:from>
    <xdr:to>
      <xdr:col>18</xdr:col>
      <xdr:colOff>190501</xdr:colOff>
      <xdr:row>445</xdr:row>
      <xdr:rowOff>76200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24904B04-0162-4CEA-9ACC-D63D6D5C87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7</xdr:col>
      <xdr:colOff>0</xdr:colOff>
      <xdr:row>451</xdr:row>
      <xdr:rowOff>0</xdr:rowOff>
    </xdr:from>
    <xdr:to>
      <xdr:col>11</xdr:col>
      <xdr:colOff>511970</xdr:colOff>
      <xdr:row>465</xdr:row>
      <xdr:rowOff>76200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92E6944A-E329-4829-919F-F79040DFA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12</xdr:col>
      <xdr:colOff>0</xdr:colOff>
      <xdr:row>450</xdr:row>
      <xdr:rowOff>0</xdr:rowOff>
    </xdr:from>
    <xdr:to>
      <xdr:col>18</xdr:col>
      <xdr:colOff>190501</xdr:colOff>
      <xdr:row>464</xdr:row>
      <xdr:rowOff>76200</xdr:rowOff>
    </xdr:to>
    <xdr:graphicFrame macro="">
      <xdr:nvGraphicFramePr>
        <xdr:cNvPr id="46" name="Gráfico 45">
          <a:extLst>
            <a:ext uri="{FF2B5EF4-FFF2-40B4-BE49-F238E27FC236}">
              <a16:creationId xmlns:a16="http://schemas.microsoft.com/office/drawing/2014/main" id="{54AFD558-E074-4563-8651-14F083B159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7</xdr:col>
      <xdr:colOff>0</xdr:colOff>
      <xdr:row>471</xdr:row>
      <xdr:rowOff>0</xdr:rowOff>
    </xdr:from>
    <xdr:to>
      <xdr:col>11</xdr:col>
      <xdr:colOff>511970</xdr:colOff>
      <xdr:row>485</xdr:row>
      <xdr:rowOff>76200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2B497CAD-4B55-463D-8F9A-E0B4863308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12</xdr:col>
      <xdr:colOff>0</xdr:colOff>
      <xdr:row>471</xdr:row>
      <xdr:rowOff>0</xdr:rowOff>
    </xdr:from>
    <xdr:to>
      <xdr:col>18</xdr:col>
      <xdr:colOff>190501</xdr:colOff>
      <xdr:row>485</xdr:row>
      <xdr:rowOff>76200</xdr:rowOff>
    </xdr:to>
    <xdr:graphicFrame macro="">
      <xdr:nvGraphicFramePr>
        <xdr:cNvPr id="48" name="Gráfico 47">
          <a:extLst>
            <a:ext uri="{FF2B5EF4-FFF2-40B4-BE49-F238E27FC236}">
              <a16:creationId xmlns:a16="http://schemas.microsoft.com/office/drawing/2014/main" id="{272DF949-0D8B-4137-BAD5-B8C8BFEB8D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7</xdr:col>
      <xdr:colOff>0</xdr:colOff>
      <xdr:row>491</xdr:row>
      <xdr:rowOff>0</xdr:rowOff>
    </xdr:from>
    <xdr:to>
      <xdr:col>11</xdr:col>
      <xdr:colOff>511970</xdr:colOff>
      <xdr:row>505</xdr:row>
      <xdr:rowOff>76200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F9CA36CC-EC87-4A2D-8537-6AB150B58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12</xdr:col>
      <xdr:colOff>0</xdr:colOff>
      <xdr:row>491</xdr:row>
      <xdr:rowOff>0</xdr:rowOff>
    </xdr:from>
    <xdr:to>
      <xdr:col>18</xdr:col>
      <xdr:colOff>190501</xdr:colOff>
      <xdr:row>505</xdr:row>
      <xdr:rowOff>76200</xdr:rowOff>
    </xdr:to>
    <xdr:graphicFrame macro="">
      <xdr:nvGraphicFramePr>
        <xdr:cNvPr id="50" name="Gráfico 49">
          <a:extLst>
            <a:ext uri="{FF2B5EF4-FFF2-40B4-BE49-F238E27FC236}">
              <a16:creationId xmlns:a16="http://schemas.microsoft.com/office/drawing/2014/main" id="{A6BE827F-9B68-4996-9BBA-448824A93D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7</xdr:col>
      <xdr:colOff>0</xdr:colOff>
      <xdr:row>511</xdr:row>
      <xdr:rowOff>0</xdr:rowOff>
    </xdr:from>
    <xdr:to>
      <xdr:col>11</xdr:col>
      <xdr:colOff>511970</xdr:colOff>
      <xdr:row>525</xdr:row>
      <xdr:rowOff>76200</xdr:rowOff>
    </xdr:to>
    <xdr:graphicFrame macro="">
      <xdr:nvGraphicFramePr>
        <xdr:cNvPr id="51" name="Gráfico 50">
          <a:extLst>
            <a:ext uri="{FF2B5EF4-FFF2-40B4-BE49-F238E27FC236}">
              <a16:creationId xmlns:a16="http://schemas.microsoft.com/office/drawing/2014/main" id="{6FD57E08-F3A6-47B2-9E5F-514CFFCFAF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12</xdr:col>
      <xdr:colOff>0</xdr:colOff>
      <xdr:row>511</xdr:row>
      <xdr:rowOff>0</xdr:rowOff>
    </xdr:from>
    <xdr:to>
      <xdr:col>18</xdr:col>
      <xdr:colOff>190501</xdr:colOff>
      <xdr:row>525</xdr:row>
      <xdr:rowOff>76200</xdr:rowOff>
    </xdr:to>
    <xdr:graphicFrame macro="">
      <xdr:nvGraphicFramePr>
        <xdr:cNvPr id="52" name="Gráfico 51">
          <a:extLst>
            <a:ext uri="{FF2B5EF4-FFF2-40B4-BE49-F238E27FC236}">
              <a16:creationId xmlns:a16="http://schemas.microsoft.com/office/drawing/2014/main" id="{D4444B31-3AB0-4B66-9F84-F4839FBF0C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23122</xdr:colOff>
      <xdr:row>0</xdr:row>
      <xdr:rowOff>15311</xdr:rowOff>
    </xdr:from>
    <xdr:to>
      <xdr:col>13</xdr:col>
      <xdr:colOff>190500</xdr:colOff>
      <xdr:row>21</xdr:row>
      <xdr:rowOff>1703</xdr:rowOff>
    </xdr:to>
    <xdr:graphicFrame macro="">
      <xdr:nvGraphicFramePr>
        <xdr:cNvPr id="2" name="Chart 4">
          <a:extLst>
            <a:ext uri="{FF2B5EF4-FFF2-40B4-BE49-F238E27FC236}">
              <a16:creationId xmlns:a16="http://schemas.microsoft.com/office/drawing/2014/main" id="{7F3122AF-9E66-4C51-A19E-9BF5A62392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488157</xdr:colOff>
      <xdr:row>28</xdr:row>
      <xdr:rowOff>182165</xdr:rowOff>
    </xdr:from>
    <xdr:to>
      <xdr:col>11</xdr:col>
      <xdr:colOff>0</xdr:colOff>
      <xdr:row>43</xdr:row>
      <xdr:rowOff>8334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31EE10F-07F4-4EA6-B4B3-84A2580309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321468</xdr:colOff>
      <xdr:row>29</xdr:row>
      <xdr:rowOff>3571</xdr:rowOff>
    </xdr:from>
    <xdr:to>
      <xdr:col>17</xdr:col>
      <xdr:colOff>83343</xdr:colOff>
      <xdr:row>43</xdr:row>
      <xdr:rowOff>20240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61C1B3E-2C13-4AAD-AE11-F64CCAAB85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309563</xdr:colOff>
      <xdr:row>50</xdr:row>
      <xdr:rowOff>86915</xdr:rowOff>
    </xdr:from>
    <xdr:to>
      <xdr:col>10</xdr:col>
      <xdr:colOff>881063</xdr:colOff>
      <xdr:row>64</xdr:row>
      <xdr:rowOff>127396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4EF285A-7053-4779-A001-A6E301527E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119062</xdr:colOff>
      <xdr:row>50</xdr:row>
      <xdr:rowOff>39289</xdr:rowOff>
    </xdr:from>
    <xdr:to>
      <xdr:col>16</xdr:col>
      <xdr:colOff>476250</xdr:colOff>
      <xdr:row>64</xdr:row>
      <xdr:rowOff>79770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B8F9EEF6-518D-432E-90B3-F1AFF083A4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386954</xdr:colOff>
      <xdr:row>70</xdr:row>
      <xdr:rowOff>75009</xdr:rowOff>
    </xdr:from>
    <xdr:to>
      <xdr:col>10</xdr:col>
      <xdr:colOff>958454</xdr:colOff>
      <xdr:row>84</xdr:row>
      <xdr:rowOff>151209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5D2F64D-E88E-4374-8EC6-FFEA1F348F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113109</xdr:colOff>
      <xdr:row>70</xdr:row>
      <xdr:rowOff>75009</xdr:rowOff>
    </xdr:from>
    <xdr:to>
      <xdr:col>16</xdr:col>
      <xdr:colOff>470297</xdr:colOff>
      <xdr:row>84</xdr:row>
      <xdr:rowOff>151209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96923E5F-0CB3-46A3-A489-0DFF3DF418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160734</xdr:colOff>
      <xdr:row>89</xdr:row>
      <xdr:rowOff>182165</xdr:rowOff>
    </xdr:from>
    <xdr:to>
      <xdr:col>10</xdr:col>
      <xdr:colOff>732234</xdr:colOff>
      <xdr:row>104</xdr:row>
      <xdr:rowOff>67865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4E2FBA90-1F29-493F-85ED-D5A11725D1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791765</xdr:colOff>
      <xdr:row>89</xdr:row>
      <xdr:rowOff>146446</xdr:rowOff>
    </xdr:from>
    <xdr:to>
      <xdr:col>16</xdr:col>
      <xdr:colOff>89296</xdr:colOff>
      <xdr:row>104</xdr:row>
      <xdr:rowOff>32146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3070A8DD-36A0-4505-8B4C-B6308F8CF5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184547</xdr:colOff>
      <xdr:row>111</xdr:row>
      <xdr:rowOff>15477</xdr:rowOff>
    </xdr:from>
    <xdr:to>
      <xdr:col>10</xdr:col>
      <xdr:colOff>756047</xdr:colOff>
      <xdr:row>125</xdr:row>
      <xdr:rowOff>91677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1ECA742C-CEC4-4B85-84AF-F39970E0D3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0</xdr:colOff>
      <xdr:row>111</xdr:row>
      <xdr:rowOff>0</xdr:rowOff>
    </xdr:from>
    <xdr:to>
      <xdr:col>16</xdr:col>
      <xdr:colOff>357188</xdr:colOff>
      <xdr:row>125</xdr:row>
      <xdr:rowOff>76200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39B8AACE-A327-4292-A0D0-384729B2C6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0</xdr:colOff>
      <xdr:row>131</xdr:row>
      <xdr:rowOff>0</xdr:rowOff>
    </xdr:from>
    <xdr:to>
      <xdr:col>10</xdr:col>
      <xdr:colOff>571500</xdr:colOff>
      <xdr:row>145</xdr:row>
      <xdr:rowOff>76200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C27CCF61-5F40-4962-A96E-59E951FF87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0</xdr:colOff>
      <xdr:row>131</xdr:row>
      <xdr:rowOff>0</xdr:rowOff>
    </xdr:from>
    <xdr:to>
      <xdr:col>16</xdr:col>
      <xdr:colOff>357188</xdr:colOff>
      <xdr:row>145</xdr:row>
      <xdr:rowOff>76200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BE879A39-60AE-461F-9A36-5D361C6903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0</xdr:colOff>
      <xdr:row>151</xdr:row>
      <xdr:rowOff>0</xdr:rowOff>
    </xdr:from>
    <xdr:to>
      <xdr:col>10</xdr:col>
      <xdr:colOff>571500</xdr:colOff>
      <xdr:row>165</xdr:row>
      <xdr:rowOff>76200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1A310992-93A1-422D-A4D6-B61B0CCBC6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0</xdr:colOff>
      <xdr:row>151</xdr:row>
      <xdr:rowOff>0</xdr:rowOff>
    </xdr:from>
    <xdr:to>
      <xdr:col>16</xdr:col>
      <xdr:colOff>357188</xdr:colOff>
      <xdr:row>165</xdr:row>
      <xdr:rowOff>76200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72C7D281-FEE5-449A-BFC8-CF5BE41D0C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</xdr:col>
      <xdr:colOff>0</xdr:colOff>
      <xdr:row>171</xdr:row>
      <xdr:rowOff>0</xdr:rowOff>
    </xdr:from>
    <xdr:to>
      <xdr:col>10</xdr:col>
      <xdr:colOff>571500</xdr:colOff>
      <xdr:row>185</xdr:row>
      <xdr:rowOff>76200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40AD0F54-B918-4A99-A93D-E7615BE633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11</xdr:col>
      <xdr:colOff>0</xdr:colOff>
      <xdr:row>171</xdr:row>
      <xdr:rowOff>0</xdr:rowOff>
    </xdr:from>
    <xdr:to>
      <xdr:col>16</xdr:col>
      <xdr:colOff>357188</xdr:colOff>
      <xdr:row>185</xdr:row>
      <xdr:rowOff>76200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7C71F31A-2140-43F8-AFD1-CA27B9D253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0</xdr:colOff>
      <xdr:row>191</xdr:row>
      <xdr:rowOff>0</xdr:rowOff>
    </xdr:from>
    <xdr:to>
      <xdr:col>10</xdr:col>
      <xdr:colOff>571500</xdr:colOff>
      <xdr:row>205</xdr:row>
      <xdr:rowOff>76200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26DEDDB6-59B0-4C4C-B434-6AC48A1D5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11</xdr:col>
      <xdr:colOff>0</xdr:colOff>
      <xdr:row>191</xdr:row>
      <xdr:rowOff>0</xdr:rowOff>
    </xdr:from>
    <xdr:to>
      <xdr:col>16</xdr:col>
      <xdr:colOff>357188</xdr:colOff>
      <xdr:row>205</xdr:row>
      <xdr:rowOff>76200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7A72DF1C-1C94-461D-AA61-0500165DDE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0</xdr:colOff>
      <xdr:row>211</xdr:row>
      <xdr:rowOff>0</xdr:rowOff>
    </xdr:from>
    <xdr:to>
      <xdr:col>10</xdr:col>
      <xdr:colOff>571500</xdr:colOff>
      <xdr:row>225</xdr:row>
      <xdr:rowOff>76200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EA59A137-CF2B-486B-AF0D-1CA901A603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11</xdr:col>
      <xdr:colOff>0</xdr:colOff>
      <xdr:row>211</xdr:row>
      <xdr:rowOff>0</xdr:rowOff>
    </xdr:from>
    <xdr:to>
      <xdr:col>16</xdr:col>
      <xdr:colOff>357188</xdr:colOff>
      <xdr:row>225</xdr:row>
      <xdr:rowOff>76200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E0FEFA15-3E0F-43DA-BF26-523BC3454B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</xdr:col>
      <xdr:colOff>244079</xdr:colOff>
      <xdr:row>231</xdr:row>
      <xdr:rowOff>3571</xdr:rowOff>
    </xdr:from>
    <xdr:to>
      <xdr:col>10</xdr:col>
      <xdr:colOff>815579</xdr:colOff>
      <xdr:row>245</xdr:row>
      <xdr:rowOff>79771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252BB58F-E4EF-485E-B7DA-74D7A1CC81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11</xdr:col>
      <xdr:colOff>0</xdr:colOff>
      <xdr:row>231</xdr:row>
      <xdr:rowOff>0</xdr:rowOff>
    </xdr:from>
    <xdr:to>
      <xdr:col>16</xdr:col>
      <xdr:colOff>357188</xdr:colOff>
      <xdr:row>245</xdr:row>
      <xdr:rowOff>76200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CC445285-FDF5-4B70-854D-382E4A1155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</xdr:col>
      <xdr:colOff>0</xdr:colOff>
      <xdr:row>251</xdr:row>
      <xdr:rowOff>0</xdr:rowOff>
    </xdr:from>
    <xdr:to>
      <xdr:col>10</xdr:col>
      <xdr:colOff>571500</xdr:colOff>
      <xdr:row>265</xdr:row>
      <xdr:rowOff>76200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732F101D-EA0D-4AC9-8E55-24849AAFA4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</xdr:col>
      <xdr:colOff>0</xdr:colOff>
      <xdr:row>251</xdr:row>
      <xdr:rowOff>0</xdr:rowOff>
    </xdr:from>
    <xdr:to>
      <xdr:col>16</xdr:col>
      <xdr:colOff>357188</xdr:colOff>
      <xdr:row>265</xdr:row>
      <xdr:rowOff>76200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A86FB241-F7B1-41C1-A1CE-B1C5CC837B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0</xdr:colOff>
      <xdr:row>271</xdr:row>
      <xdr:rowOff>0</xdr:rowOff>
    </xdr:from>
    <xdr:to>
      <xdr:col>10</xdr:col>
      <xdr:colOff>571500</xdr:colOff>
      <xdr:row>285</xdr:row>
      <xdr:rowOff>76200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CBDEA11E-5A36-4428-82F1-559B05E193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</xdr:col>
      <xdr:colOff>0</xdr:colOff>
      <xdr:row>271</xdr:row>
      <xdr:rowOff>0</xdr:rowOff>
    </xdr:from>
    <xdr:to>
      <xdr:col>16</xdr:col>
      <xdr:colOff>357188</xdr:colOff>
      <xdr:row>285</xdr:row>
      <xdr:rowOff>76200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D3F5DBE0-96D2-49BC-A62A-E0908CADB9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6</xdr:col>
      <xdr:colOff>0</xdr:colOff>
      <xdr:row>291</xdr:row>
      <xdr:rowOff>0</xdr:rowOff>
    </xdr:from>
    <xdr:to>
      <xdr:col>10</xdr:col>
      <xdr:colOff>571500</xdr:colOff>
      <xdr:row>305</xdr:row>
      <xdr:rowOff>76200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55A2F1ED-7686-4AA6-86B0-9ED66E6F14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11</xdr:col>
      <xdr:colOff>0</xdr:colOff>
      <xdr:row>291</xdr:row>
      <xdr:rowOff>0</xdr:rowOff>
    </xdr:from>
    <xdr:to>
      <xdr:col>16</xdr:col>
      <xdr:colOff>357188</xdr:colOff>
      <xdr:row>305</xdr:row>
      <xdr:rowOff>76200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DF73DAEF-727D-493E-9D9B-0EC7C8DC9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</xdr:col>
      <xdr:colOff>0</xdr:colOff>
      <xdr:row>311</xdr:row>
      <xdr:rowOff>0</xdr:rowOff>
    </xdr:from>
    <xdr:to>
      <xdr:col>10</xdr:col>
      <xdr:colOff>571500</xdr:colOff>
      <xdr:row>325</xdr:row>
      <xdr:rowOff>76200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350947CB-E482-48AB-8002-C3231A41AB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11</xdr:col>
      <xdr:colOff>0</xdr:colOff>
      <xdr:row>311</xdr:row>
      <xdr:rowOff>0</xdr:rowOff>
    </xdr:from>
    <xdr:to>
      <xdr:col>16</xdr:col>
      <xdr:colOff>357188</xdr:colOff>
      <xdr:row>325</xdr:row>
      <xdr:rowOff>76200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77495BDA-6030-4A84-A0FD-4218D5E5F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6</xdr:col>
      <xdr:colOff>839390</xdr:colOff>
      <xdr:row>326</xdr:row>
      <xdr:rowOff>146446</xdr:rowOff>
    </xdr:from>
    <xdr:to>
      <xdr:col>11</xdr:col>
      <xdr:colOff>351233</xdr:colOff>
      <xdr:row>341</xdr:row>
      <xdr:rowOff>32146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A76A6172-9DFF-4A99-A43E-849A8F1C9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12</xdr:col>
      <xdr:colOff>0</xdr:colOff>
      <xdr:row>327</xdr:row>
      <xdr:rowOff>0</xdr:rowOff>
    </xdr:from>
    <xdr:to>
      <xdr:col>18</xdr:col>
      <xdr:colOff>190500</xdr:colOff>
      <xdr:row>341</xdr:row>
      <xdr:rowOff>76200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6040CB85-D8CB-49AF-A16A-832A991E6A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6</xdr:col>
      <xdr:colOff>0</xdr:colOff>
      <xdr:row>351</xdr:row>
      <xdr:rowOff>0</xdr:rowOff>
    </xdr:from>
    <xdr:to>
      <xdr:col>10</xdr:col>
      <xdr:colOff>571500</xdr:colOff>
      <xdr:row>365</xdr:row>
      <xdr:rowOff>76200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0B346D09-E212-4E8D-A7AD-013022798C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11</xdr:col>
      <xdr:colOff>0</xdr:colOff>
      <xdr:row>351</xdr:row>
      <xdr:rowOff>0</xdr:rowOff>
    </xdr:from>
    <xdr:to>
      <xdr:col>16</xdr:col>
      <xdr:colOff>357188</xdr:colOff>
      <xdr:row>365</xdr:row>
      <xdr:rowOff>76200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F1C4D9B6-4790-43A3-BF13-F6634AF23C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6</xdr:col>
      <xdr:colOff>0</xdr:colOff>
      <xdr:row>371</xdr:row>
      <xdr:rowOff>0</xdr:rowOff>
    </xdr:from>
    <xdr:to>
      <xdr:col>10</xdr:col>
      <xdr:colOff>571500</xdr:colOff>
      <xdr:row>385</xdr:row>
      <xdr:rowOff>76200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D21B6E16-4D15-4775-9996-936512078B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11</xdr:col>
      <xdr:colOff>0</xdr:colOff>
      <xdr:row>371</xdr:row>
      <xdr:rowOff>0</xdr:rowOff>
    </xdr:from>
    <xdr:to>
      <xdr:col>16</xdr:col>
      <xdr:colOff>357188</xdr:colOff>
      <xdr:row>385</xdr:row>
      <xdr:rowOff>76200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D1F950D8-1890-45A3-9737-197533CCF1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6</xdr:col>
      <xdr:colOff>0</xdr:colOff>
      <xdr:row>391</xdr:row>
      <xdr:rowOff>0</xdr:rowOff>
    </xdr:from>
    <xdr:to>
      <xdr:col>10</xdr:col>
      <xdr:colOff>571500</xdr:colOff>
      <xdr:row>405</xdr:row>
      <xdr:rowOff>76200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1A8F4C1C-2295-44C9-962B-AC7757727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11</xdr:col>
      <xdr:colOff>0</xdr:colOff>
      <xdr:row>391</xdr:row>
      <xdr:rowOff>0</xdr:rowOff>
    </xdr:from>
    <xdr:to>
      <xdr:col>16</xdr:col>
      <xdr:colOff>357188</xdr:colOff>
      <xdr:row>405</xdr:row>
      <xdr:rowOff>76200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C62482AA-C5AC-4B0E-AFE7-402A4C97F5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6</xdr:col>
      <xdr:colOff>0</xdr:colOff>
      <xdr:row>411</xdr:row>
      <xdr:rowOff>0</xdr:rowOff>
    </xdr:from>
    <xdr:to>
      <xdr:col>10</xdr:col>
      <xdr:colOff>571500</xdr:colOff>
      <xdr:row>425</xdr:row>
      <xdr:rowOff>76200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6E974A08-C0CA-47FF-87DF-CC32E0F354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11</xdr:col>
      <xdr:colOff>0</xdr:colOff>
      <xdr:row>411</xdr:row>
      <xdr:rowOff>0</xdr:rowOff>
    </xdr:from>
    <xdr:to>
      <xdr:col>16</xdr:col>
      <xdr:colOff>357188</xdr:colOff>
      <xdr:row>425</xdr:row>
      <xdr:rowOff>76200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4F6ACA8F-3DE3-40AE-85E0-5910572D21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439841</xdr:colOff>
      <xdr:row>0</xdr:row>
      <xdr:rowOff>3403</xdr:rowOff>
    </xdr:from>
    <xdr:to>
      <xdr:col>13</xdr:col>
      <xdr:colOff>607220</xdr:colOff>
      <xdr:row>20</xdr:row>
      <xdr:rowOff>180295</xdr:rowOff>
    </xdr:to>
    <xdr:graphicFrame macro="">
      <xdr:nvGraphicFramePr>
        <xdr:cNvPr id="2" name="Chart 4">
          <a:extLst>
            <a:ext uri="{FF2B5EF4-FFF2-40B4-BE49-F238E27FC236}">
              <a16:creationId xmlns:a16="http://schemas.microsoft.com/office/drawing/2014/main" id="{90FDD134-7225-481D-813B-2EF8AEC161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488157</xdr:colOff>
      <xdr:row>28</xdr:row>
      <xdr:rowOff>182165</xdr:rowOff>
    </xdr:from>
    <xdr:to>
      <xdr:col>11</xdr:col>
      <xdr:colOff>0</xdr:colOff>
      <xdr:row>43</xdr:row>
      <xdr:rowOff>8334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58EF3AF-8396-415E-B1D9-33CA0F02DC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321468</xdr:colOff>
      <xdr:row>29</xdr:row>
      <xdr:rowOff>3571</xdr:rowOff>
    </xdr:from>
    <xdr:to>
      <xdr:col>17</xdr:col>
      <xdr:colOff>83343</xdr:colOff>
      <xdr:row>43</xdr:row>
      <xdr:rowOff>20240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E761913-9074-4103-A9E7-8DF3BC3358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309563</xdr:colOff>
      <xdr:row>50</xdr:row>
      <xdr:rowOff>86915</xdr:rowOff>
    </xdr:from>
    <xdr:to>
      <xdr:col>10</xdr:col>
      <xdr:colOff>881063</xdr:colOff>
      <xdr:row>64</xdr:row>
      <xdr:rowOff>127396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A23FDBCF-B60D-4529-9CBF-89BB730F84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119062</xdr:colOff>
      <xdr:row>50</xdr:row>
      <xdr:rowOff>39289</xdr:rowOff>
    </xdr:from>
    <xdr:to>
      <xdr:col>16</xdr:col>
      <xdr:colOff>476250</xdr:colOff>
      <xdr:row>64</xdr:row>
      <xdr:rowOff>79770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C261BAF-7F9A-4684-AA00-80D34EABF0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386954</xdr:colOff>
      <xdr:row>70</xdr:row>
      <xdr:rowOff>75009</xdr:rowOff>
    </xdr:from>
    <xdr:to>
      <xdr:col>10</xdr:col>
      <xdr:colOff>958454</xdr:colOff>
      <xdr:row>84</xdr:row>
      <xdr:rowOff>151209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F74F7B55-2059-4A04-8EE7-789F1FC5C0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113109</xdr:colOff>
      <xdr:row>70</xdr:row>
      <xdr:rowOff>75009</xdr:rowOff>
    </xdr:from>
    <xdr:to>
      <xdr:col>16</xdr:col>
      <xdr:colOff>470297</xdr:colOff>
      <xdr:row>84</xdr:row>
      <xdr:rowOff>151209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8C935073-8259-4DA0-A06D-53A066DDC1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160734</xdr:colOff>
      <xdr:row>89</xdr:row>
      <xdr:rowOff>182165</xdr:rowOff>
    </xdr:from>
    <xdr:to>
      <xdr:col>10</xdr:col>
      <xdr:colOff>732234</xdr:colOff>
      <xdr:row>104</xdr:row>
      <xdr:rowOff>67865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7C5F6D-3F95-4F56-BA4D-54F05870EB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791765</xdr:colOff>
      <xdr:row>89</xdr:row>
      <xdr:rowOff>146446</xdr:rowOff>
    </xdr:from>
    <xdr:to>
      <xdr:col>16</xdr:col>
      <xdr:colOff>89296</xdr:colOff>
      <xdr:row>104</xdr:row>
      <xdr:rowOff>32146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40E7AC72-36DC-4F7C-A78C-6FF0D619E3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184547</xdr:colOff>
      <xdr:row>111</xdr:row>
      <xdr:rowOff>15477</xdr:rowOff>
    </xdr:from>
    <xdr:to>
      <xdr:col>10</xdr:col>
      <xdr:colOff>756047</xdr:colOff>
      <xdr:row>125</xdr:row>
      <xdr:rowOff>91677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DF47CAD2-2E47-4805-ACA7-B0E5B83434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0</xdr:colOff>
      <xdr:row>111</xdr:row>
      <xdr:rowOff>0</xdr:rowOff>
    </xdr:from>
    <xdr:to>
      <xdr:col>16</xdr:col>
      <xdr:colOff>357188</xdr:colOff>
      <xdr:row>125</xdr:row>
      <xdr:rowOff>76200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4D1CD5E5-FADD-45D8-9554-BA62FA8D3D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0</xdr:colOff>
      <xdr:row>131</xdr:row>
      <xdr:rowOff>0</xdr:rowOff>
    </xdr:from>
    <xdr:to>
      <xdr:col>10</xdr:col>
      <xdr:colOff>571500</xdr:colOff>
      <xdr:row>145</xdr:row>
      <xdr:rowOff>76200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A338942A-9CB2-4FA1-A069-14449BED46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0</xdr:colOff>
      <xdr:row>131</xdr:row>
      <xdr:rowOff>0</xdr:rowOff>
    </xdr:from>
    <xdr:to>
      <xdr:col>16</xdr:col>
      <xdr:colOff>357188</xdr:colOff>
      <xdr:row>145</xdr:row>
      <xdr:rowOff>76200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A275C693-40A7-4398-9518-14D04F0036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0</xdr:colOff>
      <xdr:row>151</xdr:row>
      <xdr:rowOff>0</xdr:rowOff>
    </xdr:from>
    <xdr:to>
      <xdr:col>10</xdr:col>
      <xdr:colOff>571500</xdr:colOff>
      <xdr:row>165</xdr:row>
      <xdr:rowOff>76200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4BCD9F26-4E3C-44E9-832B-062FC24DAC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0</xdr:colOff>
      <xdr:row>151</xdr:row>
      <xdr:rowOff>0</xdr:rowOff>
    </xdr:from>
    <xdr:to>
      <xdr:col>16</xdr:col>
      <xdr:colOff>357188</xdr:colOff>
      <xdr:row>165</xdr:row>
      <xdr:rowOff>76200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812DE902-793E-4F2E-9969-21B6D94426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</xdr:col>
      <xdr:colOff>0</xdr:colOff>
      <xdr:row>171</xdr:row>
      <xdr:rowOff>0</xdr:rowOff>
    </xdr:from>
    <xdr:to>
      <xdr:col>10</xdr:col>
      <xdr:colOff>571500</xdr:colOff>
      <xdr:row>185</xdr:row>
      <xdr:rowOff>76200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5A50E263-49EB-48E7-ADEC-8E081BE92E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11</xdr:col>
      <xdr:colOff>0</xdr:colOff>
      <xdr:row>171</xdr:row>
      <xdr:rowOff>0</xdr:rowOff>
    </xdr:from>
    <xdr:to>
      <xdr:col>16</xdr:col>
      <xdr:colOff>357188</xdr:colOff>
      <xdr:row>185</xdr:row>
      <xdr:rowOff>76200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2E9C7741-F254-4156-9A09-52287F7F16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0</xdr:colOff>
      <xdr:row>191</xdr:row>
      <xdr:rowOff>0</xdr:rowOff>
    </xdr:from>
    <xdr:to>
      <xdr:col>10</xdr:col>
      <xdr:colOff>571500</xdr:colOff>
      <xdr:row>205</xdr:row>
      <xdr:rowOff>76200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0D10B4B-ABDE-4A22-A129-35228C2843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11</xdr:col>
      <xdr:colOff>0</xdr:colOff>
      <xdr:row>191</xdr:row>
      <xdr:rowOff>0</xdr:rowOff>
    </xdr:from>
    <xdr:to>
      <xdr:col>16</xdr:col>
      <xdr:colOff>357188</xdr:colOff>
      <xdr:row>205</xdr:row>
      <xdr:rowOff>76200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72758691-AF6B-42EA-87D8-16D5DA939A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0</xdr:colOff>
      <xdr:row>211</xdr:row>
      <xdr:rowOff>0</xdr:rowOff>
    </xdr:from>
    <xdr:to>
      <xdr:col>10</xdr:col>
      <xdr:colOff>571500</xdr:colOff>
      <xdr:row>225</xdr:row>
      <xdr:rowOff>76200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E0B45F8E-4B73-493F-A8F9-DB0ABF5B6E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11</xdr:col>
      <xdr:colOff>0</xdr:colOff>
      <xdr:row>211</xdr:row>
      <xdr:rowOff>0</xdr:rowOff>
    </xdr:from>
    <xdr:to>
      <xdr:col>16</xdr:col>
      <xdr:colOff>357188</xdr:colOff>
      <xdr:row>225</xdr:row>
      <xdr:rowOff>76200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169E9FB-803F-4D78-A36B-436CE3F9A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</xdr:col>
      <xdr:colOff>244079</xdr:colOff>
      <xdr:row>231</xdr:row>
      <xdr:rowOff>3571</xdr:rowOff>
    </xdr:from>
    <xdr:to>
      <xdr:col>10</xdr:col>
      <xdr:colOff>815579</xdr:colOff>
      <xdr:row>245</xdr:row>
      <xdr:rowOff>79771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5FD14A1C-CAB0-4DE6-9529-5CC471031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11</xdr:col>
      <xdr:colOff>0</xdr:colOff>
      <xdr:row>231</xdr:row>
      <xdr:rowOff>0</xdr:rowOff>
    </xdr:from>
    <xdr:to>
      <xdr:col>16</xdr:col>
      <xdr:colOff>357188</xdr:colOff>
      <xdr:row>245</xdr:row>
      <xdr:rowOff>76200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A1460A4F-3035-43F2-8E7F-8F291ECB21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</xdr:col>
      <xdr:colOff>0</xdr:colOff>
      <xdr:row>251</xdr:row>
      <xdr:rowOff>0</xdr:rowOff>
    </xdr:from>
    <xdr:to>
      <xdr:col>10</xdr:col>
      <xdr:colOff>571500</xdr:colOff>
      <xdr:row>265</xdr:row>
      <xdr:rowOff>76200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8CE41CD8-CF80-499A-A41A-FA8FE517E8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</xdr:col>
      <xdr:colOff>0</xdr:colOff>
      <xdr:row>251</xdr:row>
      <xdr:rowOff>0</xdr:rowOff>
    </xdr:from>
    <xdr:to>
      <xdr:col>16</xdr:col>
      <xdr:colOff>357188</xdr:colOff>
      <xdr:row>265</xdr:row>
      <xdr:rowOff>76200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D7BF63B8-AEA9-4CAE-830D-973A0F1A8F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0</xdr:colOff>
      <xdr:row>271</xdr:row>
      <xdr:rowOff>0</xdr:rowOff>
    </xdr:from>
    <xdr:to>
      <xdr:col>10</xdr:col>
      <xdr:colOff>571500</xdr:colOff>
      <xdr:row>285</xdr:row>
      <xdr:rowOff>76200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84A2F69A-A5B9-4471-B654-624327D346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</xdr:col>
      <xdr:colOff>0</xdr:colOff>
      <xdr:row>271</xdr:row>
      <xdr:rowOff>0</xdr:rowOff>
    </xdr:from>
    <xdr:to>
      <xdr:col>16</xdr:col>
      <xdr:colOff>357188</xdr:colOff>
      <xdr:row>285</xdr:row>
      <xdr:rowOff>76200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EA53F388-4B3A-4B7B-BF74-C36A3B09F6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6</xdr:col>
      <xdr:colOff>0</xdr:colOff>
      <xdr:row>291</xdr:row>
      <xdr:rowOff>0</xdr:rowOff>
    </xdr:from>
    <xdr:to>
      <xdr:col>10</xdr:col>
      <xdr:colOff>571500</xdr:colOff>
      <xdr:row>305</xdr:row>
      <xdr:rowOff>76200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6C6EE4E1-7E6A-4D05-A684-8CD510DBCA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11</xdr:col>
      <xdr:colOff>0</xdr:colOff>
      <xdr:row>291</xdr:row>
      <xdr:rowOff>0</xdr:rowOff>
    </xdr:from>
    <xdr:to>
      <xdr:col>16</xdr:col>
      <xdr:colOff>357188</xdr:colOff>
      <xdr:row>305</xdr:row>
      <xdr:rowOff>76200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8E17F85C-5E6F-46CA-AEEE-77F8EB8410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</xdr:col>
      <xdr:colOff>0</xdr:colOff>
      <xdr:row>311</xdr:row>
      <xdr:rowOff>0</xdr:rowOff>
    </xdr:from>
    <xdr:to>
      <xdr:col>10</xdr:col>
      <xdr:colOff>571500</xdr:colOff>
      <xdr:row>325</xdr:row>
      <xdr:rowOff>76200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5B33255F-A82C-4B69-ACC2-32368C881B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11</xdr:col>
      <xdr:colOff>0</xdr:colOff>
      <xdr:row>311</xdr:row>
      <xdr:rowOff>0</xdr:rowOff>
    </xdr:from>
    <xdr:to>
      <xdr:col>16</xdr:col>
      <xdr:colOff>357188</xdr:colOff>
      <xdr:row>325</xdr:row>
      <xdr:rowOff>76200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8BF37FFE-FC83-47CA-845D-9294DF3347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439841</xdr:colOff>
      <xdr:row>0</xdr:row>
      <xdr:rowOff>3403</xdr:rowOff>
    </xdr:from>
    <xdr:to>
      <xdr:col>13</xdr:col>
      <xdr:colOff>607220</xdr:colOff>
      <xdr:row>20</xdr:row>
      <xdr:rowOff>180295</xdr:rowOff>
    </xdr:to>
    <xdr:graphicFrame macro="">
      <xdr:nvGraphicFramePr>
        <xdr:cNvPr id="2" name="Chart 4">
          <a:extLst>
            <a:ext uri="{FF2B5EF4-FFF2-40B4-BE49-F238E27FC236}">
              <a16:creationId xmlns:a16="http://schemas.microsoft.com/office/drawing/2014/main" id="{A05755F7-FE48-4035-8777-985487D964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392907</xdr:colOff>
      <xdr:row>29</xdr:row>
      <xdr:rowOff>51196</xdr:rowOff>
    </xdr:from>
    <xdr:to>
      <xdr:col>10</xdr:col>
      <xdr:colOff>964407</xdr:colOff>
      <xdr:row>43</xdr:row>
      <xdr:rowOff>67865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6C1817D-D2E9-49E8-ABF2-C1D3AF82F5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452437</xdr:colOff>
      <xdr:row>29</xdr:row>
      <xdr:rowOff>15478</xdr:rowOff>
    </xdr:from>
    <xdr:to>
      <xdr:col>17</xdr:col>
      <xdr:colOff>214312</xdr:colOff>
      <xdr:row>43</xdr:row>
      <xdr:rowOff>32147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6260C2F-3C67-4D38-AC29-BBE6B1A246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476250</xdr:colOff>
      <xdr:row>50</xdr:row>
      <xdr:rowOff>27384</xdr:rowOff>
    </xdr:from>
    <xdr:to>
      <xdr:col>10</xdr:col>
      <xdr:colOff>1047750</xdr:colOff>
      <xdr:row>64</xdr:row>
      <xdr:rowOff>67865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7D6B2FE-E02C-41A0-9494-4B03C76F0D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119062</xdr:colOff>
      <xdr:row>50</xdr:row>
      <xdr:rowOff>39289</xdr:rowOff>
    </xdr:from>
    <xdr:to>
      <xdr:col>16</xdr:col>
      <xdr:colOff>476250</xdr:colOff>
      <xdr:row>64</xdr:row>
      <xdr:rowOff>79770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137B4B3-DC6A-4992-A14F-4EA7B5B49B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386954</xdr:colOff>
      <xdr:row>70</xdr:row>
      <xdr:rowOff>75009</xdr:rowOff>
    </xdr:from>
    <xdr:to>
      <xdr:col>10</xdr:col>
      <xdr:colOff>958454</xdr:colOff>
      <xdr:row>84</xdr:row>
      <xdr:rowOff>151209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23422602-E5DD-441C-9040-17F1CE1353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113109</xdr:colOff>
      <xdr:row>70</xdr:row>
      <xdr:rowOff>75009</xdr:rowOff>
    </xdr:from>
    <xdr:to>
      <xdr:col>16</xdr:col>
      <xdr:colOff>470297</xdr:colOff>
      <xdr:row>84</xdr:row>
      <xdr:rowOff>151209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1F2898CF-DBB0-4ABD-8C3C-A6CB843652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160734</xdr:colOff>
      <xdr:row>89</xdr:row>
      <xdr:rowOff>182165</xdr:rowOff>
    </xdr:from>
    <xdr:to>
      <xdr:col>10</xdr:col>
      <xdr:colOff>732234</xdr:colOff>
      <xdr:row>104</xdr:row>
      <xdr:rowOff>67865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34D40A1-8581-4388-A11F-C968935BE5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791765</xdr:colOff>
      <xdr:row>89</xdr:row>
      <xdr:rowOff>146446</xdr:rowOff>
    </xdr:from>
    <xdr:to>
      <xdr:col>16</xdr:col>
      <xdr:colOff>89296</xdr:colOff>
      <xdr:row>104</xdr:row>
      <xdr:rowOff>32146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3C58C32F-3FD8-4A5A-A3A3-738662FBBE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184547</xdr:colOff>
      <xdr:row>111</xdr:row>
      <xdr:rowOff>15477</xdr:rowOff>
    </xdr:from>
    <xdr:to>
      <xdr:col>10</xdr:col>
      <xdr:colOff>756047</xdr:colOff>
      <xdr:row>125</xdr:row>
      <xdr:rowOff>91677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758A5C20-C7EF-408E-A397-0E165D1950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0</xdr:colOff>
      <xdr:row>111</xdr:row>
      <xdr:rowOff>0</xdr:rowOff>
    </xdr:from>
    <xdr:to>
      <xdr:col>16</xdr:col>
      <xdr:colOff>357188</xdr:colOff>
      <xdr:row>125</xdr:row>
      <xdr:rowOff>76200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30F9D499-5119-4320-B229-C2BF7100F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0</xdr:colOff>
      <xdr:row>131</xdr:row>
      <xdr:rowOff>0</xdr:rowOff>
    </xdr:from>
    <xdr:to>
      <xdr:col>10</xdr:col>
      <xdr:colOff>571500</xdr:colOff>
      <xdr:row>145</xdr:row>
      <xdr:rowOff>76200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D69B11D8-C206-4CE1-85BC-D60FF07273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0</xdr:colOff>
      <xdr:row>131</xdr:row>
      <xdr:rowOff>0</xdr:rowOff>
    </xdr:from>
    <xdr:to>
      <xdr:col>16</xdr:col>
      <xdr:colOff>357188</xdr:colOff>
      <xdr:row>145</xdr:row>
      <xdr:rowOff>76200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3C2125AA-DF7E-4D18-B0F8-31B474BAA9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0</xdr:colOff>
      <xdr:row>151</xdr:row>
      <xdr:rowOff>0</xdr:rowOff>
    </xdr:from>
    <xdr:to>
      <xdr:col>10</xdr:col>
      <xdr:colOff>571500</xdr:colOff>
      <xdr:row>165</xdr:row>
      <xdr:rowOff>76200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EEDB646-40C0-4915-832D-FEBBE3D2BE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0</xdr:colOff>
      <xdr:row>151</xdr:row>
      <xdr:rowOff>0</xdr:rowOff>
    </xdr:from>
    <xdr:to>
      <xdr:col>16</xdr:col>
      <xdr:colOff>357188</xdr:colOff>
      <xdr:row>165</xdr:row>
      <xdr:rowOff>76200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5833AD8B-621C-4C81-8EC8-383EA8E3F7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</xdr:col>
      <xdr:colOff>0</xdr:colOff>
      <xdr:row>171</xdr:row>
      <xdr:rowOff>0</xdr:rowOff>
    </xdr:from>
    <xdr:to>
      <xdr:col>10</xdr:col>
      <xdr:colOff>571500</xdr:colOff>
      <xdr:row>185</xdr:row>
      <xdr:rowOff>76200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69CCDD9D-A6B2-44F2-B3D2-2776035CDA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11</xdr:col>
      <xdr:colOff>0</xdr:colOff>
      <xdr:row>171</xdr:row>
      <xdr:rowOff>0</xdr:rowOff>
    </xdr:from>
    <xdr:to>
      <xdr:col>16</xdr:col>
      <xdr:colOff>357188</xdr:colOff>
      <xdr:row>185</xdr:row>
      <xdr:rowOff>76200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32618D7D-6077-4B30-9485-A9EFC2EAFD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0</xdr:colOff>
      <xdr:row>191</xdr:row>
      <xdr:rowOff>0</xdr:rowOff>
    </xdr:from>
    <xdr:to>
      <xdr:col>10</xdr:col>
      <xdr:colOff>571500</xdr:colOff>
      <xdr:row>205</xdr:row>
      <xdr:rowOff>76200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CD31EEB-218F-4B05-BEAF-860E640191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11</xdr:col>
      <xdr:colOff>0</xdr:colOff>
      <xdr:row>191</xdr:row>
      <xdr:rowOff>0</xdr:rowOff>
    </xdr:from>
    <xdr:to>
      <xdr:col>16</xdr:col>
      <xdr:colOff>357188</xdr:colOff>
      <xdr:row>205</xdr:row>
      <xdr:rowOff>76200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99D1D587-B2D0-4C87-B78B-838BCEDBF9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0</xdr:colOff>
      <xdr:row>211</xdr:row>
      <xdr:rowOff>0</xdr:rowOff>
    </xdr:from>
    <xdr:to>
      <xdr:col>10</xdr:col>
      <xdr:colOff>571500</xdr:colOff>
      <xdr:row>225</xdr:row>
      <xdr:rowOff>76200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3E13AACE-52C6-4002-AB93-D6EE15E822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11</xdr:col>
      <xdr:colOff>0</xdr:colOff>
      <xdr:row>211</xdr:row>
      <xdr:rowOff>0</xdr:rowOff>
    </xdr:from>
    <xdr:to>
      <xdr:col>16</xdr:col>
      <xdr:colOff>357188</xdr:colOff>
      <xdr:row>225</xdr:row>
      <xdr:rowOff>76200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6F669EB9-821C-4E83-84EC-102CE4E9EE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214313</xdr:colOff>
      <xdr:row>7</xdr:row>
      <xdr:rowOff>166685</xdr:rowOff>
    </xdr:from>
    <xdr:to>
      <xdr:col>30</xdr:col>
      <xdr:colOff>523879</xdr:colOff>
      <xdr:row>23</xdr:row>
      <xdr:rowOff>59529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0F70E6-E417-4FD4-9694-728117F584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145910</xdr:colOff>
      <xdr:row>30</xdr:row>
      <xdr:rowOff>38866</xdr:rowOff>
    </xdr:from>
    <xdr:to>
      <xdr:col>17</xdr:col>
      <xdr:colOff>200694</xdr:colOff>
      <xdr:row>47</xdr:row>
      <xdr:rowOff>71487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612055-17F2-4C01-884E-FBDC64F6C4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425824</xdr:colOff>
      <xdr:row>30</xdr:row>
      <xdr:rowOff>56030</xdr:rowOff>
    </xdr:from>
    <xdr:to>
      <xdr:col>28</xdr:col>
      <xdr:colOff>239682</xdr:colOff>
      <xdr:row>47</xdr:row>
      <xdr:rowOff>88651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EE59F1-4FDA-48F1-8A35-B227D2290B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147080</xdr:colOff>
      <xdr:row>50</xdr:row>
      <xdr:rowOff>189797</xdr:rowOff>
    </xdr:from>
    <xdr:to>
      <xdr:col>17</xdr:col>
      <xdr:colOff>201863</xdr:colOff>
      <xdr:row>68</xdr:row>
      <xdr:rowOff>54329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D882FBA-A911-48F8-8FB4-686D0897A3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414618</xdr:colOff>
      <xdr:row>50</xdr:row>
      <xdr:rowOff>201702</xdr:rowOff>
    </xdr:from>
    <xdr:to>
      <xdr:col>28</xdr:col>
      <xdr:colOff>228477</xdr:colOff>
      <xdr:row>68</xdr:row>
      <xdr:rowOff>66234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C7D9CE5-F619-40C4-815D-CCAC13B2E3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70</xdr:row>
      <xdr:rowOff>166693</xdr:rowOff>
    </xdr:from>
    <xdr:to>
      <xdr:col>18</xdr:col>
      <xdr:colOff>150035</xdr:colOff>
      <xdr:row>88</xdr:row>
      <xdr:rowOff>95405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4AECF34-CE5A-483D-B3C8-821FDE1B13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535781</xdr:colOff>
      <xdr:row>89</xdr:row>
      <xdr:rowOff>166684</xdr:rowOff>
    </xdr:from>
    <xdr:to>
      <xdr:col>18</xdr:col>
      <xdr:colOff>357188</xdr:colOff>
      <xdr:row>107</xdr:row>
      <xdr:rowOff>154782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8731B78-1E71-4068-9D00-B35609563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35726</xdr:colOff>
      <xdr:row>89</xdr:row>
      <xdr:rowOff>166691</xdr:rowOff>
    </xdr:from>
    <xdr:to>
      <xdr:col>28</xdr:col>
      <xdr:colOff>690153</xdr:colOff>
      <xdr:row>107</xdr:row>
      <xdr:rowOff>95403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8B674F2-B3F1-4D8C-8E30-02F5F5FCD2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107156</xdr:colOff>
      <xdr:row>110</xdr:row>
      <xdr:rowOff>23814</xdr:rowOff>
    </xdr:from>
    <xdr:to>
      <xdr:col>18</xdr:col>
      <xdr:colOff>257191</xdr:colOff>
      <xdr:row>127</xdr:row>
      <xdr:rowOff>143026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BED1663-86F8-4F66-A824-E62D5EBF8B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0</xdr:colOff>
      <xdr:row>112</xdr:row>
      <xdr:rowOff>0</xdr:rowOff>
    </xdr:from>
    <xdr:to>
      <xdr:col>29</xdr:col>
      <xdr:colOff>201990</xdr:colOff>
      <xdr:row>129</xdr:row>
      <xdr:rowOff>119212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AF20E9-FBB9-4314-B9A9-C7AB9291C2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500063</xdr:colOff>
      <xdr:row>130</xdr:row>
      <xdr:rowOff>166693</xdr:rowOff>
    </xdr:from>
    <xdr:to>
      <xdr:col>18</xdr:col>
      <xdr:colOff>102410</xdr:colOff>
      <xdr:row>148</xdr:row>
      <xdr:rowOff>95405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4F7A920-FB24-4FDA-963C-38AB54A3C8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21</xdr:col>
      <xdr:colOff>0</xdr:colOff>
      <xdr:row>130</xdr:row>
      <xdr:rowOff>130966</xdr:rowOff>
    </xdr:from>
    <xdr:to>
      <xdr:col>29</xdr:col>
      <xdr:colOff>201990</xdr:colOff>
      <xdr:row>148</xdr:row>
      <xdr:rowOff>59678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F0F7628-9E36-4B2B-9075-57A440D093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</xdr:col>
      <xdr:colOff>0</xdr:colOff>
      <xdr:row>70</xdr:row>
      <xdr:rowOff>142880</xdr:rowOff>
    </xdr:from>
    <xdr:to>
      <xdr:col>28</xdr:col>
      <xdr:colOff>638191</xdr:colOff>
      <xdr:row>88</xdr:row>
      <xdr:rowOff>71592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BB9949D-3D8E-4461-988E-1642A6920D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529823</xdr:colOff>
      <xdr:row>150</xdr:row>
      <xdr:rowOff>63090</xdr:rowOff>
    </xdr:from>
    <xdr:to>
      <xdr:col>18</xdr:col>
      <xdr:colOff>101198</xdr:colOff>
      <xdr:row>164</xdr:row>
      <xdr:rowOff>139290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A1DAC92E-D760-457E-83A8-40E35C96A1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41672</xdr:colOff>
      <xdr:row>150</xdr:row>
      <xdr:rowOff>27384</xdr:rowOff>
    </xdr:from>
    <xdr:to>
      <xdr:col>29</xdr:col>
      <xdr:colOff>196453</xdr:colOff>
      <xdr:row>164</xdr:row>
      <xdr:rowOff>103584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7E719402-2982-4D98-8D60-82D43384A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</xdr:col>
      <xdr:colOff>529828</xdr:colOff>
      <xdr:row>166</xdr:row>
      <xdr:rowOff>86915</xdr:rowOff>
    </xdr:from>
    <xdr:to>
      <xdr:col>18</xdr:col>
      <xdr:colOff>101203</xdr:colOff>
      <xdr:row>180</xdr:row>
      <xdr:rowOff>163115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B5947D0-3160-4A55-AEF2-CDF2596B3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642936</xdr:colOff>
      <xdr:row>4</xdr:row>
      <xdr:rowOff>107154</xdr:rowOff>
    </xdr:from>
    <xdr:to>
      <xdr:col>37</xdr:col>
      <xdr:colOff>178596</xdr:colOff>
      <xdr:row>19</xdr:row>
      <xdr:rowOff>178591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91D6E9-68D5-4F8F-9C40-D481F7ECB8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145910</xdr:colOff>
      <xdr:row>30</xdr:row>
      <xdr:rowOff>38866</xdr:rowOff>
    </xdr:from>
    <xdr:to>
      <xdr:col>17</xdr:col>
      <xdr:colOff>200694</xdr:colOff>
      <xdr:row>47</xdr:row>
      <xdr:rowOff>71487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489C11-EBD9-4B01-8B64-1FD0B0D5FA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425824</xdr:colOff>
      <xdr:row>30</xdr:row>
      <xdr:rowOff>56030</xdr:rowOff>
    </xdr:from>
    <xdr:to>
      <xdr:col>28</xdr:col>
      <xdr:colOff>239682</xdr:colOff>
      <xdr:row>47</xdr:row>
      <xdr:rowOff>88651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7C08BE-C50A-4B18-BD15-43FD42CE1E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147080</xdr:colOff>
      <xdr:row>50</xdr:row>
      <xdr:rowOff>189797</xdr:rowOff>
    </xdr:from>
    <xdr:to>
      <xdr:col>17</xdr:col>
      <xdr:colOff>201863</xdr:colOff>
      <xdr:row>68</xdr:row>
      <xdr:rowOff>54329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2CEA510-20CC-438A-B20D-2E0F00AF1D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414618</xdr:colOff>
      <xdr:row>50</xdr:row>
      <xdr:rowOff>201702</xdr:rowOff>
    </xdr:from>
    <xdr:to>
      <xdr:col>28</xdr:col>
      <xdr:colOff>228477</xdr:colOff>
      <xdr:row>68</xdr:row>
      <xdr:rowOff>66234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6465152-E848-4BF6-8387-FD5CAE123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70</xdr:row>
      <xdr:rowOff>166693</xdr:rowOff>
    </xdr:from>
    <xdr:to>
      <xdr:col>18</xdr:col>
      <xdr:colOff>150035</xdr:colOff>
      <xdr:row>88</xdr:row>
      <xdr:rowOff>95405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E44C049-1DA3-4809-86D0-E2C3A98E14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535781</xdr:colOff>
      <xdr:row>89</xdr:row>
      <xdr:rowOff>166684</xdr:rowOff>
    </xdr:from>
    <xdr:to>
      <xdr:col>18</xdr:col>
      <xdr:colOff>357188</xdr:colOff>
      <xdr:row>107</xdr:row>
      <xdr:rowOff>154782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F5A664B-1221-4FBC-80CD-8803D5C4E7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35726</xdr:colOff>
      <xdr:row>89</xdr:row>
      <xdr:rowOff>166691</xdr:rowOff>
    </xdr:from>
    <xdr:to>
      <xdr:col>28</xdr:col>
      <xdr:colOff>690153</xdr:colOff>
      <xdr:row>107</xdr:row>
      <xdr:rowOff>95403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DD96D23-CF03-4710-857B-E091177A39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0</xdr:colOff>
      <xdr:row>112</xdr:row>
      <xdr:rowOff>0</xdr:rowOff>
    </xdr:from>
    <xdr:to>
      <xdr:col>18</xdr:col>
      <xdr:colOff>150035</xdr:colOff>
      <xdr:row>129</xdr:row>
      <xdr:rowOff>119212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D82D981-05CA-4510-85B8-B2AF1183B2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0</xdr:colOff>
      <xdr:row>112</xdr:row>
      <xdr:rowOff>0</xdr:rowOff>
    </xdr:from>
    <xdr:to>
      <xdr:col>29</xdr:col>
      <xdr:colOff>201990</xdr:colOff>
      <xdr:row>129</xdr:row>
      <xdr:rowOff>119212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1385FBE-80A8-4B61-9C02-4AFA96A1BD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20</xdr:col>
      <xdr:colOff>0</xdr:colOff>
      <xdr:row>70</xdr:row>
      <xdr:rowOff>142880</xdr:rowOff>
    </xdr:from>
    <xdr:to>
      <xdr:col>28</xdr:col>
      <xdr:colOff>638191</xdr:colOff>
      <xdr:row>88</xdr:row>
      <xdr:rowOff>71592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4454A77-B186-403B-BFAF-F0ACDFB722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297656</xdr:colOff>
      <xdr:row>8</xdr:row>
      <xdr:rowOff>59528</xdr:rowOff>
    </xdr:from>
    <xdr:to>
      <xdr:col>28</xdr:col>
      <xdr:colOff>321472</xdr:colOff>
      <xdr:row>23</xdr:row>
      <xdr:rowOff>142872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DC8399-AEFF-4899-9F91-CBF732C4BD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336410</xdr:colOff>
      <xdr:row>28</xdr:row>
      <xdr:rowOff>62679</xdr:rowOff>
    </xdr:from>
    <xdr:to>
      <xdr:col>17</xdr:col>
      <xdr:colOff>391194</xdr:colOff>
      <xdr:row>45</xdr:row>
      <xdr:rowOff>95300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C79446-F13B-4D2F-A5BD-1BE284B1BF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425824</xdr:colOff>
      <xdr:row>30</xdr:row>
      <xdr:rowOff>56030</xdr:rowOff>
    </xdr:from>
    <xdr:to>
      <xdr:col>28</xdr:col>
      <xdr:colOff>239682</xdr:colOff>
      <xdr:row>47</xdr:row>
      <xdr:rowOff>88651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CAB9E1-1649-4A7B-BDB9-BA957D3D72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147080</xdr:colOff>
      <xdr:row>50</xdr:row>
      <xdr:rowOff>189797</xdr:rowOff>
    </xdr:from>
    <xdr:to>
      <xdr:col>17</xdr:col>
      <xdr:colOff>201863</xdr:colOff>
      <xdr:row>68</xdr:row>
      <xdr:rowOff>54329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622FCCD-2C38-4420-A7EE-214E8CC93C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414618</xdr:colOff>
      <xdr:row>50</xdr:row>
      <xdr:rowOff>201702</xdr:rowOff>
    </xdr:from>
    <xdr:to>
      <xdr:col>28</xdr:col>
      <xdr:colOff>228477</xdr:colOff>
      <xdr:row>68</xdr:row>
      <xdr:rowOff>66234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C42D147-CA02-41CB-91B0-1E68CC810D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119063</xdr:colOff>
      <xdr:row>68</xdr:row>
      <xdr:rowOff>154786</xdr:rowOff>
    </xdr:from>
    <xdr:to>
      <xdr:col>17</xdr:col>
      <xdr:colOff>173849</xdr:colOff>
      <xdr:row>86</xdr:row>
      <xdr:rowOff>83498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73CE02C-0A40-43FA-BCD8-197E23A6D6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226219</xdr:colOff>
      <xdr:row>2</xdr:row>
      <xdr:rowOff>35716</xdr:rowOff>
    </xdr:from>
    <xdr:to>
      <xdr:col>30</xdr:col>
      <xdr:colOff>535785</xdr:colOff>
      <xdr:row>17</xdr:row>
      <xdr:rowOff>119059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A2082C-FD74-417E-AA9D-5C23D6B133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145910</xdr:colOff>
      <xdr:row>30</xdr:row>
      <xdr:rowOff>38866</xdr:rowOff>
    </xdr:from>
    <xdr:to>
      <xdr:col>17</xdr:col>
      <xdr:colOff>200694</xdr:colOff>
      <xdr:row>47</xdr:row>
      <xdr:rowOff>71487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1FC527-8DC0-4C86-9CC6-CFCFCD5220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425824</xdr:colOff>
      <xdr:row>30</xdr:row>
      <xdr:rowOff>56030</xdr:rowOff>
    </xdr:from>
    <xdr:to>
      <xdr:col>28</xdr:col>
      <xdr:colOff>239682</xdr:colOff>
      <xdr:row>47</xdr:row>
      <xdr:rowOff>88651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C76F56-8FDD-47B0-B589-18AE404798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147080</xdr:colOff>
      <xdr:row>50</xdr:row>
      <xdr:rowOff>189797</xdr:rowOff>
    </xdr:from>
    <xdr:to>
      <xdr:col>17</xdr:col>
      <xdr:colOff>201863</xdr:colOff>
      <xdr:row>68</xdr:row>
      <xdr:rowOff>54329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E249179-9F67-438D-B81D-379856F7F8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414618</xdr:colOff>
      <xdr:row>50</xdr:row>
      <xdr:rowOff>201702</xdr:rowOff>
    </xdr:from>
    <xdr:to>
      <xdr:col>28</xdr:col>
      <xdr:colOff>228477</xdr:colOff>
      <xdr:row>68</xdr:row>
      <xdr:rowOff>66234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45359B0-8E96-4E92-873D-BA4A0A3910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190499</xdr:colOff>
      <xdr:row>0</xdr:row>
      <xdr:rowOff>83342</xdr:rowOff>
    </xdr:from>
    <xdr:to>
      <xdr:col>26</xdr:col>
      <xdr:colOff>642940</xdr:colOff>
      <xdr:row>15</xdr:row>
      <xdr:rowOff>154779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6F4136-BF46-4A16-B979-E22362F2F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145910</xdr:colOff>
      <xdr:row>31</xdr:row>
      <xdr:rowOff>38866</xdr:rowOff>
    </xdr:from>
    <xdr:to>
      <xdr:col>17</xdr:col>
      <xdr:colOff>200694</xdr:colOff>
      <xdr:row>48</xdr:row>
      <xdr:rowOff>71487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D23388-30D3-427B-B8C3-66FCFDBC04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425824</xdr:colOff>
      <xdr:row>31</xdr:row>
      <xdr:rowOff>56030</xdr:rowOff>
    </xdr:from>
    <xdr:to>
      <xdr:col>28</xdr:col>
      <xdr:colOff>239682</xdr:colOff>
      <xdr:row>48</xdr:row>
      <xdr:rowOff>88651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B5DAEB-33D6-42C9-92D0-3FBE3D17EC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147080</xdr:colOff>
      <xdr:row>51</xdr:row>
      <xdr:rowOff>189797</xdr:rowOff>
    </xdr:from>
    <xdr:to>
      <xdr:col>17</xdr:col>
      <xdr:colOff>201863</xdr:colOff>
      <xdr:row>69</xdr:row>
      <xdr:rowOff>54329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44EDB54-4035-402D-9FC7-BB097ECAD7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134003</xdr:colOff>
      <xdr:row>30</xdr:row>
      <xdr:rowOff>50773</xdr:rowOff>
    </xdr:from>
    <xdr:to>
      <xdr:col>17</xdr:col>
      <xdr:colOff>188787</xdr:colOff>
      <xdr:row>47</xdr:row>
      <xdr:rowOff>83394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CD6C2E-7219-468F-A036-C4CCE0C797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425824</xdr:colOff>
      <xdr:row>30</xdr:row>
      <xdr:rowOff>56030</xdr:rowOff>
    </xdr:from>
    <xdr:to>
      <xdr:col>28</xdr:col>
      <xdr:colOff>239682</xdr:colOff>
      <xdr:row>47</xdr:row>
      <xdr:rowOff>88651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050515-915A-4EA0-8DBF-F3F0F6C9FE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315515</xdr:colOff>
      <xdr:row>2</xdr:row>
      <xdr:rowOff>3571</xdr:rowOff>
    </xdr:from>
    <xdr:to>
      <xdr:col>19</xdr:col>
      <xdr:colOff>327422</xdr:colOff>
      <xdr:row>16</xdr:row>
      <xdr:rowOff>55958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BD746BAD-815B-4744-AC40-45049EDA7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27517</xdr:colOff>
      <xdr:row>36</xdr:row>
      <xdr:rowOff>109537</xdr:rowOff>
    </xdr:from>
    <xdr:to>
      <xdr:col>22</xdr:col>
      <xdr:colOff>305859</xdr:colOff>
      <xdr:row>50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4F8EA3-94CD-4E24-84E2-0F9AE957F9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179918</xdr:colOff>
      <xdr:row>5</xdr:row>
      <xdr:rowOff>67733</xdr:rowOff>
    </xdr:from>
    <xdr:to>
      <xdr:col>21</xdr:col>
      <xdr:colOff>232835</xdr:colOff>
      <xdr:row>19</xdr:row>
      <xdr:rowOff>143933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856DC3-CC96-4EDB-9D2A-3CE2B4C4BA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3E490-06B1-4D7A-8085-8FD14A18F959}">
  <dimension ref="A1:XFD42"/>
  <sheetViews>
    <sheetView topLeftCell="C1" workbookViewId="0">
      <selection activeCell="P6" sqref="P6:AZ7"/>
    </sheetView>
  </sheetViews>
  <sheetFormatPr baseColWidth="10" defaultRowHeight="15" x14ac:dyDescent="0.25"/>
  <sheetData>
    <row r="1" spans="1:52 16384:16384" x14ac:dyDescent="0.25">
      <c r="A1" t="s">
        <v>322</v>
      </c>
      <c r="B1" t="s">
        <v>323</v>
      </c>
      <c r="C1" t="s">
        <v>327</v>
      </c>
      <c r="D1" t="s">
        <v>325</v>
      </c>
      <c r="E1" t="s">
        <v>326</v>
      </c>
      <c r="G1" s="148" t="s">
        <v>328</v>
      </c>
      <c r="H1" s="148"/>
    </row>
    <row r="2" spans="1:52 16384:16384" x14ac:dyDescent="0.25">
      <c r="A2">
        <v>0</v>
      </c>
      <c r="B2">
        <f>35+19.5</f>
        <v>54.5</v>
      </c>
      <c r="C2">
        <f>+RADIANS(A2)</f>
        <v>0</v>
      </c>
      <c r="D2">
        <f>+B2*COS(C2)+$G$3</f>
        <v>342.5</v>
      </c>
      <c r="E2">
        <f>+B2*SIN(C2)+$H$3</f>
        <v>195</v>
      </c>
      <c r="G2" s="145" t="s">
        <v>33</v>
      </c>
      <c r="H2" s="145" t="s">
        <v>34</v>
      </c>
    </row>
    <row r="3" spans="1:52 16384:16384" x14ac:dyDescent="0.25">
      <c r="A3">
        <v>10</v>
      </c>
      <c r="B3">
        <f t="shared" ref="B3:B38" si="0">35+19.5</f>
        <v>54.5</v>
      </c>
      <c r="C3">
        <f t="shared" ref="C3:C38" si="1">+RADIANS(A3)</f>
        <v>0.17453292519943295</v>
      </c>
      <c r="D3">
        <f t="shared" ref="D3:D38" si="2">+B3*COS(C3)+$G$3</f>
        <v>341.67202253916537</v>
      </c>
      <c r="E3">
        <f t="shared" ref="E3:E38" si="3">+B3*SIN(C3)+$H$3</f>
        <v>204.4638256828477</v>
      </c>
      <c r="G3" s="146">
        <v>288</v>
      </c>
      <c r="H3" s="146">
        <f>160+35</f>
        <v>195</v>
      </c>
    </row>
    <row r="4" spans="1:52 16384:16384" x14ac:dyDescent="0.25">
      <c r="A4">
        <v>20</v>
      </c>
      <c r="B4">
        <f t="shared" si="0"/>
        <v>54.5</v>
      </c>
      <c r="C4">
        <f t="shared" si="1"/>
        <v>0.3490658503988659</v>
      </c>
      <c r="D4">
        <f t="shared" si="2"/>
        <v>339.213247832832</v>
      </c>
      <c r="E4">
        <f t="shared" si="3"/>
        <v>213.64009781124895</v>
      </c>
    </row>
    <row r="5" spans="1:52 16384:16384" x14ac:dyDescent="0.25">
      <c r="A5">
        <v>30</v>
      </c>
      <c r="B5">
        <f t="shared" si="0"/>
        <v>54.5</v>
      </c>
      <c r="C5">
        <f t="shared" si="1"/>
        <v>0.52359877559829882</v>
      </c>
      <c r="D5">
        <f t="shared" si="2"/>
        <v>335.1983845062519</v>
      </c>
      <c r="E5">
        <f t="shared" si="3"/>
        <v>222.25</v>
      </c>
    </row>
    <row r="6" spans="1:52 16384:16384" x14ac:dyDescent="0.25">
      <c r="A6">
        <v>40</v>
      </c>
      <c r="B6">
        <f t="shared" si="0"/>
        <v>54.5</v>
      </c>
      <c r="C6">
        <f t="shared" si="1"/>
        <v>0.69813170079773179</v>
      </c>
      <c r="D6">
        <f t="shared" si="2"/>
        <v>329.7494221499843</v>
      </c>
      <c r="E6">
        <f t="shared" si="3"/>
        <v>230.03192472791639</v>
      </c>
      <c r="J6">
        <v>323</v>
      </c>
      <c r="K6">
        <v>195</v>
      </c>
      <c r="N6">
        <v>342.5</v>
      </c>
      <c r="O6">
        <v>195</v>
      </c>
      <c r="P6">
        <v>342.5</v>
      </c>
      <c r="Q6">
        <v>341.67202253916537</v>
      </c>
      <c r="R6">
        <v>339.213247832832</v>
      </c>
      <c r="S6">
        <v>335.1983845062519</v>
      </c>
      <c r="T6">
        <v>329.7494221499843</v>
      </c>
      <c r="U6">
        <v>323.03192472791642</v>
      </c>
      <c r="V6">
        <v>315.25</v>
      </c>
      <c r="W6">
        <v>306.64009781124895</v>
      </c>
      <c r="X6">
        <v>297.4638256828477</v>
      </c>
      <c r="Y6">
        <v>288</v>
      </c>
      <c r="Z6">
        <v>278.5361743171523</v>
      </c>
      <c r="AA6">
        <v>269.35990218875105</v>
      </c>
      <c r="AB6">
        <v>260.75</v>
      </c>
      <c r="AC6">
        <v>252.96807527208361</v>
      </c>
      <c r="AD6">
        <v>246.2505778500157</v>
      </c>
      <c r="AE6">
        <v>240.8016154937481</v>
      </c>
      <c r="AF6">
        <v>236.786752167168</v>
      </c>
      <c r="AG6">
        <v>234.32797746083466</v>
      </c>
      <c r="AH6">
        <v>233.5</v>
      </c>
      <c r="AI6">
        <v>234.32797746083466</v>
      </c>
      <c r="AJ6">
        <v>236.786752167168</v>
      </c>
      <c r="AK6">
        <v>240.8016154937481</v>
      </c>
      <c r="AL6">
        <v>246.2505778500157</v>
      </c>
      <c r="AM6">
        <v>252.96807527208358</v>
      </c>
      <c r="AN6">
        <v>260.75</v>
      </c>
      <c r="AO6">
        <v>269.35990218875105</v>
      </c>
      <c r="AP6">
        <v>278.5361743171523</v>
      </c>
      <c r="AQ6">
        <v>288</v>
      </c>
      <c r="AR6">
        <v>297.4638256828477</v>
      </c>
      <c r="AS6">
        <v>306.64009781124895</v>
      </c>
      <c r="AT6">
        <v>315.25</v>
      </c>
      <c r="AU6">
        <v>323.03192472791636</v>
      </c>
      <c r="AV6">
        <v>329.7494221499843</v>
      </c>
      <c r="AW6">
        <v>335.1983845062519</v>
      </c>
      <c r="AX6">
        <v>339.213247832832</v>
      </c>
      <c r="AY6">
        <v>341.67202253916537</v>
      </c>
      <c r="AZ6">
        <v>342.5</v>
      </c>
    </row>
    <row r="7" spans="1:52 16384:16384" x14ac:dyDescent="0.25">
      <c r="A7">
        <v>50</v>
      </c>
      <c r="B7">
        <f t="shared" si="0"/>
        <v>54.5</v>
      </c>
      <c r="C7">
        <f t="shared" si="1"/>
        <v>0.87266462599716477</v>
      </c>
      <c r="D7">
        <f t="shared" si="2"/>
        <v>323.03192472791642</v>
      </c>
      <c r="E7">
        <f t="shared" si="3"/>
        <v>236.7494221499843</v>
      </c>
      <c r="J7">
        <v>322.46827135542731</v>
      </c>
      <c r="K7">
        <v>201.07768621834256</v>
      </c>
      <c r="N7">
        <v>341.67202253916537</v>
      </c>
      <c r="O7">
        <v>204.4638256828477</v>
      </c>
      <c r="P7">
        <v>195</v>
      </c>
      <c r="Q7">
        <v>204.4638256828477</v>
      </c>
      <c r="R7">
        <v>213.64009781124895</v>
      </c>
      <c r="S7">
        <v>222.25</v>
      </c>
      <c r="T7">
        <v>230.03192472791639</v>
      </c>
      <c r="U7">
        <v>236.7494221499843</v>
      </c>
      <c r="V7">
        <v>242.1983845062519</v>
      </c>
      <c r="W7">
        <v>246.213247832832</v>
      </c>
      <c r="X7">
        <v>248.67202253916534</v>
      </c>
      <c r="Y7">
        <v>249.5</v>
      </c>
      <c r="Z7">
        <v>248.67202253916534</v>
      </c>
      <c r="AA7">
        <v>246.213247832832</v>
      </c>
      <c r="AB7">
        <v>242.1983845062519</v>
      </c>
      <c r="AC7">
        <v>236.7494221499843</v>
      </c>
      <c r="AD7">
        <v>230.03192472791642</v>
      </c>
      <c r="AE7">
        <v>222.25</v>
      </c>
      <c r="AF7">
        <v>213.64009781124895</v>
      </c>
      <c r="AG7">
        <v>204.4638256828477</v>
      </c>
      <c r="AH7">
        <v>195</v>
      </c>
      <c r="AI7">
        <v>185.5361743171523</v>
      </c>
      <c r="AJ7">
        <v>176.35990218875105</v>
      </c>
      <c r="AK7">
        <v>167.75</v>
      </c>
      <c r="AL7">
        <v>159.96807527208361</v>
      </c>
      <c r="AM7">
        <v>153.2505778500157</v>
      </c>
      <c r="AN7">
        <v>147.8016154937481</v>
      </c>
      <c r="AO7">
        <v>143.786752167168</v>
      </c>
      <c r="AP7">
        <v>141.32797746083466</v>
      </c>
      <c r="AQ7">
        <v>140.5</v>
      </c>
      <c r="AR7">
        <v>141.32797746083466</v>
      </c>
      <c r="AS7">
        <v>143.786752167168</v>
      </c>
      <c r="AT7">
        <v>147.8016154937481</v>
      </c>
      <c r="AU7">
        <v>153.2505778500157</v>
      </c>
      <c r="AV7">
        <v>159.96807527208358</v>
      </c>
      <c r="AW7">
        <v>167.74999999999997</v>
      </c>
      <c r="AX7">
        <v>176.35990218875105</v>
      </c>
      <c r="AY7">
        <v>185.5361743171523</v>
      </c>
      <c r="AZ7">
        <v>195</v>
      </c>
    </row>
    <row r="8" spans="1:52 16384:16384" x14ac:dyDescent="0.25">
      <c r="A8">
        <v>60</v>
      </c>
      <c r="B8">
        <f t="shared" si="0"/>
        <v>54.5</v>
      </c>
      <c r="C8">
        <f t="shared" si="1"/>
        <v>1.0471975511965976</v>
      </c>
      <c r="D8">
        <f t="shared" si="2"/>
        <v>315.25</v>
      </c>
      <c r="E8">
        <f t="shared" si="3"/>
        <v>242.1983845062519</v>
      </c>
      <c r="J8">
        <v>320.88924172750677</v>
      </c>
      <c r="K8">
        <v>206.9707050163984</v>
      </c>
      <c r="N8">
        <v>339.213247832832</v>
      </c>
      <c r="O8">
        <v>213.64009781124895</v>
      </c>
    </row>
    <row r="9" spans="1:52 16384:16384" x14ac:dyDescent="0.25">
      <c r="A9">
        <v>70</v>
      </c>
      <c r="B9">
        <f t="shared" si="0"/>
        <v>54.5</v>
      </c>
      <c r="C9">
        <f t="shared" si="1"/>
        <v>1.2217304763960306</v>
      </c>
      <c r="D9">
        <f t="shared" si="2"/>
        <v>306.64009781124895</v>
      </c>
      <c r="E9">
        <f t="shared" si="3"/>
        <v>246.213247832832</v>
      </c>
      <c r="J9">
        <v>318.31088913245537</v>
      </c>
      <c r="K9">
        <v>212.5</v>
      </c>
      <c r="N9">
        <v>335.1983845062519</v>
      </c>
      <c r="O9">
        <v>222.25</v>
      </c>
    </row>
    <row r="10" spans="1:52 16384:16384" x14ac:dyDescent="0.25">
      <c r="A10">
        <v>80</v>
      </c>
      <c r="B10">
        <f t="shared" si="0"/>
        <v>54.5</v>
      </c>
      <c r="C10">
        <f t="shared" si="1"/>
        <v>1.3962634015954636</v>
      </c>
      <c r="D10">
        <f t="shared" si="2"/>
        <v>297.4638256828477</v>
      </c>
      <c r="E10">
        <f t="shared" si="3"/>
        <v>248.67202253916534</v>
      </c>
      <c r="J10">
        <v>314.81155550916424</v>
      </c>
      <c r="K10">
        <v>217.49756633902888</v>
      </c>
      <c r="N10">
        <v>329.7494221499843</v>
      </c>
      <c r="O10">
        <v>230.03192472791639</v>
      </c>
    </row>
    <row r="11" spans="1:52 16384:16384" x14ac:dyDescent="0.25">
      <c r="A11">
        <v>90</v>
      </c>
      <c r="B11">
        <f t="shared" si="0"/>
        <v>54.5</v>
      </c>
      <c r="C11">
        <f t="shared" si="1"/>
        <v>1.5707963267948966</v>
      </c>
      <c r="D11">
        <f t="shared" si="2"/>
        <v>288</v>
      </c>
      <c r="E11">
        <f t="shared" si="3"/>
        <v>249.5</v>
      </c>
      <c r="J11">
        <v>310.49756633902888</v>
      </c>
      <c r="K11">
        <v>221.81155550916424</v>
      </c>
      <c r="N11">
        <v>323.03192472791642</v>
      </c>
      <c r="O11">
        <v>236.7494221499843</v>
      </c>
      <c r="XFD11" t="s">
        <v>324</v>
      </c>
    </row>
    <row r="12" spans="1:52 16384:16384" x14ac:dyDescent="0.25">
      <c r="A12">
        <v>100</v>
      </c>
      <c r="B12">
        <f t="shared" si="0"/>
        <v>54.5</v>
      </c>
      <c r="C12">
        <f t="shared" si="1"/>
        <v>1.7453292519943295</v>
      </c>
      <c r="D12">
        <f t="shared" si="2"/>
        <v>278.5361743171523</v>
      </c>
      <c r="E12">
        <f t="shared" si="3"/>
        <v>248.67202253916534</v>
      </c>
      <c r="J12">
        <v>305.5</v>
      </c>
      <c r="K12">
        <v>225.31088913245534</v>
      </c>
      <c r="N12">
        <v>315.25</v>
      </c>
      <c r="O12">
        <v>242.1983845062519</v>
      </c>
    </row>
    <row r="13" spans="1:52 16384:16384" x14ac:dyDescent="0.25">
      <c r="A13">
        <v>110</v>
      </c>
      <c r="B13">
        <f t="shared" si="0"/>
        <v>54.5</v>
      </c>
      <c r="C13">
        <f t="shared" si="1"/>
        <v>1.9198621771937625</v>
      </c>
      <c r="D13">
        <f t="shared" si="2"/>
        <v>269.35990218875105</v>
      </c>
      <c r="E13">
        <f t="shared" si="3"/>
        <v>246.213247832832</v>
      </c>
      <c r="J13">
        <v>299.97070501639843</v>
      </c>
      <c r="K13">
        <v>227.8892417275068</v>
      </c>
      <c r="N13">
        <v>306.64009781124895</v>
      </c>
      <c r="O13">
        <v>246.213247832832</v>
      </c>
    </row>
    <row r="14" spans="1:52 16384:16384" x14ac:dyDescent="0.25">
      <c r="A14">
        <v>120</v>
      </c>
      <c r="B14">
        <f t="shared" si="0"/>
        <v>54.5</v>
      </c>
      <c r="C14">
        <f t="shared" si="1"/>
        <v>2.0943951023931953</v>
      </c>
      <c r="D14">
        <f t="shared" si="2"/>
        <v>260.75</v>
      </c>
      <c r="E14">
        <f t="shared" si="3"/>
        <v>242.1983845062519</v>
      </c>
      <c r="J14">
        <v>294.07768621834259</v>
      </c>
      <c r="K14">
        <v>229.46827135542728</v>
      </c>
      <c r="N14">
        <v>297.4638256828477</v>
      </c>
      <c r="O14">
        <v>248.67202253916534</v>
      </c>
    </row>
    <row r="15" spans="1:52 16384:16384" x14ac:dyDescent="0.25">
      <c r="A15">
        <v>130</v>
      </c>
      <c r="B15">
        <f t="shared" si="0"/>
        <v>54.5</v>
      </c>
      <c r="C15">
        <f t="shared" si="1"/>
        <v>2.2689280275926285</v>
      </c>
      <c r="D15">
        <f t="shared" si="2"/>
        <v>252.96807527208361</v>
      </c>
      <c r="E15">
        <f t="shared" si="3"/>
        <v>236.7494221499843</v>
      </c>
      <c r="J15">
        <v>288</v>
      </c>
      <c r="K15">
        <v>230</v>
      </c>
      <c r="N15">
        <v>288</v>
      </c>
      <c r="O15">
        <v>249.5</v>
      </c>
    </row>
    <row r="16" spans="1:52 16384:16384" x14ac:dyDescent="0.25">
      <c r="A16">
        <v>140</v>
      </c>
      <c r="B16">
        <f t="shared" si="0"/>
        <v>54.5</v>
      </c>
      <c r="C16">
        <f t="shared" si="1"/>
        <v>2.4434609527920612</v>
      </c>
      <c r="D16">
        <f t="shared" si="2"/>
        <v>246.2505778500157</v>
      </c>
      <c r="E16">
        <f t="shared" si="3"/>
        <v>230.03192472791642</v>
      </c>
      <c r="J16">
        <v>281.92231378165746</v>
      </c>
      <c r="K16">
        <v>229.46827135542728</v>
      </c>
      <c r="N16">
        <v>278.5361743171523</v>
      </c>
      <c r="O16">
        <v>248.67202253916534</v>
      </c>
    </row>
    <row r="17" spans="1:15" x14ac:dyDescent="0.25">
      <c r="A17">
        <v>150</v>
      </c>
      <c r="B17">
        <f t="shared" si="0"/>
        <v>54.5</v>
      </c>
      <c r="C17">
        <f t="shared" si="1"/>
        <v>2.6179938779914944</v>
      </c>
      <c r="D17">
        <f t="shared" si="2"/>
        <v>240.8016154937481</v>
      </c>
      <c r="E17">
        <f t="shared" si="3"/>
        <v>222.25</v>
      </c>
      <c r="J17">
        <v>276.02929498360157</v>
      </c>
      <c r="K17">
        <v>227.8892417275068</v>
      </c>
      <c r="N17">
        <v>269.35990218875105</v>
      </c>
      <c r="O17">
        <v>246.213247832832</v>
      </c>
    </row>
    <row r="18" spans="1:15" x14ac:dyDescent="0.25">
      <c r="A18">
        <v>160</v>
      </c>
      <c r="B18">
        <f t="shared" si="0"/>
        <v>54.5</v>
      </c>
      <c r="C18">
        <f t="shared" si="1"/>
        <v>2.7925268031909272</v>
      </c>
      <c r="D18">
        <f t="shared" si="2"/>
        <v>236.786752167168</v>
      </c>
      <c r="E18">
        <f t="shared" si="3"/>
        <v>213.64009781124895</v>
      </c>
      <c r="J18">
        <v>270.5</v>
      </c>
      <c r="K18">
        <v>225.31088913245534</v>
      </c>
      <c r="N18">
        <v>260.75</v>
      </c>
      <c r="O18">
        <v>242.1983845062519</v>
      </c>
    </row>
    <row r="19" spans="1:15" x14ac:dyDescent="0.25">
      <c r="A19">
        <v>170</v>
      </c>
      <c r="B19">
        <f t="shared" si="0"/>
        <v>54.5</v>
      </c>
      <c r="C19">
        <f t="shared" si="1"/>
        <v>2.9670597283903604</v>
      </c>
      <c r="D19">
        <f t="shared" si="2"/>
        <v>234.32797746083466</v>
      </c>
      <c r="E19">
        <f t="shared" si="3"/>
        <v>204.4638256828477</v>
      </c>
      <c r="J19">
        <v>265.50243366097112</v>
      </c>
      <c r="K19">
        <v>221.81155550916424</v>
      </c>
      <c r="N19">
        <v>252.96807527208361</v>
      </c>
      <c r="O19">
        <v>236.7494221499843</v>
      </c>
    </row>
    <row r="20" spans="1:15" x14ac:dyDescent="0.25">
      <c r="A20">
        <v>180</v>
      </c>
      <c r="B20">
        <f t="shared" si="0"/>
        <v>54.5</v>
      </c>
      <c r="C20">
        <f t="shared" si="1"/>
        <v>3.1415926535897931</v>
      </c>
      <c r="D20">
        <f t="shared" si="2"/>
        <v>233.5</v>
      </c>
      <c r="E20">
        <f t="shared" si="3"/>
        <v>195</v>
      </c>
      <c r="J20">
        <v>261.18844449083576</v>
      </c>
      <c r="K20">
        <v>217.49756633902888</v>
      </c>
      <c r="N20">
        <v>246.2505778500157</v>
      </c>
      <c r="O20">
        <v>230.03192472791642</v>
      </c>
    </row>
    <row r="21" spans="1:15" x14ac:dyDescent="0.25">
      <c r="A21">
        <v>190</v>
      </c>
      <c r="B21">
        <f t="shared" si="0"/>
        <v>54.5</v>
      </c>
      <c r="C21">
        <f t="shared" si="1"/>
        <v>3.3161255787892263</v>
      </c>
      <c r="D21">
        <f t="shared" si="2"/>
        <v>234.32797746083466</v>
      </c>
      <c r="E21">
        <f t="shared" si="3"/>
        <v>185.5361743171523</v>
      </c>
      <c r="J21">
        <v>257.68911086754463</v>
      </c>
      <c r="K21">
        <v>212.5</v>
      </c>
      <c r="N21">
        <v>240.8016154937481</v>
      </c>
      <c r="O21">
        <v>222.25</v>
      </c>
    </row>
    <row r="22" spans="1:15" x14ac:dyDescent="0.25">
      <c r="A22">
        <v>200</v>
      </c>
      <c r="B22">
        <f t="shared" si="0"/>
        <v>54.5</v>
      </c>
      <c r="C22">
        <f t="shared" si="1"/>
        <v>3.4906585039886591</v>
      </c>
      <c r="D22">
        <f t="shared" si="2"/>
        <v>236.786752167168</v>
      </c>
      <c r="E22">
        <f t="shared" si="3"/>
        <v>176.35990218875105</v>
      </c>
      <c r="J22">
        <v>255.1107582724932</v>
      </c>
      <c r="K22">
        <v>206.9707050163984</v>
      </c>
      <c r="N22">
        <v>236.786752167168</v>
      </c>
      <c r="O22">
        <v>213.64009781124895</v>
      </c>
    </row>
    <row r="23" spans="1:15" x14ac:dyDescent="0.25">
      <c r="A23">
        <v>210</v>
      </c>
      <c r="B23">
        <f t="shared" si="0"/>
        <v>54.5</v>
      </c>
      <c r="C23">
        <f t="shared" si="1"/>
        <v>3.6651914291880923</v>
      </c>
      <c r="D23">
        <f t="shared" si="2"/>
        <v>240.8016154937481</v>
      </c>
      <c r="E23">
        <f t="shared" si="3"/>
        <v>167.75</v>
      </c>
      <c r="J23">
        <v>253.53172864457272</v>
      </c>
      <c r="K23">
        <v>201.07768621834256</v>
      </c>
      <c r="N23">
        <v>234.32797746083466</v>
      </c>
      <c r="O23">
        <v>204.4638256828477</v>
      </c>
    </row>
    <row r="24" spans="1:15" x14ac:dyDescent="0.25">
      <c r="A24">
        <v>220</v>
      </c>
      <c r="B24">
        <f t="shared" si="0"/>
        <v>54.5</v>
      </c>
      <c r="C24">
        <f t="shared" si="1"/>
        <v>3.839724354387525</v>
      </c>
      <c r="D24">
        <f t="shared" si="2"/>
        <v>246.2505778500157</v>
      </c>
      <c r="E24">
        <f t="shared" si="3"/>
        <v>159.96807527208361</v>
      </c>
      <c r="J24">
        <v>253</v>
      </c>
      <c r="K24">
        <v>195</v>
      </c>
      <c r="N24">
        <v>233.5</v>
      </c>
      <c r="O24">
        <v>195</v>
      </c>
    </row>
    <row r="25" spans="1:15" x14ac:dyDescent="0.25">
      <c r="A25">
        <v>230</v>
      </c>
      <c r="B25">
        <f t="shared" si="0"/>
        <v>54.5</v>
      </c>
      <c r="C25">
        <f t="shared" si="1"/>
        <v>4.0142572795869578</v>
      </c>
      <c r="D25">
        <f t="shared" si="2"/>
        <v>252.96807527208358</v>
      </c>
      <c r="E25">
        <f t="shared" si="3"/>
        <v>153.2505778500157</v>
      </c>
      <c r="J25">
        <v>253.53172864457272</v>
      </c>
      <c r="K25">
        <v>188.92231378165744</v>
      </c>
      <c r="N25">
        <v>234.32797746083466</v>
      </c>
      <c r="O25">
        <v>185.5361743171523</v>
      </c>
    </row>
    <row r="26" spans="1:15" x14ac:dyDescent="0.25">
      <c r="A26">
        <v>240</v>
      </c>
      <c r="B26">
        <f t="shared" si="0"/>
        <v>54.5</v>
      </c>
      <c r="C26">
        <f t="shared" si="1"/>
        <v>4.1887902047863905</v>
      </c>
      <c r="D26">
        <f t="shared" si="2"/>
        <v>260.75</v>
      </c>
      <c r="E26">
        <f t="shared" si="3"/>
        <v>147.8016154937481</v>
      </c>
      <c r="J26">
        <v>255.1107582724932</v>
      </c>
      <c r="K26">
        <v>183.0292949836016</v>
      </c>
      <c r="N26">
        <v>236.786752167168</v>
      </c>
      <c r="O26">
        <v>176.35990218875105</v>
      </c>
    </row>
    <row r="27" spans="1:15" x14ac:dyDescent="0.25">
      <c r="A27">
        <v>250</v>
      </c>
      <c r="B27">
        <f t="shared" si="0"/>
        <v>54.5</v>
      </c>
      <c r="C27">
        <f t="shared" si="1"/>
        <v>4.3633231299858242</v>
      </c>
      <c r="D27">
        <f t="shared" si="2"/>
        <v>269.35990218875105</v>
      </c>
      <c r="E27">
        <f t="shared" si="3"/>
        <v>143.786752167168</v>
      </c>
      <c r="J27">
        <v>257.68911086754463</v>
      </c>
      <c r="K27">
        <v>177.5</v>
      </c>
      <c r="N27">
        <v>240.8016154937481</v>
      </c>
      <c r="O27">
        <v>167.75</v>
      </c>
    </row>
    <row r="28" spans="1:15" x14ac:dyDescent="0.25">
      <c r="A28">
        <v>260</v>
      </c>
      <c r="B28">
        <f t="shared" si="0"/>
        <v>54.5</v>
      </c>
      <c r="C28">
        <f t="shared" si="1"/>
        <v>4.5378560551852569</v>
      </c>
      <c r="D28">
        <f t="shared" si="2"/>
        <v>278.5361743171523</v>
      </c>
      <c r="E28">
        <f t="shared" si="3"/>
        <v>141.32797746083466</v>
      </c>
      <c r="J28">
        <v>261.18844449083576</v>
      </c>
      <c r="K28">
        <v>172.50243366097112</v>
      </c>
      <c r="N28">
        <v>246.2505778500157</v>
      </c>
      <c r="O28">
        <v>159.96807527208361</v>
      </c>
    </row>
    <row r="29" spans="1:15" x14ac:dyDescent="0.25">
      <c r="A29">
        <v>270</v>
      </c>
      <c r="B29">
        <f t="shared" si="0"/>
        <v>54.5</v>
      </c>
      <c r="C29">
        <f t="shared" si="1"/>
        <v>4.7123889803846897</v>
      </c>
      <c r="D29">
        <f t="shared" si="2"/>
        <v>288</v>
      </c>
      <c r="E29">
        <f t="shared" si="3"/>
        <v>140.5</v>
      </c>
      <c r="J29">
        <v>265.50243366097112</v>
      </c>
      <c r="K29">
        <v>168.18844449083576</v>
      </c>
      <c r="N29">
        <v>252.96807527208358</v>
      </c>
      <c r="O29">
        <v>153.2505778500157</v>
      </c>
    </row>
    <row r="30" spans="1:15" x14ac:dyDescent="0.25">
      <c r="A30">
        <v>280</v>
      </c>
      <c r="B30">
        <f t="shared" si="0"/>
        <v>54.5</v>
      </c>
      <c r="C30">
        <f t="shared" si="1"/>
        <v>4.8869219055841224</v>
      </c>
      <c r="D30">
        <f t="shared" si="2"/>
        <v>297.4638256828477</v>
      </c>
      <c r="E30">
        <f t="shared" si="3"/>
        <v>141.32797746083466</v>
      </c>
      <c r="J30">
        <v>270.5</v>
      </c>
      <c r="K30">
        <v>164.68911086754466</v>
      </c>
      <c r="N30">
        <v>260.75</v>
      </c>
      <c r="O30">
        <v>147.8016154937481</v>
      </c>
    </row>
    <row r="31" spans="1:15" x14ac:dyDescent="0.25">
      <c r="A31">
        <v>290</v>
      </c>
      <c r="B31">
        <f t="shared" si="0"/>
        <v>54.5</v>
      </c>
      <c r="C31">
        <f t="shared" si="1"/>
        <v>5.0614548307835561</v>
      </c>
      <c r="D31">
        <f t="shared" si="2"/>
        <v>306.64009781124895</v>
      </c>
      <c r="E31">
        <f t="shared" si="3"/>
        <v>143.786752167168</v>
      </c>
      <c r="J31">
        <v>276.02929498360157</v>
      </c>
      <c r="K31">
        <v>162.1107582724932</v>
      </c>
      <c r="N31">
        <v>269.35990218875105</v>
      </c>
      <c r="O31">
        <v>143.786752167168</v>
      </c>
    </row>
    <row r="32" spans="1:15" x14ac:dyDescent="0.25">
      <c r="A32">
        <v>300</v>
      </c>
      <c r="B32">
        <f t="shared" si="0"/>
        <v>54.5</v>
      </c>
      <c r="C32">
        <f t="shared" si="1"/>
        <v>5.2359877559829888</v>
      </c>
      <c r="D32">
        <f t="shared" si="2"/>
        <v>315.25</v>
      </c>
      <c r="E32">
        <f t="shared" si="3"/>
        <v>147.8016154937481</v>
      </c>
      <c r="J32">
        <v>281.92231378165746</v>
      </c>
      <c r="K32">
        <v>160.53172864457272</v>
      </c>
      <c r="N32">
        <v>278.5361743171523</v>
      </c>
      <c r="O32">
        <v>141.32797746083466</v>
      </c>
    </row>
    <row r="33" spans="1:15" x14ac:dyDescent="0.25">
      <c r="A33">
        <v>310</v>
      </c>
      <c r="B33">
        <f t="shared" si="0"/>
        <v>54.5</v>
      </c>
      <c r="C33">
        <f t="shared" si="1"/>
        <v>5.4105206811824216</v>
      </c>
      <c r="D33">
        <f t="shared" si="2"/>
        <v>323.03192472791636</v>
      </c>
      <c r="E33">
        <f t="shared" si="3"/>
        <v>153.2505778500157</v>
      </c>
      <c r="J33">
        <v>288</v>
      </c>
      <c r="K33">
        <v>160</v>
      </c>
      <c r="N33">
        <v>288</v>
      </c>
      <c r="O33">
        <v>140.5</v>
      </c>
    </row>
    <row r="34" spans="1:15" x14ac:dyDescent="0.25">
      <c r="A34">
        <v>320</v>
      </c>
      <c r="B34">
        <f t="shared" si="0"/>
        <v>54.5</v>
      </c>
      <c r="C34">
        <f t="shared" si="1"/>
        <v>5.5850536063818543</v>
      </c>
      <c r="D34">
        <f t="shared" si="2"/>
        <v>329.7494221499843</v>
      </c>
      <c r="E34">
        <f t="shared" si="3"/>
        <v>159.96807527208358</v>
      </c>
      <c r="J34">
        <v>294.07768621834254</v>
      </c>
      <c r="K34">
        <v>160.53172864457272</v>
      </c>
      <c r="N34">
        <v>297.4638256828477</v>
      </c>
      <c r="O34">
        <v>141.32797746083466</v>
      </c>
    </row>
    <row r="35" spans="1:15" x14ac:dyDescent="0.25">
      <c r="A35">
        <v>330</v>
      </c>
      <c r="B35">
        <f t="shared" si="0"/>
        <v>54.5</v>
      </c>
      <c r="C35">
        <f t="shared" si="1"/>
        <v>5.7595865315812871</v>
      </c>
      <c r="D35">
        <f t="shared" si="2"/>
        <v>335.1983845062519</v>
      </c>
      <c r="E35">
        <f t="shared" si="3"/>
        <v>167.74999999999997</v>
      </c>
      <c r="J35">
        <v>299.97070501639843</v>
      </c>
      <c r="K35">
        <v>162.1107582724932</v>
      </c>
      <c r="N35">
        <v>306.64009781124895</v>
      </c>
      <c r="O35">
        <v>143.786752167168</v>
      </c>
    </row>
    <row r="36" spans="1:15" x14ac:dyDescent="0.25">
      <c r="A36">
        <v>340</v>
      </c>
      <c r="B36">
        <f t="shared" si="0"/>
        <v>54.5</v>
      </c>
      <c r="C36">
        <f t="shared" si="1"/>
        <v>5.9341194567807207</v>
      </c>
      <c r="D36">
        <f t="shared" si="2"/>
        <v>339.213247832832</v>
      </c>
      <c r="E36">
        <f t="shared" si="3"/>
        <v>176.35990218875105</v>
      </c>
      <c r="J36">
        <v>305.5</v>
      </c>
      <c r="K36">
        <v>164.68911086754466</v>
      </c>
      <c r="N36">
        <v>315.25</v>
      </c>
      <c r="O36">
        <v>147.8016154937481</v>
      </c>
    </row>
    <row r="37" spans="1:15" x14ac:dyDescent="0.25">
      <c r="A37">
        <v>350</v>
      </c>
      <c r="B37">
        <f t="shared" si="0"/>
        <v>54.5</v>
      </c>
      <c r="C37">
        <f t="shared" si="1"/>
        <v>6.1086523819801535</v>
      </c>
      <c r="D37">
        <f t="shared" si="2"/>
        <v>341.67202253916537</v>
      </c>
      <c r="E37">
        <f t="shared" si="3"/>
        <v>185.5361743171523</v>
      </c>
      <c r="J37">
        <v>310.49756633902888</v>
      </c>
      <c r="K37">
        <v>168.18844449083576</v>
      </c>
      <c r="N37">
        <v>323.03192472791636</v>
      </c>
      <c r="O37">
        <v>153.2505778500157</v>
      </c>
    </row>
    <row r="38" spans="1:15" x14ac:dyDescent="0.25">
      <c r="A38">
        <v>360</v>
      </c>
      <c r="B38">
        <f t="shared" si="0"/>
        <v>54.5</v>
      </c>
      <c r="C38">
        <f t="shared" si="1"/>
        <v>6.2831853071795862</v>
      </c>
      <c r="D38">
        <f t="shared" si="2"/>
        <v>342.5</v>
      </c>
      <c r="E38">
        <f t="shared" si="3"/>
        <v>195</v>
      </c>
      <c r="J38">
        <v>314.81155550916424</v>
      </c>
      <c r="K38">
        <v>172.50243366097112</v>
      </c>
      <c r="N38">
        <v>329.7494221499843</v>
      </c>
      <c r="O38">
        <v>159.96807527208358</v>
      </c>
    </row>
    <row r="39" spans="1:15" x14ac:dyDescent="0.25">
      <c r="J39">
        <v>318.31088913245537</v>
      </c>
      <c r="K39">
        <v>177.5</v>
      </c>
      <c r="N39">
        <v>335.1983845062519</v>
      </c>
      <c r="O39">
        <v>167.74999999999997</v>
      </c>
    </row>
    <row r="40" spans="1:15" x14ac:dyDescent="0.25">
      <c r="J40">
        <v>320.88924172750677</v>
      </c>
      <c r="K40">
        <v>183.0292949836016</v>
      </c>
      <c r="N40">
        <v>339.213247832832</v>
      </c>
      <c r="O40">
        <v>176.35990218875105</v>
      </c>
    </row>
    <row r="41" spans="1:15" x14ac:dyDescent="0.25">
      <c r="J41">
        <v>322.46827135542731</v>
      </c>
      <c r="K41">
        <v>188.92231378165744</v>
      </c>
      <c r="N41">
        <v>341.67202253916537</v>
      </c>
      <c r="O41">
        <v>185.5361743171523</v>
      </c>
    </row>
    <row r="42" spans="1:15" x14ac:dyDescent="0.25">
      <c r="J42">
        <v>323</v>
      </c>
      <c r="K42">
        <v>195</v>
      </c>
      <c r="N42">
        <v>342.5</v>
      </c>
      <c r="O42">
        <v>195</v>
      </c>
    </row>
  </sheetData>
  <mergeCells count="1">
    <mergeCell ref="G1:H1"/>
  </mergeCells>
  <pageMargins left="0.7" right="0.7" top="0.75" bottom="0.75" header="0.3" footer="0.3"/>
  <pageSetup orientation="portrait" horizontalDpi="120" verticalDpi="7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31FAF-EC40-45FF-8A0C-9005BD897A59}">
  <dimension ref="A1:XFD42"/>
  <sheetViews>
    <sheetView tabSelected="1" workbookViewId="0">
      <selection activeCell="P6" sqref="P6:AZ7"/>
    </sheetView>
  </sheetViews>
  <sheetFormatPr baseColWidth="10" defaultRowHeight="15" x14ac:dyDescent="0.25"/>
  <sheetData>
    <row r="1" spans="1:52 16384:16384" x14ac:dyDescent="0.25">
      <c r="A1" t="s">
        <v>322</v>
      </c>
      <c r="B1" t="s">
        <v>323</v>
      </c>
      <c r="C1" t="s">
        <v>327</v>
      </c>
      <c r="D1" t="s">
        <v>325</v>
      </c>
      <c r="E1" t="s">
        <v>326</v>
      </c>
      <c r="G1" s="148" t="s">
        <v>328</v>
      </c>
      <c r="H1" s="148"/>
    </row>
    <row r="2" spans="1:52 16384:16384" x14ac:dyDescent="0.25">
      <c r="A2">
        <v>0</v>
      </c>
      <c r="B2">
        <f>35+19.5</f>
        <v>54.5</v>
      </c>
      <c r="C2">
        <f>+RADIANS(A2)</f>
        <v>0</v>
      </c>
      <c r="D2">
        <f>+B2*COS(C2)+$G$3</f>
        <v>154.5</v>
      </c>
      <c r="E2">
        <f>+B2*SIN(C2)+$H$3</f>
        <v>195</v>
      </c>
      <c r="G2" s="145" t="s">
        <v>33</v>
      </c>
      <c r="H2" s="145" t="s">
        <v>34</v>
      </c>
      <c r="J2">
        <v>135</v>
      </c>
      <c r="K2">
        <v>195</v>
      </c>
    </row>
    <row r="3" spans="1:52 16384:16384" x14ac:dyDescent="0.25">
      <c r="A3">
        <v>10</v>
      </c>
      <c r="B3">
        <f t="shared" ref="B3:B38" si="0">35+19.5</f>
        <v>54.5</v>
      </c>
      <c r="C3">
        <f t="shared" ref="C3:C20" si="1">+RADIANS(A3)</f>
        <v>0.17453292519943295</v>
      </c>
      <c r="D3">
        <f t="shared" ref="D3:D20" si="2">+B3*COS(C3)+$G$3</f>
        <v>153.67202253916534</v>
      </c>
      <c r="E3">
        <f t="shared" ref="E3:E20" si="3">+B3*SIN(C3)+$H$3</f>
        <v>204.4638256828477</v>
      </c>
      <c r="G3" s="146">
        <v>100</v>
      </c>
      <c r="H3" s="146">
        <f>160+35</f>
        <v>195</v>
      </c>
      <c r="J3">
        <v>134.46827135542728</v>
      </c>
      <c r="K3">
        <v>201.07768621834256</v>
      </c>
    </row>
    <row r="4" spans="1:52 16384:16384" x14ac:dyDescent="0.25">
      <c r="A4">
        <v>20</v>
      </c>
      <c r="B4">
        <f t="shared" si="0"/>
        <v>54.5</v>
      </c>
      <c r="C4">
        <f t="shared" si="1"/>
        <v>0.3490658503988659</v>
      </c>
      <c r="D4">
        <f t="shared" si="2"/>
        <v>151.213247832832</v>
      </c>
      <c r="E4">
        <f t="shared" si="3"/>
        <v>213.64009781124895</v>
      </c>
      <c r="J4">
        <v>132.8892417275068</v>
      </c>
      <c r="K4">
        <v>206.9707050163984</v>
      </c>
    </row>
    <row r="5" spans="1:52 16384:16384" x14ac:dyDescent="0.25">
      <c r="A5">
        <v>30</v>
      </c>
      <c r="B5">
        <f t="shared" si="0"/>
        <v>54.5</v>
      </c>
      <c r="C5">
        <f t="shared" si="1"/>
        <v>0.52359877559829882</v>
      </c>
      <c r="D5">
        <f t="shared" si="2"/>
        <v>147.1983845062519</v>
      </c>
      <c r="E5">
        <f t="shared" si="3"/>
        <v>222.25</v>
      </c>
      <c r="J5">
        <v>130.31088913245534</v>
      </c>
      <c r="K5">
        <v>212.5</v>
      </c>
    </row>
    <row r="6" spans="1:52 16384:16384" x14ac:dyDescent="0.25">
      <c r="A6">
        <v>40</v>
      </c>
      <c r="B6">
        <f t="shared" si="0"/>
        <v>54.5</v>
      </c>
      <c r="C6">
        <f t="shared" si="1"/>
        <v>0.69813170079773179</v>
      </c>
      <c r="D6">
        <f t="shared" si="2"/>
        <v>141.7494221499843</v>
      </c>
      <c r="E6">
        <f t="shared" si="3"/>
        <v>230.03192472791639</v>
      </c>
      <c r="J6">
        <v>126.81155550916424</v>
      </c>
      <c r="K6">
        <v>217.49756633902888</v>
      </c>
      <c r="N6">
        <v>154.5</v>
      </c>
      <c r="O6">
        <v>195</v>
      </c>
      <c r="P6">
        <v>154.5</v>
      </c>
      <c r="Q6">
        <v>153.67202253916534</v>
      </c>
      <c r="R6">
        <v>151.213247832832</v>
      </c>
      <c r="S6">
        <v>147.1983845062519</v>
      </c>
      <c r="T6">
        <v>141.7494221499843</v>
      </c>
      <c r="U6">
        <v>135.03192472791639</v>
      </c>
      <c r="V6">
        <v>127.25</v>
      </c>
      <c r="W6">
        <v>118.64009781124895</v>
      </c>
      <c r="X6">
        <v>109.46382568284771</v>
      </c>
      <c r="Y6">
        <v>100</v>
      </c>
      <c r="Z6">
        <v>90.536174317152302</v>
      </c>
      <c r="AA6">
        <v>81.35990218875105</v>
      </c>
      <c r="AB6">
        <v>72.750000000000014</v>
      </c>
      <c r="AC6">
        <v>64.96807527208361</v>
      </c>
      <c r="AD6">
        <v>58.250577850015702</v>
      </c>
      <c r="AE6">
        <v>52.801615493748088</v>
      </c>
      <c r="AF6">
        <v>48.786752167167997</v>
      </c>
      <c r="AG6">
        <v>46.32797746083466</v>
      </c>
      <c r="AH6">
        <v>45.5</v>
      </c>
      <c r="AI6">
        <v>46.32797746083466</v>
      </c>
      <c r="AJ6">
        <v>48.78675216716799</v>
      </c>
      <c r="AK6">
        <v>52.801615493748095</v>
      </c>
      <c r="AL6">
        <v>58.250577850015695</v>
      </c>
      <c r="AM6">
        <v>64.968075272083595</v>
      </c>
      <c r="AN6">
        <v>72.749999999999972</v>
      </c>
      <c r="AO6">
        <v>81.359902188751065</v>
      </c>
      <c r="AP6">
        <v>90.536174317152302</v>
      </c>
      <c r="AQ6">
        <v>99.999999999999986</v>
      </c>
      <c r="AR6">
        <v>109.46382568284768</v>
      </c>
      <c r="AS6">
        <v>118.64009781124896</v>
      </c>
      <c r="AT6">
        <v>127.25</v>
      </c>
      <c r="AU6">
        <v>135.03192472791639</v>
      </c>
      <c r="AV6">
        <v>141.7494221499843</v>
      </c>
      <c r="AW6">
        <v>147.1983845062519</v>
      </c>
      <c r="AX6">
        <v>151.213247832832</v>
      </c>
      <c r="AY6">
        <v>153.67202253916534</v>
      </c>
      <c r="AZ6">
        <v>154.5</v>
      </c>
    </row>
    <row r="7" spans="1:52 16384:16384" x14ac:dyDescent="0.25">
      <c r="A7">
        <v>50</v>
      </c>
      <c r="B7">
        <f t="shared" si="0"/>
        <v>54.5</v>
      </c>
      <c r="C7">
        <f t="shared" si="1"/>
        <v>0.87266462599716477</v>
      </c>
      <c r="D7">
        <f t="shared" si="2"/>
        <v>135.03192472791639</v>
      </c>
      <c r="E7">
        <f t="shared" si="3"/>
        <v>236.7494221499843</v>
      </c>
      <c r="J7">
        <v>122.49756633902888</v>
      </c>
      <c r="K7">
        <v>221.81155550916424</v>
      </c>
      <c r="N7">
        <v>153.67202253916534</v>
      </c>
      <c r="O7">
        <v>204.4638256828477</v>
      </c>
      <c r="P7">
        <v>195</v>
      </c>
      <c r="Q7">
        <v>204.4638256828477</v>
      </c>
      <c r="R7">
        <v>213.64009781124895</v>
      </c>
      <c r="S7">
        <v>222.25</v>
      </c>
      <c r="T7">
        <v>230.03192472791639</v>
      </c>
      <c r="U7">
        <v>236.7494221499843</v>
      </c>
      <c r="V7">
        <v>242.1983845062519</v>
      </c>
      <c r="W7">
        <v>246.213247832832</v>
      </c>
      <c r="X7">
        <v>248.67202253916534</v>
      </c>
      <c r="Y7">
        <v>249.5</v>
      </c>
      <c r="Z7">
        <v>248.67202253916534</v>
      </c>
      <c r="AA7">
        <v>246.213247832832</v>
      </c>
      <c r="AB7">
        <v>242.1983845062519</v>
      </c>
      <c r="AC7">
        <v>236.7494221499843</v>
      </c>
      <c r="AD7">
        <v>230.03192472791642</v>
      </c>
      <c r="AE7">
        <v>222.25</v>
      </c>
      <c r="AF7">
        <v>213.64009781124895</v>
      </c>
      <c r="AG7">
        <v>204.4638256828477</v>
      </c>
      <c r="AH7">
        <v>195</v>
      </c>
      <c r="AI7">
        <v>185.5361743171523</v>
      </c>
      <c r="AJ7">
        <v>176.35990218875105</v>
      </c>
      <c r="AK7">
        <v>167.75</v>
      </c>
      <c r="AL7">
        <v>159.96807527208361</v>
      </c>
      <c r="AM7">
        <v>153.2505778500157</v>
      </c>
      <c r="AN7">
        <v>147.8016154937481</v>
      </c>
      <c r="AO7">
        <v>143.786752167168</v>
      </c>
      <c r="AP7">
        <v>141.32797746083466</v>
      </c>
      <c r="AQ7">
        <v>140.5</v>
      </c>
      <c r="AR7">
        <v>141.32797746083466</v>
      </c>
      <c r="AS7">
        <v>143.786752167168</v>
      </c>
      <c r="AT7">
        <v>147.8016154937481</v>
      </c>
      <c r="AU7">
        <v>153.2505778500157</v>
      </c>
      <c r="AV7">
        <v>159.96807527208358</v>
      </c>
      <c r="AW7">
        <v>167.74999999999997</v>
      </c>
      <c r="AX7">
        <v>176.35990218875105</v>
      </c>
      <c r="AY7">
        <v>185.5361743171523</v>
      </c>
      <c r="AZ7">
        <v>195</v>
      </c>
    </row>
    <row r="8" spans="1:52 16384:16384" x14ac:dyDescent="0.25">
      <c r="A8">
        <v>60</v>
      </c>
      <c r="B8">
        <f t="shared" si="0"/>
        <v>54.5</v>
      </c>
      <c r="C8">
        <f t="shared" si="1"/>
        <v>1.0471975511965976</v>
      </c>
      <c r="D8">
        <f t="shared" si="2"/>
        <v>127.25</v>
      </c>
      <c r="E8">
        <f t="shared" si="3"/>
        <v>242.1983845062519</v>
      </c>
      <c r="J8">
        <v>117.5</v>
      </c>
      <c r="K8">
        <v>225.31088913245534</v>
      </c>
      <c r="N8">
        <v>151.213247832832</v>
      </c>
      <c r="O8">
        <v>213.64009781124895</v>
      </c>
    </row>
    <row r="9" spans="1:52 16384:16384" x14ac:dyDescent="0.25">
      <c r="A9">
        <v>70</v>
      </c>
      <c r="B9">
        <f t="shared" si="0"/>
        <v>54.5</v>
      </c>
      <c r="C9">
        <f t="shared" si="1"/>
        <v>1.2217304763960306</v>
      </c>
      <c r="D9">
        <f t="shared" si="2"/>
        <v>118.64009781124895</v>
      </c>
      <c r="E9">
        <f t="shared" si="3"/>
        <v>246.213247832832</v>
      </c>
      <c r="J9">
        <v>111.97070501639841</v>
      </c>
      <c r="K9">
        <v>227.8892417275068</v>
      </c>
      <c r="N9">
        <v>147.1983845062519</v>
      </c>
      <c r="O9">
        <v>222.25</v>
      </c>
    </row>
    <row r="10" spans="1:52 16384:16384" x14ac:dyDescent="0.25">
      <c r="A10">
        <v>80</v>
      </c>
      <c r="B10">
        <f t="shared" si="0"/>
        <v>54.5</v>
      </c>
      <c r="C10">
        <f t="shared" si="1"/>
        <v>1.3962634015954636</v>
      </c>
      <c r="D10">
        <f t="shared" si="2"/>
        <v>109.46382568284771</v>
      </c>
      <c r="E10">
        <f t="shared" si="3"/>
        <v>248.67202253916534</v>
      </c>
      <c r="J10">
        <v>106.07768621834256</v>
      </c>
      <c r="K10">
        <v>229.46827135542728</v>
      </c>
      <c r="N10">
        <v>141.7494221499843</v>
      </c>
      <c r="O10">
        <v>230.03192472791639</v>
      </c>
    </row>
    <row r="11" spans="1:52 16384:16384" x14ac:dyDescent="0.25">
      <c r="A11">
        <v>90</v>
      </c>
      <c r="B11">
        <f t="shared" si="0"/>
        <v>54.5</v>
      </c>
      <c r="C11">
        <f t="shared" si="1"/>
        <v>1.5707963267948966</v>
      </c>
      <c r="D11">
        <f t="shared" si="2"/>
        <v>100</v>
      </c>
      <c r="E11">
        <f t="shared" si="3"/>
        <v>249.5</v>
      </c>
      <c r="J11">
        <v>100</v>
      </c>
      <c r="K11">
        <v>230</v>
      </c>
      <c r="N11">
        <v>135.03192472791639</v>
      </c>
      <c r="O11">
        <v>236.7494221499843</v>
      </c>
      <c r="XFD11" t="s">
        <v>324</v>
      </c>
    </row>
    <row r="12" spans="1:52 16384:16384" x14ac:dyDescent="0.25">
      <c r="A12">
        <v>100</v>
      </c>
      <c r="B12">
        <f t="shared" si="0"/>
        <v>54.5</v>
      </c>
      <c r="C12">
        <f t="shared" si="1"/>
        <v>1.7453292519943295</v>
      </c>
      <c r="D12">
        <f t="shared" si="2"/>
        <v>90.536174317152302</v>
      </c>
      <c r="E12">
        <f t="shared" si="3"/>
        <v>248.67202253916534</v>
      </c>
      <c r="J12">
        <v>93.922313781657436</v>
      </c>
      <c r="K12">
        <v>229.46827135542728</v>
      </c>
      <c r="N12">
        <v>127.25</v>
      </c>
      <c r="O12">
        <v>242.1983845062519</v>
      </c>
    </row>
    <row r="13" spans="1:52 16384:16384" x14ac:dyDescent="0.25">
      <c r="A13">
        <v>110</v>
      </c>
      <c r="B13">
        <f t="shared" si="0"/>
        <v>54.5</v>
      </c>
      <c r="C13">
        <f t="shared" si="1"/>
        <v>1.9198621771937625</v>
      </c>
      <c r="D13">
        <f t="shared" si="2"/>
        <v>81.35990218875105</v>
      </c>
      <c r="E13">
        <f t="shared" si="3"/>
        <v>246.213247832832</v>
      </c>
      <c r="J13">
        <v>88.029294983601602</v>
      </c>
      <c r="K13">
        <v>227.8892417275068</v>
      </c>
      <c r="N13">
        <v>118.64009781124895</v>
      </c>
      <c r="O13">
        <v>246.213247832832</v>
      </c>
    </row>
    <row r="14" spans="1:52 16384:16384" x14ac:dyDescent="0.25">
      <c r="A14">
        <v>120</v>
      </c>
      <c r="B14">
        <f t="shared" si="0"/>
        <v>54.5</v>
      </c>
      <c r="C14">
        <f t="shared" si="1"/>
        <v>2.0943951023931953</v>
      </c>
      <c r="D14">
        <f t="shared" si="2"/>
        <v>72.750000000000014</v>
      </c>
      <c r="E14">
        <f t="shared" si="3"/>
        <v>242.1983845062519</v>
      </c>
      <c r="J14">
        <v>82.5</v>
      </c>
      <c r="K14">
        <v>225.31088913245534</v>
      </c>
      <c r="N14">
        <v>109.46382568284771</v>
      </c>
      <c r="O14">
        <v>248.67202253916534</v>
      </c>
    </row>
    <row r="15" spans="1:52 16384:16384" x14ac:dyDescent="0.25">
      <c r="A15">
        <v>130</v>
      </c>
      <c r="B15">
        <f t="shared" si="0"/>
        <v>54.5</v>
      </c>
      <c r="C15">
        <f t="shared" si="1"/>
        <v>2.2689280275926285</v>
      </c>
      <c r="D15">
        <f t="shared" si="2"/>
        <v>64.96807527208361</v>
      </c>
      <c r="E15">
        <f t="shared" si="3"/>
        <v>236.7494221499843</v>
      </c>
      <c r="J15">
        <v>77.502433660971121</v>
      </c>
      <c r="K15">
        <v>221.81155550916424</v>
      </c>
      <c r="N15">
        <v>100</v>
      </c>
      <c r="O15">
        <v>249.5</v>
      </c>
    </row>
    <row r="16" spans="1:52 16384:16384" x14ac:dyDescent="0.25">
      <c r="A16">
        <v>140</v>
      </c>
      <c r="B16">
        <f t="shared" si="0"/>
        <v>54.5</v>
      </c>
      <c r="C16">
        <f t="shared" si="1"/>
        <v>2.4434609527920612</v>
      </c>
      <c r="D16">
        <f t="shared" si="2"/>
        <v>58.250577850015702</v>
      </c>
      <c r="E16">
        <f t="shared" si="3"/>
        <v>230.03192472791642</v>
      </c>
      <c r="J16">
        <v>73.188444490835778</v>
      </c>
      <c r="K16">
        <v>217.49756633902888</v>
      </c>
      <c r="N16">
        <v>90.536174317152302</v>
      </c>
      <c r="O16">
        <v>248.67202253916534</v>
      </c>
    </row>
    <row r="17" spans="1:15" x14ac:dyDescent="0.25">
      <c r="A17">
        <v>150</v>
      </c>
      <c r="B17">
        <f t="shared" si="0"/>
        <v>54.5</v>
      </c>
      <c r="C17">
        <f t="shared" si="1"/>
        <v>2.6179938779914944</v>
      </c>
      <c r="D17">
        <f t="shared" si="2"/>
        <v>52.801615493748088</v>
      </c>
      <c r="E17">
        <f t="shared" si="3"/>
        <v>222.25</v>
      </c>
      <c r="J17">
        <v>69.689110867544642</v>
      </c>
      <c r="K17">
        <v>212.5</v>
      </c>
      <c r="N17">
        <v>81.35990218875105</v>
      </c>
      <c r="O17">
        <v>246.213247832832</v>
      </c>
    </row>
    <row r="18" spans="1:15" x14ac:dyDescent="0.25">
      <c r="A18">
        <v>160</v>
      </c>
      <c r="B18">
        <f t="shared" si="0"/>
        <v>54.5</v>
      </c>
      <c r="C18">
        <f t="shared" si="1"/>
        <v>2.7925268031909272</v>
      </c>
      <c r="D18">
        <f t="shared" si="2"/>
        <v>48.786752167167997</v>
      </c>
      <c r="E18">
        <f t="shared" si="3"/>
        <v>213.64009781124895</v>
      </c>
      <c r="J18">
        <v>67.1107582724932</v>
      </c>
      <c r="K18">
        <v>206.9707050163984</v>
      </c>
      <c r="N18">
        <v>72.750000000000014</v>
      </c>
      <c r="O18">
        <v>242.1983845062519</v>
      </c>
    </row>
    <row r="19" spans="1:15" x14ac:dyDescent="0.25">
      <c r="A19">
        <v>170</v>
      </c>
      <c r="B19">
        <f t="shared" si="0"/>
        <v>54.5</v>
      </c>
      <c r="C19">
        <f t="shared" si="1"/>
        <v>2.9670597283903604</v>
      </c>
      <c r="D19">
        <f t="shared" si="2"/>
        <v>46.32797746083466</v>
      </c>
      <c r="E19">
        <f t="shared" si="3"/>
        <v>204.4638256828477</v>
      </c>
      <c r="J19">
        <v>65.531728644572723</v>
      </c>
      <c r="K19">
        <v>201.07768621834256</v>
      </c>
      <c r="N19">
        <v>64.96807527208361</v>
      </c>
      <c r="O19">
        <v>236.7494221499843</v>
      </c>
    </row>
    <row r="20" spans="1:15" x14ac:dyDescent="0.25">
      <c r="A20">
        <v>180</v>
      </c>
      <c r="B20">
        <f t="shared" si="0"/>
        <v>54.5</v>
      </c>
      <c r="C20">
        <f t="shared" si="1"/>
        <v>3.1415926535897931</v>
      </c>
      <c r="D20">
        <f t="shared" si="2"/>
        <v>45.5</v>
      </c>
      <c r="E20">
        <f t="shared" si="3"/>
        <v>195</v>
      </c>
      <c r="J20">
        <v>65</v>
      </c>
      <c r="K20">
        <v>195</v>
      </c>
      <c r="N20">
        <v>58.250577850015702</v>
      </c>
      <c r="O20">
        <v>230.03192472791642</v>
      </c>
    </row>
    <row r="21" spans="1:15" x14ac:dyDescent="0.25">
      <c r="A21">
        <v>190</v>
      </c>
      <c r="B21">
        <f t="shared" si="0"/>
        <v>54.5</v>
      </c>
      <c r="C21">
        <f t="shared" ref="C21:C38" si="4">+RADIANS(A21)</f>
        <v>3.3161255787892263</v>
      </c>
      <c r="D21">
        <f t="shared" ref="D21:D38" si="5">+B21*COS(C21)+$G$3</f>
        <v>46.32797746083466</v>
      </c>
      <c r="E21">
        <f t="shared" ref="E21:E38" si="6">+B21*SIN(C21)+$H$3</f>
        <v>185.5361743171523</v>
      </c>
      <c r="J21">
        <v>65.531728644572723</v>
      </c>
      <c r="K21">
        <v>188.92231378165744</v>
      </c>
      <c r="N21">
        <v>52.801615493748088</v>
      </c>
      <c r="O21">
        <v>222.25</v>
      </c>
    </row>
    <row r="22" spans="1:15" x14ac:dyDescent="0.25">
      <c r="A22">
        <v>200</v>
      </c>
      <c r="B22">
        <f t="shared" si="0"/>
        <v>54.5</v>
      </c>
      <c r="C22">
        <f t="shared" si="4"/>
        <v>3.4906585039886591</v>
      </c>
      <c r="D22">
        <f t="shared" si="5"/>
        <v>48.78675216716799</v>
      </c>
      <c r="E22">
        <f t="shared" si="6"/>
        <v>176.35990218875105</v>
      </c>
      <c r="J22">
        <v>67.1107582724932</v>
      </c>
      <c r="K22">
        <v>183.0292949836016</v>
      </c>
      <c r="N22">
        <v>48.786752167167997</v>
      </c>
      <c r="O22">
        <v>213.64009781124895</v>
      </c>
    </row>
    <row r="23" spans="1:15" x14ac:dyDescent="0.25">
      <c r="A23">
        <v>210</v>
      </c>
      <c r="B23">
        <f t="shared" si="0"/>
        <v>54.5</v>
      </c>
      <c r="C23">
        <f t="shared" si="4"/>
        <v>3.6651914291880923</v>
      </c>
      <c r="D23">
        <f t="shared" si="5"/>
        <v>52.801615493748095</v>
      </c>
      <c r="E23">
        <f t="shared" si="6"/>
        <v>167.75</v>
      </c>
      <c r="J23">
        <v>69.689110867544656</v>
      </c>
      <c r="K23">
        <v>177.5</v>
      </c>
      <c r="N23">
        <v>46.32797746083466</v>
      </c>
      <c r="O23">
        <v>204.4638256828477</v>
      </c>
    </row>
    <row r="24" spans="1:15" x14ac:dyDescent="0.25">
      <c r="A24">
        <v>220</v>
      </c>
      <c r="B24">
        <f t="shared" si="0"/>
        <v>54.5</v>
      </c>
      <c r="C24">
        <f t="shared" si="4"/>
        <v>3.839724354387525</v>
      </c>
      <c r="D24">
        <f t="shared" si="5"/>
        <v>58.250577850015695</v>
      </c>
      <c r="E24">
        <f t="shared" si="6"/>
        <v>159.96807527208361</v>
      </c>
      <c r="J24">
        <v>73.188444490835764</v>
      </c>
      <c r="K24">
        <v>172.50243366097112</v>
      </c>
      <c r="N24">
        <v>45.5</v>
      </c>
      <c r="O24">
        <v>195</v>
      </c>
    </row>
    <row r="25" spans="1:15" x14ac:dyDescent="0.25">
      <c r="A25">
        <v>230</v>
      </c>
      <c r="B25">
        <f t="shared" si="0"/>
        <v>54.5</v>
      </c>
      <c r="C25">
        <f t="shared" si="4"/>
        <v>4.0142572795869578</v>
      </c>
      <c r="D25">
        <f t="shared" si="5"/>
        <v>64.968075272083595</v>
      </c>
      <c r="E25">
        <f t="shared" si="6"/>
        <v>153.2505778500157</v>
      </c>
      <c r="J25">
        <v>77.502433660971121</v>
      </c>
      <c r="K25">
        <v>168.18844449083576</v>
      </c>
      <c r="N25">
        <v>46.32797746083466</v>
      </c>
      <c r="O25">
        <v>185.5361743171523</v>
      </c>
    </row>
    <row r="26" spans="1:15" x14ac:dyDescent="0.25">
      <c r="A26">
        <v>240</v>
      </c>
      <c r="B26">
        <f t="shared" si="0"/>
        <v>54.5</v>
      </c>
      <c r="C26">
        <f t="shared" si="4"/>
        <v>4.1887902047863905</v>
      </c>
      <c r="D26">
        <f t="shared" si="5"/>
        <v>72.749999999999972</v>
      </c>
      <c r="E26">
        <f t="shared" si="6"/>
        <v>147.8016154937481</v>
      </c>
      <c r="J26">
        <v>82.499999999999986</v>
      </c>
      <c r="K26">
        <v>164.68911086754466</v>
      </c>
      <c r="N26">
        <v>48.78675216716799</v>
      </c>
      <c r="O26">
        <v>176.35990218875105</v>
      </c>
    </row>
    <row r="27" spans="1:15" x14ac:dyDescent="0.25">
      <c r="A27">
        <v>250</v>
      </c>
      <c r="B27">
        <f t="shared" si="0"/>
        <v>54.5</v>
      </c>
      <c r="C27">
        <f t="shared" si="4"/>
        <v>4.3633231299858242</v>
      </c>
      <c r="D27">
        <f t="shared" si="5"/>
        <v>81.359902188751065</v>
      </c>
      <c r="E27">
        <f t="shared" si="6"/>
        <v>143.786752167168</v>
      </c>
      <c r="J27">
        <v>88.029294983601602</v>
      </c>
      <c r="K27">
        <v>162.1107582724932</v>
      </c>
      <c r="N27">
        <v>52.801615493748095</v>
      </c>
      <c r="O27">
        <v>167.75</v>
      </c>
    </row>
    <row r="28" spans="1:15" x14ac:dyDescent="0.25">
      <c r="A28">
        <v>260</v>
      </c>
      <c r="B28">
        <f t="shared" si="0"/>
        <v>54.5</v>
      </c>
      <c r="C28">
        <f t="shared" si="4"/>
        <v>4.5378560551852569</v>
      </c>
      <c r="D28">
        <f t="shared" si="5"/>
        <v>90.536174317152302</v>
      </c>
      <c r="E28">
        <f t="shared" si="6"/>
        <v>141.32797746083466</v>
      </c>
      <c r="J28">
        <v>93.922313781657436</v>
      </c>
      <c r="K28">
        <v>160.53172864457272</v>
      </c>
      <c r="N28">
        <v>58.250577850015695</v>
      </c>
      <c r="O28">
        <v>159.96807527208361</v>
      </c>
    </row>
    <row r="29" spans="1:15" x14ac:dyDescent="0.25">
      <c r="A29">
        <v>270</v>
      </c>
      <c r="B29">
        <f t="shared" si="0"/>
        <v>54.5</v>
      </c>
      <c r="C29">
        <f t="shared" si="4"/>
        <v>4.7123889803846897</v>
      </c>
      <c r="D29">
        <f t="shared" si="5"/>
        <v>99.999999999999986</v>
      </c>
      <c r="E29">
        <f t="shared" si="6"/>
        <v>140.5</v>
      </c>
      <c r="J29">
        <v>100</v>
      </c>
      <c r="K29">
        <v>160</v>
      </c>
      <c r="N29">
        <v>64.968075272083595</v>
      </c>
      <c r="O29">
        <v>153.2505778500157</v>
      </c>
    </row>
    <row r="30" spans="1:15" x14ac:dyDescent="0.25">
      <c r="A30">
        <v>280</v>
      </c>
      <c r="B30">
        <f t="shared" si="0"/>
        <v>54.5</v>
      </c>
      <c r="C30">
        <f t="shared" si="4"/>
        <v>4.8869219055841224</v>
      </c>
      <c r="D30">
        <f t="shared" si="5"/>
        <v>109.46382568284768</v>
      </c>
      <c r="E30">
        <f t="shared" si="6"/>
        <v>141.32797746083466</v>
      </c>
      <c r="J30">
        <v>106.07768621834255</v>
      </c>
      <c r="K30">
        <v>160.53172864457272</v>
      </c>
      <c r="N30">
        <v>72.749999999999972</v>
      </c>
      <c r="O30">
        <v>147.8016154937481</v>
      </c>
    </row>
    <row r="31" spans="1:15" x14ac:dyDescent="0.25">
      <c r="A31">
        <v>290</v>
      </c>
      <c r="B31">
        <f t="shared" si="0"/>
        <v>54.5</v>
      </c>
      <c r="C31">
        <f t="shared" si="4"/>
        <v>5.0614548307835561</v>
      </c>
      <c r="D31">
        <f t="shared" si="5"/>
        <v>118.64009781124896</v>
      </c>
      <c r="E31">
        <f t="shared" si="6"/>
        <v>143.786752167168</v>
      </c>
      <c r="J31">
        <v>111.97070501639841</v>
      </c>
      <c r="K31">
        <v>162.1107582724932</v>
      </c>
      <c r="N31">
        <v>81.359902188751065</v>
      </c>
      <c r="O31">
        <v>143.786752167168</v>
      </c>
    </row>
    <row r="32" spans="1:15" x14ac:dyDescent="0.25">
      <c r="A32">
        <v>300</v>
      </c>
      <c r="B32">
        <f t="shared" si="0"/>
        <v>54.5</v>
      </c>
      <c r="C32">
        <f t="shared" si="4"/>
        <v>5.2359877559829888</v>
      </c>
      <c r="D32">
        <f t="shared" si="5"/>
        <v>127.25</v>
      </c>
      <c r="E32">
        <f t="shared" si="6"/>
        <v>147.8016154937481</v>
      </c>
      <c r="J32">
        <v>117.5</v>
      </c>
      <c r="K32">
        <v>164.68911086754466</v>
      </c>
      <c r="N32">
        <v>90.536174317152302</v>
      </c>
      <c r="O32">
        <v>141.32797746083466</v>
      </c>
    </row>
    <row r="33" spans="1:15" x14ac:dyDescent="0.25">
      <c r="A33">
        <v>310</v>
      </c>
      <c r="B33">
        <f t="shared" si="0"/>
        <v>54.5</v>
      </c>
      <c r="C33">
        <f t="shared" si="4"/>
        <v>5.4105206811824216</v>
      </c>
      <c r="D33">
        <f t="shared" si="5"/>
        <v>135.03192472791639</v>
      </c>
      <c r="E33">
        <f t="shared" si="6"/>
        <v>153.2505778500157</v>
      </c>
      <c r="J33">
        <v>122.49756633902888</v>
      </c>
      <c r="K33">
        <v>168.18844449083576</v>
      </c>
      <c r="N33">
        <v>99.999999999999986</v>
      </c>
      <c r="O33">
        <v>140.5</v>
      </c>
    </row>
    <row r="34" spans="1:15" x14ac:dyDescent="0.25">
      <c r="A34">
        <v>320</v>
      </c>
      <c r="B34">
        <f t="shared" si="0"/>
        <v>54.5</v>
      </c>
      <c r="C34">
        <f t="shared" si="4"/>
        <v>5.5850536063818543</v>
      </c>
      <c r="D34">
        <f t="shared" si="5"/>
        <v>141.7494221499843</v>
      </c>
      <c r="E34">
        <f t="shared" si="6"/>
        <v>159.96807527208358</v>
      </c>
      <c r="J34">
        <v>126.81155550916422</v>
      </c>
      <c r="K34">
        <v>172.50243366097112</v>
      </c>
      <c r="N34">
        <v>109.46382568284768</v>
      </c>
      <c r="O34">
        <v>141.32797746083466</v>
      </c>
    </row>
    <row r="35" spans="1:15" x14ac:dyDescent="0.25">
      <c r="A35">
        <v>330</v>
      </c>
      <c r="B35">
        <f t="shared" si="0"/>
        <v>54.5</v>
      </c>
      <c r="C35">
        <f t="shared" si="4"/>
        <v>5.7595865315812871</v>
      </c>
      <c r="D35">
        <f t="shared" si="5"/>
        <v>147.1983845062519</v>
      </c>
      <c r="E35">
        <f t="shared" si="6"/>
        <v>167.74999999999997</v>
      </c>
      <c r="J35">
        <v>130.31088913245534</v>
      </c>
      <c r="K35">
        <v>177.5</v>
      </c>
      <c r="N35">
        <v>118.64009781124896</v>
      </c>
      <c r="O35">
        <v>143.786752167168</v>
      </c>
    </row>
    <row r="36" spans="1:15" x14ac:dyDescent="0.25">
      <c r="A36">
        <v>340</v>
      </c>
      <c r="B36">
        <f t="shared" si="0"/>
        <v>54.5</v>
      </c>
      <c r="C36">
        <f t="shared" si="4"/>
        <v>5.9341194567807207</v>
      </c>
      <c r="D36">
        <f t="shared" si="5"/>
        <v>151.213247832832</v>
      </c>
      <c r="E36">
        <f t="shared" si="6"/>
        <v>176.35990218875105</v>
      </c>
      <c r="J36">
        <v>132.8892417275068</v>
      </c>
      <c r="K36">
        <v>183.0292949836016</v>
      </c>
      <c r="N36">
        <v>127.25</v>
      </c>
      <c r="O36">
        <v>147.8016154937481</v>
      </c>
    </row>
    <row r="37" spans="1:15" x14ac:dyDescent="0.25">
      <c r="A37">
        <v>350</v>
      </c>
      <c r="B37">
        <f t="shared" si="0"/>
        <v>54.5</v>
      </c>
      <c r="C37">
        <f t="shared" si="4"/>
        <v>6.1086523819801535</v>
      </c>
      <c r="D37">
        <f t="shared" si="5"/>
        <v>153.67202253916534</v>
      </c>
      <c r="E37">
        <f t="shared" si="6"/>
        <v>185.5361743171523</v>
      </c>
      <c r="J37">
        <v>134.46827135542728</v>
      </c>
      <c r="K37">
        <v>188.92231378165744</v>
      </c>
      <c r="N37">
        <v>135.03192472791639</v>
      </c>
      <c r="O37">
        <v>153.2505778500157</v>
      </c>
    </row>
    <row r="38" spans="1:15" x14ac:dyDescent="0.25">
      <c r="A38">
        <v>360</v>
      </c>
      <c r="B38">
        <f t="shared" si="0"/>
        <v>54.5</v>
      </c>
      <c r="C38">
        <f t="shared" si="4"/>
        <v>6.2831853071795862</v>
      </c>
      <c r="D38">
        <f t="shared" si="5"/>
        <v>154.5</v>
      </c>
      <c r="E38">
        <f t="shared" si="6"/>
        <v>195</v>
      </c>
      <c r="J38">
        <v>135</v>
      </c>
      <c r="K38">
        <v>195</v>
      </c>
      <c r="N38">
        <v>141.7494221499843</v>
      </c>
      <c r="O38">
        <v>159.96807527208358</v>
      </c>
    </row>
    <row r="39" spans="1:15" x14ac:dyDescent="0.25">
      <c r="N39">
        <v>147.1983845062519</v>
      </c>
      <c r="O39">
        <v>167.74999999999997</v>
      </c>
    </row>
    <row r="40" spans="1:15" x14ac:dyDescent="0.25">
      <c r="N40">
        <v>151.213247832832</v>
      </c>
      <c r="O40">
        <v>176.35990218875105</v>
      </c>
    </row>
    <row r="41" spans="1:15" x14ac:dyDescent="0.25">
      <c r="N41">
        <v>153.67202253916534</v>
      </c>
      <c r="O41">
        <v>185.5361743171523</v>
      </c>
    </row>
    <row r="42" spans="1:15" x14ac:dyDescent="0.25">
      <c r="N42">
        <v>154.5</v>
      </c>
      <c r="O42">
        <v>195</v>
      </c>
    </row>
  </sheetData>
  <mergeCells count="1">
    <mergeCell ref="G1:H1"/>
  </mergeCells>
  <pageMargins left="0.7" right="0.7" top="0.75" bottom="0.75" header="0.3" footer="0.3"/>
  <pageSetup orientation="portrait" horizontalDpi="120" verticalDpi="7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13FB0-C201-4FCD-87FD-DE692680B7EB}">
  <dimension ref="A1:XFD23"/>
  <sheetViews>
    <sheetView workbookViewId="0">
      <selection activeCell="E20" sqref="E20"/>
    </sheetView>
  </sheetViews>
  <sheetFormatPr baseColWidth="10" defaultRowHeight="15" x14ac:dyDescent="0.25"/>
  <sheetData>
    <row r="1" spans="1:11 16384:16384" x14ac:dyDescent="0.25">
      <c r="A1" t="s">
        <v>322</v>
      </c>
      <c r="B1" t="s">
        <v>323</v>
      </c>
      <c r="C1" t="s">
        <v>327</v>
      </c>
      <c r="D1" t="s">
        <v>325</v>
      </c>
      <c r="E1" t="s">
        <v>326</v>
      </c>
      <c r="G1" s="148" t="s">
        <v>328</v>
      </c>
      <c r="H1" s="148"/>
    </row>
    <row r="2" spans="1:11 16384:16384" x14ac:dyDescent="0.25">
      <c r="A2">
        <v>0</v>
      </c>
      <c r="B2">
        <f>132/2</f>
        <v>66</v>
      </c>
      <c r="C2">
        <f>+RADIANS(A2)</f>
        <v>0</v>
      </c>
      <c r="D2">
        <f>+B2*COS(C2)+$G$3</f>
        <v>213</v>
      </c>
      <c r="E2">
        <f>+B2*SIN(C2)+$H$3</f>
        <v>224</v>
      </c>
      <c r="G2" s="145" t="s">
        <v>33</v>
      </c>
      <c r="H2" s="145" t="s">
        <v>34</v>
      </c>
    </row>
    <row r="3" spans="1:11 16384:16384" x14ac:dyDescent="0.25">
      <c r="A3">
        <v>10</v>
      </c>
      <c r="B3">
        <f t="shared" ref="B3:B20" si="0">132/2</f>
        <v>66</v>
      </c>
      <c r="C3">
        <f t="shared" ref="C3:C20" si="1">+RADIANS(A3)</f>
        <v>0.17453292519943295</v>
      </c>
      <c r="D3">
        <f t="shared" ref="D3:D20" si="2">+B3*COS(C3)+$G$3</f>
        <v>211.99731169880573</v>
      </c>
      <c r="E3">
        <f t="shared" ref="E3:E20" si="3">+B3*SIN(C3)+$H$3</f>
        <v>235.46077972601739</v>
      </c>
      <c r="G3" s="146">
        <f>81+B3</f>
        <v>147</v>
      </c>
      <c r="H3" s="146">
        <v>224</v>
      </c>
      <c r="J3">
        <v>213</v>
      </c>
      <c r="K3">
        <v>224</v>
      </c>
    </row>
    <row r="4" spans="1:11 16384:16384" x14ac:dyDescent="0.25">
      <c r="A4">
        <v>20</v>
      </c>
      <c r="B4">
        <f t="shared" si="0"/>
        <v>66</v>
      </c>
      <c r="C4">
        <f t="shared" si="1"/>
        <v>0.3490658503988659</v>
      </c>
      <c r="D4">
        <f t="shared" si="2"/>
        <v>209.01971297186995</v>
      </c>
      <c r="E4">
        <f t="shared" si="3"/>
        <v>246.57332945949415</v>
      </c>
      <c r="J4">
        <v>211.99731169880573</v>
      </c>
      <c r="K4">
        <v>235.46077972601739</v>
      </c>
    </row>
    <row r="5" spans="1:11 16384:16384" x14ac:dyDescent="0.25">
      <c r="A5">
        <v>30</v>
      </c>
      <c r="B5">
        <f t="shared" si="0"/>
        <v>66</v>
      </c>
      <c r="C5">
        <f t="shared" si="1"/>
        <v>0.52359877559829882</v>
      </c>
      <c r="D5">
        <f t="shared" si="2"/>
        <v>204.15767664977295</v>
      </c>
      <c r="E5">
        <f t="shared" si="3"/>
        <v>257</v>
      </c>
      <c r="J5">
        <v>209.01971297186995</v>
      </c>
      <c r="K5">
        <v>246.57332945949415</v>
      </c>
    </row>
    <row r="6" spans="1:11 16384:16384" x14ac:dyDescent="0.25">
      <c r="A6">
        <v>40</v>
      </c>
      <c r="B6">
        <f t="shared" si="0"/>
        <v>66</v>
      </c>
      <c r="C6">
        <f t="shared" si="1"/>
        <v>0.69813170079773179</v>
      </c>
      <c r="D6">
        <f t="shared" si="2"/>
        <v>197.55893324585256</v>
      </c>
      <c r="E6">
        <f t="shared" si="3"/>
        <v>266.42398223931161</v>
      </c>
      <c r="J6">
        <v>204.15767664977295</v>
      </c>
      <c r="K6">
        <v>257</v>
      </c>
    </row>
    <row r="7" spans="1:11 16384:16384" x14ac:dyDescent="0.25">
      <c r="A7">
        <v>50</v>
      </c>
      <c r="B7">
        <f t="shared" si="0"/>
        <v>66</v>
      </c>
      <c r="C7">
        <f t="shared" si="1"/>
        <v>0.87266462599716477</v>
      </c>
      <c r="D7">
        <f t="shared" si="2"/>
        <v>189.42398223931161</v>
      </c>
      <c r="E7">
        <f t="shared" si="3"/>
        <v>274.55893324585253</v>
      </c>
      <c r="J7">
        <v>197.55893324585256</v>
      </c>
      <c r="K7">
        <v>266.42398223931161</v>
      </c>
    </row>
    <row r="8" spans="1:11 16384:16384" x14ac:dyDescent="0.25">
      <c r="A8">
        <v>60</v>
      </c>
      <c r="B8">
        <f t="shared" si="0"/>
        <v>66</v>
      </c>
      <c r="C8">
        <f t="shared" si="1"/>
        <v>1.0471975511965976</v>
      </c>
      <c r="D8">
        <f t="shared" si="2"/>
        <v>180</v>
      </c>
      <c r="E8">
        <f t="shared" si="3"/>
        <v>281.15767664977295</v>
      </c>
      <c r="J8">
        <v>189.42398223931161</v>
      </c>
      <c r="K8">
        <v>274.55893324585253</v>
      </c>
    </row>
    <row r="9" spans="1:11 16384:16384" x14ac:dyDescent="0.25">
      <c r="A9">
        <v>70</v>
      </c>
      <c r="B9">
        <f t="shared" si="0"/>
        <v>66</v>
      </c>
      <c r="C9">
        <f t="shared" si="1"/>
        <v>1.2217304763960306</v>
      </c>
      <c r="D9">
        <f t="shared" si="2"/>
        <v>169.57332945949415</v>
      </c>
      <c r="E9">
        <f t="shared" si="3"/>
        <v>286.01971297186992</v>
      </c>
      <c r="J9">
        <v>180</v>
      </c>
      <c r="K9">
        <v>281.15767664977295</v>
      </c>
    </row>
    <row r="10" spans="1:11 16384:16384" x14ac:dyDescent="0.25">
      <c r="A10">
        <v>80</v>
      </c>
      <c r="B10">
        <f t="shared" si="0"/>
        <v>66</v>
      </c>
      <c r="C10">
        <f t="shared" si="1"/>
        <v>1.3962634015954636</v>
      </c>
      <c r="D10">
        <f t="shared" si="2"/>
        <v>158.46077972601739</v>
      </c>
      <c r="E10">
        <f t="shared" si="3"/>
        <v>288.99731169880573</v>
      </c>
      <c r="J10">
        <v>169.57332945949415</v>
      </c>
      <c r="K10">
        <v>286.01971297186992</v>
      </c>
    </row>
    <row r="11" spans="1:11 16384:16384" x14ac:dyDescent="0.25">
      <c r="A11">
        <v>90</v>
      </c>
      <c r="B11">
        <f t="shared" si="0"/>
        <v>66</v>
      </c>
      <c r="C11">
        <f t="shared" si="1"/>
        <v>1.5707963267948966</v>
      </c>
      <c r="D11">
        <f t="shared" si="2"/>
        <v>147</v>
      </c>
      <c r="E11">
        <f t="shared" si="3"/>
        <v>290</v>
      </c>
      <c r="J11">
        <v>158.46077972601739</v>
      </c>
      <c r="K11">
        <v>288.99731169880573</v>
      </c>
      <c r="XFD11" t="s">
        <v>324</v>
      </c>
    </row>
    <row r="12" spans="1:11 16384:16384" x14ac:dyDescent="0.25">
      <c r="A12">
        <v>100</v>
      </c>
      <c r="B12">
        <f t="shared" si="0"/>
        <v>66</v>
      </c>
      <c r="C12">
        <f t="shared" si="1"/>
        <v>1.7453292519943295</v>
      </c>
      <c r="D12">
        <f t="shared" si="2"/>
        <v>135.53922027398261</v>
      </c>
      <c r="E12">
        <f t="shared" si="3"/>
        <v>288.99731169880573</v>
      </c>
      <c r="J12">
        <v>147</v>
      </c>
      <c r="K12">
        <v>290</v>
      </c>
    </row>
    <row r="13" spans="1:11 16384:16384" x14ac:dyDescent="0.25">
      <c r="A13">
        <v>110</v>
      </c>
      <c r="B13">
        <f t="shared" si="0"/>
        <v>66</v>
      </c>
      <c r="C13">
        <f t="shared" si="1"/>
        <v>1.9198621771937625</v>
      </c>
      <c r="D13">
        <f t="shared" si="2"/>
        <v>124.42667054050587</v>
      </c>
      <c r="E13">
        <f t="shared" si="3"/>
        <v>286.01971297186998</v>
      </c>
      <c r="J13">
        <v>135.53922027398261</v>
      </c>
      <c r="K13">
        <v>288.99731169880573</v>
      </c>
    </row>
    <row r="14" spans="1:11 16384:16384" x14ac:dyDescent="0.25">
      <c r="A14">
        <v>120</v>
      </c>
      <c r="B14">
        <f t="shared" si="0"/>
        <v>66</v>
      </c>
      <c r="C14">
        <f t="shared" si="1"/>
        <v>2.0943951023931953</v>
      </c>
      <c r="D14">
        <f t="shared" si="2"/>
        <v>114.00000000000001</v>
      </c>
      <c r="E14">
        <f t="shared" si="3"/>
        <v>281.15767664977295</v>
      </c>
      <c r="J14">
        <v>124.42667054050587</v>
      </c>
      <c r="K14">
        <v>286.01971297186998</v>
      </c>
    </row>
    <row r="15" spans="1:11 16384:16384" x14ac:dyDescent="0.25">
      <c r="A15">
        <v>130</v>
      </c>
      <c r="B15">
        <f t="shared" si="0"/>
        <v>66</v>
      </c>
      <c r="C15">
        <f t="shared" si="1"/>
        <v>2.2689280275926285</v>
      </c>
      <c r="D15">
        <f t="shared" si="2"/>
        <v>104.5760177606884</v>
      </c>
      <c r="E15">
        <f t="shared" si="3"/>
        <v>274.55893324585253</v>
      </c>
      <c r="J15">
        <v>114.00000000000001</v>
      </c>
      <c r="K15">
        <v>281.15767664977295</v>
      </c>
    </row>
    <row r="16" spans="1:11 16384:16384" x14ac:dyDescent="0.25">
      <c r="A16">
        <v>140</v>
      </c>
      <c r="B16">
        <f t="shared" si="0"/>
        <v>66</v>
      </c>
      <c r="C16">
        <f t="shared" si="1"/>
        <v>2.4434609527920612</v>
      </c>
      <c r="D16">
        <f t="shared" si="2"/>
        <v>96.441066754147457</v>
      </c>
      <c r="E16">
        <f t="shared" si="3"/>
        <v>266.42398223931161</v>
      </c>
      <c r="J16">
        <v>104.5760177606884</v>
      </c>
      <c r="K16">
        <v>274.55893324585253</v>
      </c>
    </row>
    <row r="17" spans="1:11" x14ac:dyDescent="0.25">
      <c r="A17">
        <v>150</v>
      </c>
      <c r="B17">
        <f t="shared" si="0"/>
        <v>66</v>
      </c>
      <c r="C17">
        <f t="shared" si="1"/>
        <v>2.6179938779914944</v>
      </c>
      <c r="D17">
        <f t="shared" si="2"/>
        <v>89.842323350227048</v>
      </c>
      <c r="E17">
        <f t="shared" si="3"/>
        <v>257</v>
      </c>
      <c r="J17">
        <v>96.441066754147457</v>
      </c>
      <c r="K17">
        <v>266.42398223931161</v>
      </c>
    </row>
    <row r="18" spans="1:11" x14ac:dyDescent="0.25">
      <c r="A18">
        <v>160</v>
      </c>
      <c r="B18">
        <f t="shared" si="0"/>
        <v>66</v>
      </c>
      <c r="C18">
        <f t="shared" si="1"/>
        <v>2.7925268031909272</v>
      </c>
      <c r="D18">
        <f t="shared" si="2"/>
        <v>84.98028702813005</v>
      </c>
      <c r="E18">
        <f t="shared" si="3"/>
        <v>246.57332945949415</v>
      </c>
      <c r="J18">
        <v>89.842323350227048</v>
      </c>
      <c r="K18">
        <v>257</v>
      </c>
    </row>
    <row r="19" spans="1:11" x14ac:dyDescent="0.25">
      <c r="A19">
        <v>170</v>
      </c>
      <c r="B19">
        <f t="shared" si="0"/>
        <v>66</v>
      </c>
      <c r="C19">
        <f t="shared" si="1"/>
        <v>2.9670597283903604</v>
      </c>
      <c r="D19">
        <f t="shared" si="2"/>
        <v>82.002688301194269</v>
      </c>
      <c r="E19">
        <f t="shared" si="3"/>
        <v>235.46077972601739</v>
      </c>
      <c r="J19">
        <v>84.98028702813005</v>
      </c>
      <c r="K19">
        <v>246.57332945949415</v>
      </c>
    </row>
    <row r="20" spans="1:11" x14ac:dyDescent="0.25">
      <c r="A20">
        <v>180</v>
      </c>
      <c r="B20">
        <f t="shared" si="0"/>
        <v>66</v>
      </c>
      <c r="C20">
        <f t="shared" si="1"/>
        <v>3.1415926535897931</v>
      </c>
      <c r="D20">
        <f t="shared" si="2"/>
        <v>81</v>
      </c>
      <c r="E20" s="147">
        <f t="shared" si="3"/>
        <v>224</v>
      </c>
      <c r="J20">
        <v>82.002688301194269</v>
      </c>
      <c r="K20">
        <v>235.46077972601739</v>
      </c>
    </row>
    <row r="21" spans="1:11" x14ac:dyDescent="0.25">
      <c r="D21">
        <f>+D20</f>
        <v>81</v>
      </c>
      <c r="E21">
        <v>90</v>
      </c>
      <c r="J21">
        <v>81</v>
      </c>
      <c r="K21">
        <v>224</v>
      </c>
    </row>
    <row r="22" spans="1:11" x14ac:dyDescent="0.25">
      <c r="D22">
        <f>+D2</f>
        <v>213</v>
      </c>
      <c r="E22">
        <v>90</v>
      </c>
      <c r="J22">
        <v>81</v>
      </c>
      <c r="K22">
        <v>90</v>
      </c>
    </row>
    <row r="23" spans="1:11" x14ac:dyDescent="0.25">
      <c r="J23">
        <v>213</v>
      </c>
      <c r="K23">
        <v>90</v>
      </c>
    </row>
  </sheetData>
  <mergeCells count="1">
    <mergeCell ref="G1:H1"/>
  </mergeCells>
  <pageMargins left="0.7" right="0.7" top="0.75" bottom="0.75" header="0.3" footer="0.3"/>
  <pageSetup orientation="portrait" horizontalDpi="120" verticalDpi="72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4A44C-C315-4563-831E-421E9A6A9BB0}">
  <dimension ref="A1:XFD23"/>
  <sheetViews>
    <sheetView workbookViewId="0">
      <selection activeCell="F8" sqref="F8"/>
    </sheetView>
  </sheetViews>
  <sheetFormatPr baseColWidth="10" defaultRowHeight="15" x14ac:dyDescent="0.25"/>
  <sheetData>
    <row r="1" spans="1:11 16384:16384" x14ac:dyDescent="0.25">
      <c r="A1" t="s">
        <v>322</v>
      </c>
      <c r="B1" t="s">
        <v>323</v>
      </c>
      <c r="C1" t="s">
        <v>327</v>
      </c>
      <c r="D1" t="s">
        <v>325</v>
      </c>
      <c r="E1" t="s">
        <v>326</v>
      </c>
      <c r="G1" s="148" t="s">
        <v>328</v>
      </c>
      <c r="H1" s="148"/>
    </row>
    <row r="2" spans="1:11 16384:16384" x14ac:dyDescent="0.25">
      <c r="A2">
        <v>0</v>
      </c>
      <c r="B2">
        <f>132/2</f>
        <v>66</v>
      </c>
      <c r="C2">
        <f>+RADIANS(A2)</f>
        <v>0</v>
      </c>
      <c r="D2">
        <f>+B2*COS(C2)+$G$3</f>
        <v>168.65</v>
      </c>
      <c r="E2">
        <f>+B2*SIN(C2)+$H$3</f>
        <v>224</v>
      </c>
      <c r="G2" s="8" t="s">
        <v>33</v>
      </c>
      <c r="H2" s="8" t="s">
        <v>34</v>
      </c>
    </row>
    <row r="3" spans="1:11 16384:16384" x14ac:dyDescent="0.25">
      <c r="A3">
        <v>10</v>
      </c>
      <c r="B3">
        <f t="shared" ref="B3:B20" si="0">132/2</f>
        <v>66</v>
      </c>
      <c r="C3">
        <f t="shared" ref="C3:C20" si="1">+RADIANS(A3)</f>
        <v>0.17453292519943295</v>
      </c>
      <c r="D3">
        <f t="shared" ref="D3:D20" si="2">+B3*COS(C3)+$G$3</f>
        <v>167.64731169880574</v>
      </c>
      <c r="E3">
        <f t="shared" ref="E3:E20" si="3">+B3*SIN(C3)+$H$3</f>
        <v>235.46077972601739</v>
      </c>
      <c r="G3" s="144">
        <f>36.65+B3</f>
        <v>102.65</v>
      </c>
      <c r="H3" s="144">
        <v>224</v>
      </c>
      <c r="J3">
        <v>168.65</v>
      </c>
      <c r="K3">
        <v>224</v>
      </c>
    </row>
    <row r="4" spans="1:11 16384:16384" x14ac:dyDescent="0.25">
      <c r="A4">
        <v>20</v>
      </c>
      <c r="B4">
        <f t="shared" si="0"/>
        <v>66</v>
      </c>
      <c r="C4">
        <f t="shared" si="1"/>
        <v>0.3490658503988659</v>
      </c>
      <c r="D4">
        <f t="shared" si="2"/>
        <v>164.66971297186996</v>
      </c>
      <c r="E4">
        <f t="shared" si="3"/>
        <v>246.57332945949415</v>
      </c>
      <c r="J4">
        <v>167.64731169880574</v>
      </c>
      <c r="K4">
        <v>235.46077972601739</v>
      </c>
    </row>
    <row r="5" spans="1:11 16384:16384" x14ac:dyDescent="0.25">
      <c r="A5">
        <v>30</v>
      </c>
      <c r="B5">
        <f t="shared" si="0"/>
        <v>66</v>
      </c>
      <c r="C5">
        <f t="shared" si="1"/>
        <v>0.52359877559829882</v>
      </c>
      <c r="D5">
        <f t="shared" si="2"/>
        <v>159.80767664977296</v>
      </c>
      <c r="E5">
        <f t="shared" si="3"/>
        <v>257</v>
      </c>
      <c r="J5">
        <v>164.66971297186996</v>
      </c>
      <c r="K5">
        <v>246.57332945949415</v>
      </c>
    </row>
    <row r="6" spans="1:11 16384:16384" x14ac:dyDescent="0.25">
      <c r="A6">
        <v>40</v>
      </c>
      <c r="B6">
        <f t="shared" si="0"/>
        <v>66</v>
      </c>
      <c r="C6">
        <f t="shared" si="1"/>
        <v>0.69813170079773179</v>
      </c>
      <c r="D6">
        <f t="shared" si="2"/>
        <v>153.20893324585256</v>
      </c>
      <c r="E6">
        <f t="shared" si="3"/>
        <v>266.42398223931161</v>
      </c>
      <c r="J6">
        <v>159.80767664977296</v>
      </c>
      <c r="K6">
        <v>257</v>
      </c>
    </row>
    <row r="7" spans="1:11 16384:16384" x14ac:dyDescent="0.25">
      <c r="A7">
        <v>50</v>
      </c>
      <c r="B7">
        <f t="shared" si="0"/>
        <v>66</v>
      </c>
      <c r="C7">
        <f t="shared" si="1"/>
        <v>0.87266462599716477</v>
      </c>
      <c r="D7">
        <f t="shared" si="2"/>
        <v>145.07398223931159</v>
      </c>
      <c r="E7">
        <f t="shared" si="3"/>
        <v>274.55893324585253</v>
      </c>
      <c r="J7">
        <v>153.20893324585256</v>
      </c>
      <c r="K7">
        <v>266.42398223931161</v>
      </c>
    </row>
    <row r="8" spans="1:11 16384:16384" x14ac:dyDescent="0.25">
      <c r="A8">
        <v>60</v>
      </c>
      <c r="B8">
        <f t="shared" si="0"/>
        <v>66</v>
      </c>
      <c r="C8">
        <f t="shared" si="1"/>
        <v>1.0471975511965976</v>
      </c>
      <c r="D8">
        <f t="shared" si="2"/>
        <v>135.65</v>
      </c>
      <c r="E8">
        <f t="shared" si="3"/>
        <v>281.15767664977295</v>
      </c>
      <c r="J8">
        <v>145.07398223931159</v>
      </c>
      <c r="K8">
        <v>274.55893324585253</v>
      </c>
    </row>
    <row r="9" spans="1:11 16384:16384" x14ac:dyDescent="0.25">
      <c r="A9">
        <v>70</v>
      </c>
      <c r="B9">
        <f t="shared" si="0"/>
        <v>66</v>
      </c>
      <c r="C9">
        <f t="shared" si="1"/>
        <v>1.2217304763960306</v>
      </c>
      <c r="D9">
        <f t="shared" si="2"/>
        <v>125.22332945949415</v>
      </c>
      <c r="E9">
        <f t="shared" si="3"/>
        <v>286.01971297186992</v>
      </c>
      <c r="J9">
        <v>135.65</v>
      </c>
      <c r="K9">
        <v>281.15767664977295</v>
      </c>
    </row>
    <row r="10" spans="1:11 16384:16384" x14ac:dyDescent="0.25">
      <c r="A10">
        <v>80</v>
      </c>
      <c r="B10">
        <f t="shared" si="0"/>
        <v>66</v>
      </c>
      <c r="C10">
        <f t="shared" si="1"/>
        <v>1.3962634015954636</v>
      </c>
      <c r="D10">
        <f t="shared" si="2"/>
        <v>114.11077972601741</v>
      </c>
      <c r="E10">
        <f t="shared" si="3"/>
        <v>288.99731169880573</v>
      </c>
      <c r="J10">
        <v>125.22332945949415</v>
      </c>
      <c r="K10">
        <v>286.01971297186992</v>
      </c>
    </row>
    <row r="11" spans="1:11 16384:16384" x14ac:dyDescent="0.25">
      <c r="A11">
        <v>90</v>
      </c>
      <c r="B11">
        <f t="shared" si="0"/>
        <v>66</v>
      </c>
      <c r="C11">
        <f t="shared" si="1"/>
        <v>1.5707963267948966</v>
      </c>
      <c r="D11">
        <f t="shared" si="2"/>
        <v>102.65</v>
      </c>
      <c r="E11">
        <f t="shared" si="3"/>
        <v>290</v>
      </c>
      <c r="J11">
        <v>114.11077972601741</v>
      </c>
      <c r="K11">
        <v>288.99731169880573</v>
      </c>
      <c r="XFD11" t="s">
        <v>324</v>
      </c>
    </row>
    <row r="12" spans="1:11 16384:16384" x14ac:dyDescent="0.25">
      <c r="A12">
        <v>100</v>
      </c>
      <c r="B12">
        <f t="shared" si="0"/>
        <v>66</v>
      </c>
      <c r="C12">
        <f t="shared" si="1"/>
        <v>1.7453292519943295</v>
      </c>
      <c r="D12">
        <f t="shared" si="2"/>
        <v>91.189220273982613</v>
      </c>
      <c r="E12">
        <f t="shared" si="3"/>
        <v>288.99731169880573</v>
      </c>
      <c r="J12">
        <v>102.65</v>
      </c>
      <c r="K12">
        <v>290</v>
      </c>
    </row>
    <row r="13" spans="1:11 16384:16384" x14ac:dyDescent="0.25">
      <c r="A13">
        <v>110</v>
      </c>
      <c r="B13">
        <f t="shared" si="0"/>
        <v>66</v>
      </c>
      <c r="C13">
        <f t="shared" si="1"/>
        <v>1.9198621771937625</v>
      </c>
      <c r="D13">
        <f t="shared" si="2"/>
        <v>80.076670540505873</v>
      </c>
      <c r="E13">
        <f t="shared" si="3"/>
        <v>286.01971297186998</v>
      </c>
      <c r="J13">
        <v>91.189220273982613</v>
      </c>
      <c r="K13">
        <v>288.99731169880573</v>
      </c>
    </row>
    <row r="14" spans="1:11 16384:16384" x14ac:dyDescent="0.25">
      <c r="A14">
        <v>120</v>
      </c>
      <c r="B14">
        <f t="shared" si="0"/>
        <v>66</v>
      </c>
      <c r="C14">
        <f t="shared" si="1"/>
        <v>2.0943951023931953</v>
      </c>
      <c r="D14">
        <f t="shared" si="2"/>
        <v>69.65000000000002</v>
      </c>
      <c r="E14">
        <f t="shared" si="3"/>
        <v>281.15767664977295</v>
      </c>
      <c r="J14">
        <v>80.076670540505873</v>
      </c>
      <c r="K14">
        <v>286.01971297186998</v>
      </c>
    </row>
    <row r="15" spans="1:11 16384:16384" x14ac:dyDescent="0.25">
      <c r="A15">
        <v>130</v>
      </c>
      <c r="B15">
        <f t="shared" si="0"/>
        <v>66</v>
      </c>
      <c r="C15">
        <f t="shared" si="1"/>
        <v>2.2689280275926285</v>
      </c>
      <c r="D15">
        <f t="shared" si="2"/>
        <v>60.226017760688407</v>
      </c>
      <c r="E15">
        <f t="shared" si="3"/>
        <v>274.55893324585253</v>
      </c>
      <c r="J15">
        <v>69.65000000000002</v>
      </c>
      <c r="K15">
        <v>281.15767664977295</v>
      </c>
    </row>
    <row r="16" spans="1:11 16384:16384" x14ac:dyDescent="0.25">
      <c r="A16">
        <v>140</v>
      </c>
      <c r="B16">
        <f t="shared" si="0"/>
        <v>66</v>
      </c>
      <c r="C16">
        <f t="shared" si="1"/>
        <v>2.4434609527920612</v>
      </c>
      <c r="D16">
        <f t="shared" si="2"/>
        <v>52.091066754147462</v>
      </c>
      <c r="E16">
        <f t="shared" si="3"/>
        <v>266.42398223931161</v>
      </c>
      <c r="J16">
        <v>60.226017760688407</v>
      </c>
      <c r="K16">
        <v>274.55893324585253</v>
      </c>
    </row>
    <row r="17" spans="1:11" x14ac:dyDescent="0.25">
      <c r="A17">
        <v>150</v>
      </c>
      <c r="B17">
        <f t="shared" si="0"/>
        <v>66</v>
      </c>
      <c r="C17">
        <f t="shared" si="1"/>
        <v>2.6179938779914944</v>
      </c>
      <c r="D17">
        <f t="shared" si="2"/>
        <v>45.492323350227053</v>
      </c>
      <c r="E17">
        <f t="shared" si="3"/>
        <v>257</v>
      </c>
      <c r="J17">
        <v>52.091066754147462</v>
      </c>
      <c r="K17">
        <v>266.42398223931161</v>
      </c>
    </row>
    <row r="18" spans="1:11" x14ac:dyDescent="0.25">
      <c r="A18">
        <v>160</v>
      </c>
      <c r="B18">
        <f t="shared" si="0"/>
        <v>66</v>
      </c>
      <c r="C18">
        <f t="shared" si="1"/>
        <v>2.7925268031909272</v>
      </c>
      <c r="D18">
        <f t="shared" si="2"/>
        <v>40.630287028130056</v>
      </c>
      <c r="E18">
        <f t="shared" si="3"/>
        <v>246.57332945949415</v>
      </c>
      <c r="J18">
        <v>45.492323350227053</v>
      </c>
      <c r="K18">
        <v>257</v>
      </c>
    </row>
    <row r="19" spans="1:11" x14ac:dyDescent="0.25">
      <c r="A19">
        <v>170</v>
      </c>
      <c r="B19">
        <f t="shared" si="0"/>
        <v>66</v>
      </c>
      <c r="C19">
        <f t="shared" si="1"/>
        <v>2.9670597283903604</v>
      </c>
      <c r="D19">
        <f t="shared" si="2"/>
        <v>37.652688301194274</v>
      </c>
      <c r="E19">
        <f t="shared" si="3"/>
        <v>235.46077972601739</v>
      </c>
      <c r="J19">
        <v>40.630287028130056</v>
      </c>
      <c r="K19">
        <v>246.57332945949415</v>
      </c>
    </row>
    <row r="20" spans="1:11" x14ac:dyDescent="0.25">
      <c r="A20">
        <v>180</v>
      </c>
      <c r="B20">
        <f t="shared" si="0"/>
        <v>66</v>
      </c>
      <c r="C20">
        <f t="shared" si="1"/>
        <v>3.1415926535897931</v>
      </c>
      <c r="D20">
        <f t="shared" si="2"/>
        <v>36.650000000000006</v>
      </c>
      <c r="E20">
        <f t="shared" si="3"/>
        <v>224</v>
      </c>
      <c r="J20">
        <v>37.652688301194274</v>
      </c>
      <c r="K20">
        <v>235.46077972601739</v>
      </c>
    </row>
    <row r="21" spans="1:11" x14ac:dyDescent="0.25">
      <c r="D21">
        <v>36.65</v>
      </c>
      <c r="E21">
        <v>90</v>
      </c>
      <c r="J21">
        <v>36.650000000000006</v>
      </c>
      <c r="K21">
        <v>224</v>
      </c>
    </row>
    <row r="22" spans="1:11" x14ac:dyDescent="0.25">
      <c r="D22">
        <v>168.65</v>
      </c>
      <c r="E22">
        <v>90</v>
      </c>
      <c r="J22">
        <v>36.65</v>
      </c>
      <c r="K22">
        <v>90</v>
      </c>
    </row>
    <row r="23" spans="1:11" x14ac:dyDescent="0.25">
      <c r="J23">
        <v>168.65</v>
      </c>
      <c r="K23">
        <v>90</v>
      </c>
    </row>
  </sheetData>
  <mergeCells count="1">
    <mergeCell ref="G1:H1"/>
  </mergeCells>
  <pageMargins left="0.7" right="0.7" top="0.75" bottom="0.75" header="0.3" footer="0.3"/>
  <pageSetup orientation="portrait" horizontalDpi="120" verticalDpi="72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14E53-29A3-402C-9006-CC4B7F600145}">
  <dimension ref="A1:N15"/>
  <sheetViews>
    <sheetView workbookViewId="0">
      <selection activeCell="N5" sqref="N5"/>
    </sheetView>
  </sheetViews>
  <sheetFormatPr baseColWidth="10" defaultRowHeight="15" x14ac:dyDescent="0.25"/>
  <cols>
    <col min="1" max="16384" width="11.42578125" style="1"/>
  </cols>
  <sheetData>
    <row r="1" spans="1:14" x14ac:dyDescent="0.25">
      <c r="A1" s="63" t="s">
        <v>17</v>
      </c>
      <c r="B1" s="135" t="s">
        <v>33</v>
      </c>
      <c r="C1" s="136" t="s">
        <v>34</v>
      </c>
      <c r="D1" s="135" t="s">
        <v>33</v>
      </c>
      <c r="E1" s="136" t="s">
        <v>34</v>
      </c>
      <c r="F1" s="135" t="s">
        <v>33</v>
      </c>
      <c r="G1" s="136" t="s">
        <v>34</v>
      </c>
      <c r="H1" s="135" t="s">
        <v>33</v>
      </c>
      <c r="I1" s="136" t="s">
        <v>34</v>
      </c>
      <c r="J1" s="22" t="s">
        <v>33</v>
      </c>
      <c r="K1" s="23" t="s">
        <v>34</v>
      </c>
      <c r="L1" s="22" t="s">
        <v>33</v>
      </c>
      <c r="M1" s="23" t="s">
        <v>34</v>
      </c>
    </row>
    <row r="2" spans="1:14" x14ac:dyDescent="0.25">
      <c r="A2" s="63" t="s">
        <v>318</v>
      </c>
      <c r="B2" s="71">
        <v>5</v>
      </c>
      <c r="C2" s="43">
        <v>0</v>
      </c>
      <c r="D2" s="71">
        <v>198</v>
      </c>
      <c r="E2" s="43">
        <v>0</v>
      </c>
      <c r="F2" s="71">
        <v>408</v>
      </c>
      <c r="G2" s="137">
        <v>0</v>
      </c>
      <c r="H2" s="138">
        <v>605</v>
      </c>
      <c r="I2" s="137">
        <v>0</v>
      </c>
      <c r="J2" s="140"/>
      <c r="K2" s="141"/>
      <c r="L2" s="140"/>
      <c r="M2" s="141"/>
    </row>
    <row r="3" spans="1:14" ht="15.75" thickBot="1" x14ac:dyDescent="0.3">
      <c r="A3" s="63" t="s">
        <v>319</v>
      </c>
      <c r="B3" s="139">
        <f>+B2</f>
        <v>5</v>
      </c>
      <c r="C3" s="56">
        <v>85</v>
      </c>
      <c r="D3" s="139">
        <f>+D2</f>
        <v>198</v>
      </c>
      <c r="E3" s="56">
        <v>261</v>
      </c>
      <c r="F3" s="139">
        <f>+F2</f>
        <v>408</v>
      </c>
      <c r="G3" s="56">
        <v>261</v>
      </c>
      <c r="H3" s="139">
        <f>+H2</f>
        <v>605</v>
      </c>
      <c r="I3" s="56">
        <v>261</v>
      </c>
      <c r="J3" s="142"/>
      <c r="K3" s="143"/>
      <c r="L3" s="142"/>
      <c r="M3" s="143"/>
    </row>
    <row r="4" spans="1:14" ht="15.75" thickBot="1" x14ac:dyDescent="0.3">
      <c r="N4" s="1" t="s">
        <v>320</v>
      </c>
    </row>
    <row r="5" spans="1:14" x14ac:dyDescent="0.25">
      <c r="A5" s="63" t="s">
        <v>18</v>
      </c>
      <c r="B5" s="135" t="s">
        <v>33</v>
      </c>
      <c r="C5" s="136" t="s">
        <v>34</v>
      </c>
      <c r="D5" s="135" t="s">
        <v>33</v>
      </c>
      <c r="E5" s="136" t="s">
        <v>34</v>
      </c>
      <c r="F5" s="135" t="s">
        <v>33</v>
      </c>
      <c r="G5" s="136" t="s">
        <v>34</v>
      </c>
      <c r="H5" s="22" t="s">
        <v>33</v>
      </c>
      <c r="I5" s="23" t="s">
        <v>34</v>
      </c>
      <c r="J5" s="22" t="s">
        <v>33</v>
      </c>
      <c r="K5" s="23" t="s">
        <v>34</v>
      </c>
      <c r="L5" s="22" t="s">
        <v>33</v>
      </c>
      <c r="M5" s="23" t="s">
        <v>34</v>
      </c>
    </row>
    <row r="6" spans="1:14" x14ac:dyDescent="0.25">
      <c r="A6" s="63"/>
      <c r="B6" s="71" t="e">
        <f>+#REF!+5</f>
        <v>#REF!</v>
      </c>
      <c r="C6" s="43">
        <v>0</v>
      </c>
      <c r="D6" s="71" t="e">
        <f>+#REF!+117</f>
        <v>#REF!</v>
      </c>
      <c r="E6" s="43">
        <v>0</v>
      </c>
      <c r="F6" s="71" t="e">
        <f>+#REF!+214</f>
        <v>#REF!</v>
      </c>
      <c r="G6" s="43">
        <v>0</v>
      </c>
      <c r="H6" s="71"/>
      <c r="I6" s="43"/>
      <c r="J6" s="71"/>
      <c r="K6" s="43"/>
      <c r="L6" s="71"/>
      <c r="M6" s="43"/>
    </row>
    <row r="7" spans="1:14" ht="15.75" thickBot="1" x14ac:dyDescent="0.3">
      <c r="A7" s="63"/>
      <c r="B7" s="139" t="e">
        <f>+B6</f>
        <v>#REF!</v>
      </c>
      <c r="C7" s="56">
        <v>261</v>
      </c>
      <c r="D7" s="139" t="e">
        <f>+D6</f>
        <v>#REF!</v>
      </c>
      <c r="E7" s="56">
        <v>261</v>
      </c>
      <c r="F7" s="139" t="e">
        <f>+F6</f>
        <v>#REF!</v>
      </c>
      <c r="G7" s="56">
        <v>261</v>
      </c>
      <c r="H7" s="139"/>
      <c r="I7" s="56"/>
      <c r="J7" s="139"/>
      <c r="K7" s="56"/>
      <c r="L7" s="139"/>
      <c r="M7" s="56"/>
    </row>
    <row r="9" spans="1:14" x14ac:dyDescent="0.25">
      <c r="A9" s="5" t="s">
        <v>19</v>
      </c>
      <c r="B9" s="5" t="s">
        <v>33</v>
      </c>
      <c r="C9" s="5" t="s">
        <v>34</v>
      </c>
      <c r="D9" s="5" t="s">
        <v>33</v>
      </c>
      <c r="E9" s="5" t="s">
        <v>34</v>
      </c>
      <c r="F9" s="5" t="s">
        <v>33</v>
      </c>
      <c r="G9" s="5" t="s">
        <v>34</v>
      </c>
      <c r="H9" s="5" t="s">
        <v>33</v>
      </c>
      <c r="I9" s="5" t="s">
        <v>34</v>
      </c>
      <c r="J9" s="5" t="s">
        <v>33</v>
      </c>
      <c r="K9" s="5" t="s">
        <v>34</v>
      </c>
      <c r="L9" s="5" t="s">
        <v>33</v>
      </c>
      <c r="M9" s="5" t="s">
        <v>34</v>
      </c>
    </row>
    <row r="10" spans="1:14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4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3" spans="1:14" x14ac:dyDescent="0.25">
      <c r="A13" s="5" t="s">
        <v>36</v>
      </c>
      <c r="B13" s="5" t="s">
        <v>33</v>
      </c>
      <c r="C13" s="5" t="s">
        <v>34</v>
      </c>
      <c r="D13" s="5" t="s">
        <v>33</v>
      </c>
      <c r="E13" s="5" t="s">
        <v>34</v>
      </c>
      <c r="F13" s="5" t="s">
        <v>33</v>
      </c>
      <c r="G13" s="5" t="s">
        <v>34</v>
      </c>
      <c r="H13" s="5" t="s">
        <v>33</v>
      </c>
      <c r="I13" s="5" t="s">
        <v>34</v>
      </c>
      <c r="J13" s="5" t="s">
        <v>33</v>
      </c>
      <c r="K13" s="5" t="s">
        <v>34</v>
      </c>
      <c r="L13" s="5" t="s">
        <v>33</v>
      </c>
      <c r="M13" s="5" t="s">
        <v>34</v>
      </c>
    </row>
    <row r="14" spans="1:14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4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BBFA4-4B42-4A64-A0F2-CAD3364A2F84}">
  <dimension ref="B2:M14"/>
  <sheetViews>
    <sheetView zoomScale="90" zoomScaleNormal="90" workbookViewId="0">
      <selection activeCell="D23" sqref="D23"/>
    </sheetView>
  </sheetViews>
  <sheetFormatPr baseColWidth="10" defaultColWidth="9.140625" defaultRowHeight="15" x14ac:dyDescent="0.25"/>
  <cols>
    <col min="2" max="2" width="24.42578125" bestFit="1" customWidth="1"/>
    <col min="11" max="11" width="12" bestFit="1" customWidth="1"/>
    <col min="14" max="14" width="18.28515625" bestFit="1" customWidth="1"/>
    <col min="15" max="19" width="12" bestFit="1" customWidth="1"/>
  </cols>
  <sheetData>
    <row r="2" spans="2:13" ht="15.75" thickBot="1" x14ac:dyDescent="0.3"/>
    <row r="3" spans="2:13" ht="15.75" thickBot="1" x14ac:dyDescent="0.3">
      <c r="B3" s="133" t="s">
        <v>312</v>
      </c>
    </row>
    <row r="4" spans="2:13" ht="15.75" thickBot="1" x14ac:dyDescent="0.3"/>
    <row r="5" spans="2:13" x14ac:dyDescent="0.25">
      <c r="B5" s="61"/>
      <c r="C5" s="61" t="s">
        <v>88</v>
      </c>
      <c r="D5" s="61" t="s">
        <v>89</v>
      </c>
      <c r="E5" s="61" t="s">
        <v>90</v>
      </c>
      <c r="F5" s="31" t="s">
        <v>91</v>
      </c>
      <c r="G5" s="131" t="s">
        <v>308</v>
      </c>
      <c r="H5" s="131" t="s">
        <v>309</v>
      </c>
      <c r="I5" s="131" t="s">
        <v>310</v>
      </c>
      <c r="J5" s="31" t="s">
        <v>311</v>
      </c>
      <c r="K5" s="90" t="s">
        <v>241</v>
      </c>
    </row>
    <row r="6" spans="2:13" x14ac:dyDescent="0.25">
      <c r="B6" s="61" t="s">
        <v>313</v>
      </c>
      <c r="C6" s="109">
        <f>1176*0.025</f>
        <v>29.400000000000002</v>
      </c>
      <c r="D6" s="109">
        <f>1176*0.025</f>
        <v>29.400000000000002</v>
      </c>
      <c r="E6" s="109">
        <f>700*0.025</f>
        <v>17.5</v>
      </c>
      <c r="F6" s="109">
        <f>700*0.025</f>
        <v>17.5</v>
      </c>
      <c r="G6" s="109">
        <f>244.8*0.025</f>
        <v>6.120000000000001</v>
      </c>
      <c r="H6" s="109">
        <f>500*0.025</f>
        <v>12.5</v>
      </c>
      <c r="I6" s="109">
        <f>244.8*0.025</f>
        <v>6.120000000000001</v>
      </c>
      <c r="J6" s="110">
        <f>177.4*0.025</f>
        <v>4.4350000000000005</v>
      </c>
      <c r="K6" s="111">
        <f>+SUM(C6:J6)</f>
        <v>122.97500000000002</v>
      </c>
    </row>
    <row r="7" spans="2:13" x14ac:dyDescent="0.25">
      <c r="B7" s="61" t="s">
        <v>314</v>
      </c>
      <c r="C7" s="109">
        <v>0</v>
      </c>
      <c r="D7" s="109">
        <f>402*156.1/10000</f>
        <v>6.27522</v>
      </c>
      <c r="E7" s="109">
        <f>+(105*71+165*215)/10000</f>
        <v>4.2930000000000001</v>
      </c>
      <c r="F7" s="109">
        <f>+(100*48+105*48)/10000</f>
        <v>0.98399999999999999</v>
      </c>
      <c r="G7" s="109">
        <v>0</v>
      </c>
      <c r="H7" s="109">
        <f>80*0.0203</f>
        <v>1.6239999999999999</v>
      </c>
      <c r="I7" s="109">
        <v>0</v>
      </c>
      <c r="J7" s="110">
        <v>0</v>
      </c>
      <c r="K7" s="111">
        <f t="shared" ref="K7:K11" si="0">+SUM(C7:J7)</f>
        <v>13.176220000000001</v>
      </c>
      <c r="M7" s="112"/>
    </row>
    <row r="8" spans="2:13" x14ac:dyDescent="0.25">
      <c r="B8" s="61" t="s">
        <v>315</v>
      </c>
      <c r="C8" s="109">
        <f>+C6-C7</f>
        <v>29.400000000000002</v>
      </c>
      <c r="D8" s="109">
        <f t="shared" ref="D8:J8" si="1">+D6-D7</f>
        <v>23.124780000000001</v>
      </c>
      <c r="E8" s="109">
        <f t="shared" si="1"/>
        <v>13.207000000000001</v>
      </c>
      <c r="F8" s="109">
        <f t="shared" si="1"/>
        <v>16.515999999999998</v>
      </c>
      <c r="G8" s="109">
        <f t="shared" si="1"/>
        <v>6.120000000000001</v>
      </c>
      <c r="H8" s="109">
        <f t="shared" si="1"/>
        <v>10.875999999999999</v>
      </c>
      <c r="I8" s="109">
        <f t="shared" si="1"/>
        <v>6.120000000000001</v>
      </c>
      <c r="J8" s="109">
        <f t="shared" si="1"/>
        <v>4.4350000000000005</v>
      </c>
      <c r="K8" s="111">
        <f t="shared" si="0"/>
        <v>109.79878000000002</v>
      </c>
    </row>
    <row r="9" spans="2:13" x14ac:dyDescent="0.25">
      <c r="B9" s="61" t="s">
        <v>316</v>
      </c>
      <c r="C9" s="109">
        <f>+C8/(0.4*0.1)</f>
        <v>734.99999999999989</v>
      </c>
      <c r="D9" s="109">
        <f t="shared" ref="D9:J9" si="2">+D8/(0.4*0.1)</f>
        <v>578.1194999999999</v>
      </c>
      <c r="E9" s="109">
        <f t="shared" si="2"/>
        <v>330.17499999999995</v>
      </c>
      <c r="F9" s="109">
        <f t="shared" si="2"/>
        <v>412.89999999999986</v>
      </c>
      <c r="G9" s="109">
        <f t="shared" si="2"/>
        <v>153</v>
      </c>
      <c r="H9" s="109">
        <f t="shared" si="2"/>
        <v>271.89999999999992</v>
      </c>
      <c r="I9" s="109">
        <f t="shared" si="2"/>
        <v>153</v>
      </c>
      <c r="J9" s="109">
        <f t="shared" si="2"/>
        <v>110.87499999999999</v>
      </c>
      <c r="K9" s="111">
        <f t="shared" si="0"/>
        <v>2744.9694999999997</v>
      </c>
      <c r="M9" s="113"/>
    </row>
    <row r="10" spans="2:13" x14ac:dyDescent="0.25">
      <c r="B10" s="61" t="s">
        <v>317</v>
      </c>
      <c r="C10" s="109">
        <v>588</v>
      </c>
      <c r="D10" s="109">
        <v>465</v>
      </c>
      <c r="E10" s="109">
        <v>272</v>
      </c>
      <c r="F10" s="109">
        <v>329</v>
      </c>
      <c r="G10" s="109">
        <v>121</v>
      </c>
      <c r="H10" s="109">
        <v>216</v>
      </c>
      <c r="I10" s="109">
        <v>121</v>
      </c>
      <c r="J10" s="110">
        <v>105</v>
      </c>
      <c r="K10" s="111">
        <f t="shared" si="0"/>
        <v>2217</v>
      </c>
    </row>
    <row r="11" spans="2:13" x14ac:dyDescent="0.25">
      <c r="B11" s="8" t="s">
        <v>242</v>
      </c>
      <c r="C11" s="109">
        <f>+C9-C10</f>
        <v>146.99999999999989</v>
      </c>
      <c r="D11" s="109">
        <f t="shared" ref="D11:J11" si="3">+D9-D10</f>
        <v>113.1194999999999</v>
      </c>
      <c r="E11" s="109">
        <f t="shared" si="3"/>
        <v>58.174999999999955</v>
      </c>
      <c r="F11" s="109">
        <f t="shared" si="3"/>
        <v>83.899999999999864</v>
      </c>
      <c r="G11" s="109">
        <f t="shared" si="3"/>
        <v>32</v>
      </c>
      <c r="H11" s="109">
        <f t="shared" si="3"/>
        <v>55.89999999999992</v>
      </c>
      <c r="I11" s="109">
        <f t="shared" si="3"/>
        <v>32</v>
      </c>
      <c r="J11" s="109">
        <f t="shared" si="3"/>
        <v>5.8749999999999858</v>
      </c>
      <c r="K11" s="114">
        <f t="shared" si="0"/>
        <v>527.96949999999947</v>
      </c>
    </row>
    <row r="12" spans="2:13" x14ac:dyDescent="0.25">
      <c r="B12" s="8" t="s">
        <v>100</v>
      </c>
      <c r="C12" s="115">
        <f>+C11/C9</f>
        <v>0.19999999999999987</v>
      </c>
      <c r="D12" s="115">
        <f t="shared" ref="D12:J12" si="4">+D11/D9</f>
        <v>0.19566802365254921</v>
      </c>
      <c r="E12" s="115">
        <f t="shared" si="4"/>
        <v>0.17619444234118259</v>
      </c>
      <c r="F12" s="115">
        <f t="shared" si="4"/>
        <v>0.2031968999757808</v>
      </c>
      <c r="G12" s="115">
        <f t="shared" si="4"/>
        <v>0.20915032679738563</v>
      </c>
      <c r="H12" s="115">
        <f t="shared" si="4"/>
        <v>0.20559029054799535</v>
      </c>
      <c r="I12" s="115">
        <f t="shared" si="4"/>
        <v>0.20915032679738563</v>
      </c>
      <c r="J12" s="115">
        <f t="shared" si="4"/>
        <v>5.2987598647125017E-2</v>
      </c>
      <c r="K12" s="134">
        <f>+AVERAGE(C12:J12)</f>
        <v>0.18149223859492553</v>
      </c>
    </row>
    <row r="14" spans="2:13" x14ac:dyDescent="0.25">
      <c r="H14" s="132"/>
      <c r="I14" s="132"/>
      <c r="J14" s="132"/>
      <c r="K14" s="116"/>
    </row>
  </sheetData>
  <phoneticPr fontId="3" type="noConversion"/>
  <pageMargins left="0.7" right="0.7" top="0.75" bottom="0.75" header="0.3" footer="0.3"/>
  <pageSetup orientation="portrait" horizontalDpi="0" verticalDpi="0" r:id="rId1"/>
  <ignoredErrors>
    <ignoredError sqref="H6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8808A-DE04-4764-B849-6E1503089522}">
  <dimension ref="A1:XFC89"/>
  <sheetViews>
    <sheetView showGridLines="0" zoomScale="80" zoomScaleNormal="80" workbookViewId="0">
      <selection activeCell="C10" sqref="C10:D10"/>
    </sheetView>
  </sheetViews>
  <sheetFormatPr baseColWidth="10" defaultColWidth="11.42578125" defaultRowHeight="15" x14ac:dyDescent="0.25"/>
  <cols>
    <col min="1" max="1" width="16" bestFit="1" customWidth="1"/>
    <col min="2" max="2" width="7.140625" style="9" bestFit="1" customWidth="1"/>
    <col min="3" max="3" width="19.5703125" style="1" bestFit="1" customWidth="1"/>
    <col min="4" max="5" width="7.140625" style="1" bestFit="1" customWidth="1"/>
    <col min="6" max="6" width="9.5703125" style="1" bestFit="1" customWidth="1"/>
    <col min="7" max="14" width="9.5703125" style="1" customWidth="1"/>
    <col min="15" max="15" width="5.5703125" style="1" bestFit="1" customWidth="1"/>
    <col min="16" max="20" width="8.28515625" customWidth="1"/>
    <col min="21" max="27" width="6.7109375" bestFit="1" customWidth="1"/>
    <col min="28" max="28" width="4.5703125" bestFit="1" customWidth="1"/>
    <col min="29" max="29" width="5" bestFit="1" customWidth="1"/>
    <col min="30" max="30" width="4.5703125" bestFit="1" customWidth="1"/>
    <col min="31" max="31" width="5.140625" bestFit="1" customWidth="1"/>
    <col min="32" max="32" width="4.5703125" bestFit="1" customWidth="1"/>
    <col min="33" max="35" width="11.42578125" customWidth="1"/>
  </cols>
  <sheetData>
    <row r="1" spans="1:27 16383:16383" x14ac:dyDescent="0.25">
      <c r="A1" s="150" t="s">
        <v>0</v>
      </c>
      <c r="B1" s="150"/>
      <c r="E1"/>
      <c r="F1"/>
      <c r="G1"/>
      <c r="H1"/>
      <c r="I1"/>
      <c r="J1"/>
      <c r="K1"/>
      <c r="L1"/>
      <c r="M1"/>
      <c r="N1"/>
      <c r="O1"/>
      <c r="XFC1" s="2"/>
    </row>
    <row r="2" spans="1:27 16383:16383" x14ac:dyDescent="0.25">
      <c r="A2" s="3" t="s">
        <v>1</v>
      </c>
      <c r="B2" s="61">
        <v>1</v>
      </c>
      <c r="C2" s="5" t="s">
        <v>2</v>
      </c>
      <c r="D2" s="5" t="s">
        <v>3</v>
      </c>
      <c r="E2"/>
      <c r="F2"/>
      <c r="G2"/>
      <c r="H2"/>
      <c r="I2"/>
      <c r="J2"/>
      <c r="K2"/>
      <c r="L2"/>
      <c r="M2"/>
      <c r="N2"/>
      <c r="O2"/>
      <c r="XFC2" s="2"/>
    </row>
    <row r="3" spans="1:27 16383:16383" x14ac:dyDescent="0.25">
      <c r="A3" s="3" t="s">
        <v>4</v>
      </c>
      <c r="B3" s="61">
        <v>4</v>
      </c>
      <c r="C3" s="3" t="s">
        <v>5</v>
      </c>
      <c r="D3" s="5" t="s">
        <v>6</v>
      </c>
      <c r="E3"/>
      <c r="F3"/>
      <c r="G3"/>
      <c r="H3"/>
      <c r="I3"/>
      <c r="J3"/>
      <c r="K3"/>
      <c r="L3"/>
      <c r="M3"/>
      <c r="N3"/>
      <c r="O3"/>
      <c r="XFC3" s="2"/>
    </row>
    <row r="4" spans="1:27 16383:16383" x14ac:dyDescent="0.25">
      <c r="A4" s="3" t="s">
        <v>7</v>
      </c>
      <c r="B4" s="61">
        <v>2</v>
      </c>
      <c r="C4" s="3" t="s">
        <v>8</v>
      </c>
      <c r="D4" s="5" t="s">
        <v>3</v>
      </c>
      <c r="E4"/>
      <c r="F4"/>
      <c r="G4"/>
      <c r="H4"/>
      <c r="I4"/>
      <c r="J4"/>
      <c r="K4"/>
      <c r="L4"/>
      <c r="M4"/>
      <c r="N4"/>
      <c r="O4"/>
    </row>
    <row r="5" spans="1:27 16383:16383" x14ac:dyDescent="0.25">
      <c r="A5" s="7" t="s">
        <v>9</v>
      </c>
      <c r="B5" s="65">
        <v>0.5</v>
      </c>
      <c r="C5" s="3" t="s">
        <v>10</v>
      </c>
      <c r="D5" s="5" t="s">
        <v>3</v>
      </c>
      <c r="E5"/>
      <c r="F5"/>
      <c r="G5"/>
      <c r="H5"/>
      <c r="I5"/>
      <c r="J5"/>
      <c r="K5"/>
      <c r="L5"/>
      <c r="M5"/>
      <c r="N5"/>
      <c r="O5"/>
    </row>
    <row r="6" spans="1:27 16383:16383" x14ac:dyDescent="0.25">
      <c r="A6" s="3" t="s">
        <v>11</v>
      </c>
      <c r="B6" s="61">
        <v>0.15</v>
      </c>
      <c r="C6" s="3" t="s">
        <v>12</v>
      </c>
      <c r="D6" s="5" t="s">
        <v>3</v>
      </c>
    </row>
    <row r="7" spans="1:27 16383:16383" x14ac:dyDescent="0.25">
      <c r="A7" s="3" t="s">
        <v>13</v>
      </c>
      <c r="B7" s="61">
        <v>0.3</v>
      </c>
      <c r="C7" s="5" t="s">
        <v>244</v>
      </c>
      <c r="D7" s="5" t="s">
        <v>245</v>
      </c>
    </row>
    <row r="8" spans="1:27 16383:16383" x14ac:dyDescent="0.25">
      <c r="A8" s="3" t="s">
        <v>14</v>
      </c>
      <c r="B8" s="61">
        <v>0.15</v>
      </c>
      <c r="C8" s="5" t="s">
        <v>246</v>
      </c>
      <c r="D8" s="5">
        <v>100</v>
      </c>
    </row>
    <row r="9" spans="1:27 16383:16383" x14ac:dyDescent="0.25">
      <c r="A9" s="3" t="s">
        <v>15</v>
      </c>
      <c r="B9" s="61">
        <v>0.5</v>
      </c>
      <c r="C9" s="5" t="s">
        <v>247</v>
      </c>
      <c r="D9" s="5" t="s">
        <v>3</v>
      </c>
    </row>
    <row r="10" spans="1:27 16383:16383" x14ac:dyDescent="0.25">
      <c r="A10" s="7" t="s">
        <v>16</v>
      </c>
      <c r="B10" s="8">
        <v>12</v>
      </c>
      <c r="C10" s="5" t="s">
        <v>321</v>
      </c>
      <c r="D10" s="5" t="s">
        <v>3</v>
      </c>
    </row>
    <row r="12" spans="1:27 16383:16383" x14ac:dyDescent="0.25">
      <c r="B12" s="61" t="s">
        <v>17</v>
      </c>
      <c r="C12" s="5" t="s">
        <v>18</v>
      </c>
      <c r="D12" s="5" t="s">
        <v>19</v>
      </c>
      <c r="E12" s="5" t="s">
        <v>36</v>
      </c>
      <c r="F12" s="5" t="s">
        <v>37</v>
      </c>
      <c r="G12" s="61" t="s">
        <v>38</v>
      </c>
      <c r="H12" s="5" t="s">
        <v>39</v>
      </c>
      <c r="I12" s="5" t="s">
        <v>40</v>
      </c>
      <c r="J12" s="5" t="s">
        <v>41</v>
      </c>
      <c r="K12" s="5" t="s">
        <v>42</v>
      </c>
      <c r="L12" s="5" t="s">
        <v>43</v>
      </c>
      <c r="M12" s="5" t="s">
        <v>44</v>
      </c>
      <c r="O12"/>
      <c r="P12" s="61" t="s">
        <v>20</v>
      </c>
      <c r="Q12" s="5" t="s">
        <v>21</v>
      </c>
      <c r="R12" s="5" t="s">
        <v>22</v>
      </c>
      <c r="S12" s="5" t="s">
        <v>45</v>
      </c>
      <c r="T12" s="5" t="s">
        <v>46</v>
      </c>
      <c r="U12" s="61" t="s">
        <v>81</v>
      </c>
      <c r="V12" s="5" t="s">
        <v>82</v>
      </c>
      <c r="W12" s="5" t="s">
        <v>83</v>
      </c>
      <c r="X12" s="5" t="s">
        <v>84</v>
      </c>
      <c r="Y12" s="5" t="s">
        <v>85</v>
      </c>
      <c r="Z12" s="61" t="s">
        <v>86</v>
      </c>
      <c r="AA12" s="5" t="s">
        <v>87</v>
      </c>
    </row>
    <row r="13" spans="1:27 16383:16383" x14ac:dyDescent="0.25">
      <c r="A13" s="3" t="s">
        <v>23</v>
      </c>
      <c r="B13" s="61">
        <f>+SQRT((B17-B15)^2+(B18-B16)^2)</f>
        <v>9.9999999999999982</v>
      </c>
      <c r="C13" s="119">
        <f t="shared" ref="C13:M13" si="0">+SQRT((C17-C15)^2+(C18-C16)^2)</f>
        <v>10</v>
      </c>
      <c r="D13" s="119">
        <f t="shared" si="0"/>
        <v>10</v>
      </c>
      <c r="E13" s="119">
        <f t="shared" si="0"/>
        <v>10</v>
      </c>
      <c r="F13" s="119">
        <f t="shared" si="0"/>
        <v>10</v>
      </c>
      <c r="G13" s="119">
        <f t="shared" si="0"/>
        <v>10</v>
      </c>
      <c r="H13" s="119">
        <f t="shared" si="0"/>
        <v>10</v>
      </c>
      <c r="I13" s="119">
        <f t="shared" si="0"/>
        <v>10</v>
      </c>
      <c r="J13" s="119">
        <f t="shared" si="0"/>
        <v>10</v>
      </c>
      <c r="K13" s="119">
        <f t="shared" si="0"/>
        <v>10</v>
      </c>
      <c r="L13" s="119">
        <f t="shared" si="0"/>
        <v>9.9999999999999982</v>
      </c>
      <c r="M13" s="119">
        <f t="shared" si="0"/>
        <v>10</v>
      </c>
    </row>
    <row r="14" spans="1:27 16383:16383" x14ac:dyDescent="0.25">
      <c r="A14" s="3" t="s">
        <v>24</v>
      </c>
      <c r="B14" s="61">
        <v>10</v>
      </c>
      <c r="C14" s="61">
        <v>10</v>
      </c>
      <c r="D14" s="61">
        <v>10</v>
      </c>
      <c r="E14" s="61">
        <v>10</v>
      </c>
      <c r="F14" s="61">
        <v>10</v>
      </c>
      <c r="G14" s="61">
        <v>10</v>
      </c>
      <c r="H14" s="61">
        <v>10</v>
      </c>
      <c r="I14" s="61">
        <v>10</v>
      </c>
      <c r="J14" s="61">
        <v>10</v>
      </c>
      <c r="K14" s="61">
        <v>10</v>
      </c>
      <c r="L14" s="61">
        <v>10</v>
      </c>
      <c r="M14" s="61">
        <v>10</v>
      </c>
    </row>
    <row r="15" spans="1:27 16383:16383" x14ac:dyDescent="0.25">
      <c r="A15" s="3" t="s">
        <v>25</v>
      </c>
      <c r="B15" s="5">
        <v>10.33</v>
      </c>
      <c r="C15" s="5">
        <v>18.329999999999998</v>
      </c>
      <c r="D15" s="5">
        <v>18.329999999999998</v>
      </c>
      <c r="E15" s="5">
        <v>28.33</v>
      </c>
      <c r="F15" s="61">
        <v>26.33</v>
      </c>
      <c r="G15" s="61">
        <v>36.33</v>
      </c>
      <c r="H15" s="61">
        <v>36.33</v>
      </c>
      <c r="I15" s="61">
        <v>28.33</v>
      </c>
      <c r="J15" s="61">
        <v>28.33</v>
      </c>
      <c r="K15" s="61">
        <v>18.329999999999998</v>
      </c>
      <c r="L15" s="61">
        <v>20.329999999999998</v>
      </c>
      <c r="M15" s="61">
        <v>10.33</v>
      </c>
      <c r="N15" s="9"/>
      <c r="P15" s="5">
        <v>10.33</v>
      </c>
      <c r="Q15" s="5">
        <v>20.329999999999998</v>
      </c>
      <c r="R15" s="5">
        <v>18.329999999999998</v>
      </c>
      <c r="S15" s="5">
        <v>26.33</v>
      </c>
      <c r="T15" s="61">
        <v>26.33</v>
      </c>
      <c r="U15" s="61">
        <v>34.33</v>
      </c>
      <c r="V15" s="61">
        <v>36.33</v>
      </c>
      <c r="W15" s="61">
        <v>26.33</v>
      </c>
      <c r="X15" s="61">
        <v>28.33</v>
      </c>
      <c r="Y15" s="61">
        <v>20.329999999999998</v>
      </c>
      <c r="Z15" s="61">
        <v>20.329999999999998</v>
      </c>
      <c r="AA15" s="61">
        <v>12.33</v>
      </c>
    </row>
    <row r="16" spans="1:27 16383:16383" x14ac:dyDescent="0.25">
      <c r="A16" s="3" t="s">
        <v>26</v>
      </c>
      <c r="B16" s="5">
        <v>38.6</v>
      </c>
      <c r="C16" s="5">
        <v>40.6</v>
      </c>
      <c r="D16" s="5">
        <v>30.6</v>
      </c>
      <c r="E16" s="5">
        <v>30.6</v>
      </c>
      <c r="F16" s="61">
        <v>38.6</v>
      </c>
      <c r="G16" s="61">
        <v>38.6</v>
      </c>
      <c r="H16" s="61">
        <v>48.6</v>
      </c>
      <c r="I16" s="61">
        <v>46.6</v>
      </c>
      <c r="J16" s="61">
        <v>56.6</v>
      </c>
      <c r="K16" s="61">
        <v>56.6</v>
      </c>
      <c r="L16" s="61">
        <v>48.6</v>
      </c>
      <c r="M16" s="61">
        <v>48.6</v>
      </c>
      <c r="N16" s="9"/>
      <c r="P16" s="5">
        <v>40.6</v>
      </c>
      <c r="Q16" s="5">
        <v>40.6</v>
      </c>
      <c r="R16" s="5">
        <v>32.6</v>
      </c>
      <c r="S16" s="5">
        <v>30.6</v>
      </c>
      <c r="T16" s="61">
        <v>40.6</v>
      </c>
      <c r="U16" s="61">
        <v>38.33</v>
      </c>
      <c r="V16" s="61">
        <v>46.6</v>
      </c>
      <c r="W16" s="61">
        <v>46.6</v>
      </c>
      <c r="X16" s="61">
        <v>54.6</v>
      </c>
      <c r="Y16" s="61">
        <v>56.6</v>
      </c>
      <c r="Z16" s="61">
        <v>46.6</v>
      </c>
      <c r="AA16" s="61">
        <v>48.6</v>
      </c>
    </row>
    <row r="17" spans="1:27" x14ac:dyDescent="0.25">
      <c r="A17" s="3" t="s">
        <v>27</v>
      </c>
      <c r="B17" s="10">
        <v>20.329999999999998</v>
      </c>
      <c r="C17" s="10">
        <v>18.329999999999998</v>
      </c>
      <c r="D17" s="10">
        <v>28.33</v>
      </c>
      <c r="E17" s="10">
        <v>28.33</v>
      </c>
      <c r="F17" s="11">
        <v>36.33</v>
      </c>
      <c r="G17" s="11">
        <v>36.33</v>
      </c>
      <c r="H17" s="11">
        <v>26.33</v>
      </c>
      <c r="I17" s="11">
        <v>28.33</v>
      </c>
      <c r="J17" s="11">
        <v>18.329999999999998</v>
      </c>
      <c r="K17" s="11">
        <v>18.329999999999998</v>
      </c>
      <c r="L17" s="11">
        <v>10.33</v>
      </c>
      <c r="M17" s="11">
        <v>10.33</v>
      </c>
      <c r="N17" s="87"/>
      <c r="O17" s="88"/>
      <c r="P17" s="10">
        <v>20.329999999999998</v>
      </c>
      <c r="Q17" s="10">
        <v>20.329999999999998</v>
      </c>
      <c r="R17" s="10">
        <v>28.33</v>
      </c>
      <c r="S17" s="10">
        <v>26.33</v>
      </c>
      <c r="T17" s="11">
        <v>36.33</v>
      </c>
      <c r="U17" s="11">
        <v>34.33</v>
      </c>
      <c r="V17" s="11">
        <v>26.33</v>
      </c>
      <c r="W17" s="11">
        <v>26.33</v>
      </c>
      <c r="X17" s="11">
        <v>18.329999999999998</v>
      </c>
      <c r="Y17" s="11">
        <v>20.329999999999998</v>
      </c>
      <c r="Z17" s="11">
        <v>10.33</v>
      </c>
      <c r="AA17" s="11">
        <v>12.33</v>
      </c>
    </row>
    <row r="18" spans="1:27" x14ac:dyDescent="0.25">
      <c r="A18" s="3" t="s">
        <v>28</v>
      </c>
      <c r="B18" s="10">
        <v>38.6</v>
      </c>
      <c r="C18" s="10">
        <v>30.6</v>
      </c>
      <c r="D18" s="10">
        <v>30.6</v>
      </c>
      <c r="E18" s="10">
        <v>40.6</v>
      </c>
      <c r="F18" s="11">
        <v>38.6</v>
      </c>
      <c r="G18" s="11">
        <v>48.6</v>
      </c>
      <c r="H18" s="11">
        <v>48.6</v>
      </c>
      <c r="I18" s="11">
        <v>56.6</v>
      </c>
      <c r="J18" s="11">
        <v>56.6</v>
      </c>
      <c r="K18" s="11">
        <v>46.6</v>
      </c>
      <c r="L18" s="11">
        <v>48.6</v>
      </c>
      <c r="M18" s="11">
        <v>38.6</v>
      </c>
      <c r="N18" s="87"/>
      <c r="O18" s="88"/>
      <c r="P18" s="10">
        <v>40.6</v>
      </c>
      <c r="Q18" s="10">
        <v>30.6</v>
      </c>
      <c r="R18" s="10">
        <v>32.6</v>
      </c>
      <c r="S18" s="10">
        <v>40.6</v>
      </c>
      <c r="T18" s="11">
        <v>40.6</v>
      </c>
      <c r="U18" s="11">
        <v>48.6</v>
      </c>
      <c r="V18" s="11">
        <v>46.6</v>
      </c>
      <c r="W18" s="11">
        <v>56.6</v>
      </c>
      <c r="X18" s="11">
        <v>54.6</v>
      </c>
      <c r="Y18" s="11">
        <v>46.6</v>
      </c>
      <c r="Z18" s="11">
        <v>46.6</v>
      </c>
      <c r="AA18" s="11">
        <v>38.6</v>
      </c>
    </row>
    <row r="19" spans="1:27" x14ac:dyDescent="0.25">
      <c r="A19" s="3" t="s">
        <v>29</v>
      </c>
      <c r="B19" s="61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</row>
    <row r="20" spans="1:27" x14ac:dyDescent="0.25">
      <c r="A20" s="19" t="s">
        <v>35</v>
      </c>
      <c r="B20" s="61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12"/>
      <c r="P20" s="12">
        <f>+SQRT((P17-P15)^2+(P18-P16)^2)</f>
        <v>9.9999999999999982</v>
      </c>
      <c r="Q20" s="12">
        <f t="shared" ref="Q20:R20" si="1">+SQRT((Q17-Q15)^2+(Q18-Q16)^2)</f>
        <v>10</v>
      </c>
      <c r="R20" s="12">
        <f t="shared" si="1"/>
        <v>10</v>
      </c>
      <c r="S20" s="12">
        <f>+SQRT((S17-S15)^2+(S18-S16)^2)</f>
        <v>10</v>
      </c>
      <c r="T20" s="12">
        <f>+SQRT((T17-T15)^2+(T18-T16)^2)</f>
        <v>10</v>
      </c>
      <c r="U20" s="12">
        <f t="shared" ref="U20:AA20" si="2">+SQRT((U17-U15)^2+(U18-U16)^2)</f>
        <v>10.270000000000003</v>
      </c>
      <c r="V20" s="12">
        <f t="shared" si="2"/>
        <v>10</v>
      </c>
      <c r="W20" s="12">
        <f t="shared" si="2"/>
        <v>10</v>
      </c>
      <c r="X20" s="12">
        <f t="shared" si="2"/>
        <v>10</v>
      </c>
      <c r="Y20" s="12">
        <f t="shared" si="2"/>
        <v>10</v>
      </c>
      <c r="Z20" s="12">
        <f t="shared" si="2"/>
        <v>9.9999999999999982</v>
      </c>
      <c r="AA20" s="12">
        <f t="shared" si="2"/>
        <v>10</v>
      </c>
    </row>
    <row r="21" spans="1:27" x14ac:dyDescent="0.25">
      <c r="A21" s="117" t="s">
        <v>243</v>
      </c>
      <c r="B21" s="82" t="s">
        <v>6</v>
      </c>
      <c r="C21" s="119" t="s">
        <v>6</v>
      </c>
      <c r="D21" s="119" t="s">
        <v>6</v>
      </c>
      <c r="E21" s="119" t="s">
        <v>6</v>
      </c>
      <c r="F21" s="119" t="s">
        <v>6</v>
      </c>
      <c r="G21" s="119" t="s">
        <v>6</v>
      </c>
      <c r="H21" s="119" t="s">
        <v>6</v>
      </c>
      <c r="I21" s="119" t="s">
        <v>6</v>
      </c>
      <c r="J21" s="119" t="s">
        <v>6</v>
      </c>
      <c r="K21" s="119" t="s">
        <v>6</v>
      </c>
      <c r="L21" s="119" t="s">
        <v>6</v>
      </c>
      <c r="M21" s="119" t="s">
        <v>6</v>
      </c>
      <c r="N21" s="12"/>
    </row>
    <row r="22" spans="1:27" x14ac:dyDescent="0.25">
      <c r="A22" s="13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</row>
    <row r="23" spans="1:27" x14ac:dyDescent="0.25">
      <c r="A23" s="13"/>
      <c r="B23" s="86" t="s">
        <v>30</v>
      </c>
      <c r="C23" s="86"/>
      <c r="D23" s="86"/>
      <c r="E23" s="86"/>
      <c r="F23" s="86"/>
      <c r="G23" s="12"/>
      <c r="H23" s="12"/>
      <c r="I23" s="12"/>
      <c r="J23" s="12"/>
      <c r="K23" s="12"/>
      <c r="L23" s="12"/>
      <c r="M23" s="12"/>
      <c r="N23" s="9"/>
    </row>
    <row r="24" spans="1:27" x14ac:dyDescent="0.25">
      <c r="A24" s="13"/>
      <c r="B24" s="82">
        <v>1</v>
      </c>
      <c r="C24" s="5">
        <v>2</v>
      </c>
      <c r="D24" s="82">
        <v>3</v>
      </c>
      <c r="E24" s="5">
        <v>4</v>
      </c>
      <c r="F24" s="82">
        <v>5</v>
      </c>
      <c r="G24" s="9"/>
      <c r="H24" s="9"/>
      <c r="I24" s="9"/>
      <c r="J24" s="9"/>
      <c r="K24" s="9"/>
      <c r="L24" s="9"/>
      <c r="M24" s="9"/>
    </row>
    <row r="25" spans="1:27" ht="15.75" x14ac:dyDescent="0.25">
      <c r="A25" s="14" t="s">
        <v>31</v>
      </c>
      <c r="B25">
        <f t="shared" ref="B25:M26" si="3">+P17-B17</f>
        <v>0</v>
      </c>
      <c r="C25">
        <f t="shared" si="3"/>
        <v>2</v>
      </c>
      <c r="D25">
        <f t="shared" si="3"/>
        <v>0</v>
      </c>
      <c r="E25">
        <f t="shared" si="3"/>
        <v>-2</v>
      </c>
      <c r="F25">
        <f t="shared" si="3"/>
        <v>0</v>
      </c>
      <c r="G25">
        <f t="shared" si="3"/>
        <v>-2</v>
      </c>
      <c r="H25">
        <f t="shared" si="3"/>
        <v>0</v>
      </c>
      <c r="I25">
        <f t="shared" si="3"/>
        <v>-2</v>
      </c>
      <c r="J25">
        <f t="shared" si="3"/>
        <v>0</v>
      </c>
      <c r="K25">
        <f t="shared" si="3"/>
        <v>2</v>
      </c>
      <c r="L25">
        <f t="shared" si="3"/>
        <v>0</v>
      </c>
      <c r="M25">
        <f t="shared" si="3"/>
        <v>2</v>
      </c>
    </row>
    <row r="26" spans="1:27" ht="15.75" x14ac:dyDescent="0.25">
      <c r="A26" s="14" t="s">
        <v>32</v>
      </c>
      <c r="B26">
        <f t="shared" si="3"/>
        <v>2</v>
      </c>
      <c r="C26">
        <f t="shared" si="3"/>
        <v>0</v>
      </c>
      <c r="D26">
        <f t="shared" si="3"/>
        <v>2</v>
      </c>
      <c r="E26">
        <f t="shared" si="3"/>
        <v>0</v>
      </c>
      <c r="F26">
        <f t="shared" si="3"/>
        <v>2</v>
      </c>
      <c r="G26">
        <f t="shared" si="3"/>
        <v>0</v>
      </c>
      <c r="H26">
        <f t="shared" si="3"/>
        <v>-2</v>
      </c>
      <c r="I26">
        <f t="shared" si="3"/>
        <v>0</v>
      </c>
      <c r="J26">
        <f t="shared" si="3"/>
        <v>-2</v>
      </c>
      <c r="K26">
        <f t="shared" si="3"/>
        <v>0</v>
      </c>
      <c r="L26">
        <f t="shared" si="3"/>
        <v>-2</v>
      </c>
      <c r="M26">
        <f t="shared" si="3"/>
        <v>0</v>
      </c>
      <c r="N26"/>
    </row>
    <row r="27" spans="1:27" x14ac:dyDescent="0.25">
      <c r="A27" s="13"/>
      <c r="N27"/>
    </row>
    <row r="28" spans="1:27" x14ac:dyDescent="0.25">
      <c r="A28" s="13"/>
      <c r="N28"/>
    </row>
    <row r="29" spans="1:27" x14ac:dyDescent="0.25">
      <c r="A29" s="13"/>
    </row>
    <row r="30" spans="1:27" x14ac:dyDescent="0.25">
      <c r="A30" s="13"/>
      <c r="E30" s="15"/>
    </row>
    <row r="31" spans="1:27" ht="15.75" thickBot="1" x14ac:dyDescent="0.3">
      <c r="A31" s="151" t="s">
        <v>17</v>
      </c>
      <c r="B31" s="152"/>
      <c r="C31" t="s">
        <v>47</v>
      </c>
      <c r="D31"/>
      <c r="E31"/>
      <c r="F31"/>
      <c r="O31"/>
    </row>
    <row r="32" spans="1:27" x14ac:dyDescent="0.25">
      <c r="A32" s="153" t="s">
        <v>48</v>
      </c>
      <c r="B32" s="52" t="s">
        <v>49</v>
      </c>
      <c r="C32" s="57">
        <v>6.2</v>
      </c>
      <c r="D32" s="40">
        <v>23</v>
      </c>
      <c r="E32" s="40">
        <v>23</v>
      </c>
      <c r="F32" s="40">
        <v>6.2</v>
      </c>
      <c r="G32" s="23"/>
      <c r="O32"/>
    </row>
    <row r="33" spans="1:15" ht="15.75" thickBot="1" x14ac:dyDescent="0.3">
      <c r="A33" s="154"/>
      <c r="B33" s="54" t="s">
        <v>34</v>
      </c>
      <c r="C33" s="58">
        <v>5</v>
      </c>
      <c r="D33" s="55">
        <v>5</v>
      </c>
      <c r="E33" s="55">
        <v>7</v>
      </c>
      <c r="F33" s="55">
        <v>7</v>
      </c>
      <c r="G33" s="56"/>
      <c r="O33"/>
    </row>
    <row r="34" spans="1:15" x14ac:dyDescent="0.25">
      <c r="A34" s="153" t="s">
        <v>50</v>
      </c>
      <c r="B34" s="52" t="s">
        <v>49</v>
      </c>
      <c r="C34" s="57">
        <v>6.2</v>
      </c>
      <c r="D34" s="40">
        <v>23</v>
      </c>
      <c r="E34" s="40">
        <v>23</v>
      </c>
      <c r="F34" s="40">
        <v>6.2</v>
      </c>
      <c r="G34" s="23"/>
      <c r="O34"/>
    </row>
    <row r="35" spans="1:15" ht="15.75" thickBot="1" x14ac:dyDescent="0.3">
      <c r="A35" s="154"/>
      <c r="B35" s="54" t="s">
        <v>34</v>
      </c>
      <c r="C35" s="58">
        <v>10</v>
      </c>
      <c r="D35" s="55">
        <v>10</v>
      </c>
      <c r="E35" s="55">
        <v>22</v>
      </c>
      <c r="F35" s="55">
        <v>22</v>
      </c>
      <c r="G35" s="56"/>
      <c r="O35"/>
    </row>
    <row r="36" spans="1:15" x14ac:dyDescent="0.25">
      <c r="A36" s="153" t="s">
        <v>51</v>
      </c>
      <c r="B36" s="52" t="s">
        <v>49</v>
      </c>
      <c r="C36" s="57"/>
      <c r="D36" s="40"/>
      <c r="E36" s="40"/>
      <c r="F36" s="40"/>
      <c r="G36" s="23"/>
      <c r="O36"/>
    </row>
    <row r="37" spans="1:15" ht="15.75" thickBot="1" x14ac:dyDescent="0.3">
      <c r="A37" s="154"/>
      <c r="B37" s="54" t="s">
        <v>34</v>
      </c>
      <c r="C37" s="58"/>
      <c r="D37" s="55"/>
      <c r="E37" s="55"/>
      <c r="F37" s="55"/>
      <c r="G37" s="56"/>
      <c r="O37"/>
    </row>
    <row r="38" spans="1:15" x14ac:dyDescent="0.25">
      <c r="A38" s="155" t="s">
        <v>52</v>
      </c>
      <c r="B38" s="52" t="s">
        <v>49</v>
      </c>
      <c r="C38" s="57"/>
      <c r="D38" s="40"/>
      <c r="E38" s="40"/>
      <c r="F38" s="40"/>
      <c r="G38" s="23"/>
      <c r="O38"/>
    </row>
    <row r="39" spans="1:15" ht="15.75" thickBot="1" x14ac:dyDescent="0.3">
      <c r="A39" s="156"/>
      <c r="B39" s="54" t="s">
        <v>34</v>
      </c>
      <c r="C39" s="58"/>
      <c r="D39" s="55"/>
      <c r="E39" s="55"/>
      <c r="F39" s="55"/>
      <c r="G39" s="56"/>
      <c r="O39"/>
    </row>
    <row r="40" spans="1:15" x14ac:dyDescent="0.25">
      <c r="C40" s="9"/>
      <c r="O40"/>
    </row>
    <row r="41" spans="1:15" x14ac:dyDescent="0.25">
      <c r="A41" s="157" t="s">
        <v>18</v>
      </c>
      <c r="B41" s="158"/>
      <c r="C41"/>
      <c r="D41"/>
      <c r="E41"/>
      <c r="F41"/>
      <c r="H41"/>
      <c r="I41"/>
      <c r="J41"/>
      <c r="K41"/>
      <c r="L41"/>
      <c r="M41"/>
      <c r="N41"/>
      <c r="O41"/>
    </row>
    <row r="42" spans="1:15" x14ac:dyDescent="0.25">
      <c r="A42" s="159" t="s">
        <v>48</v>
      </c>
      <c r="B42" s="61" t="s">
        <v>49</v>
      </c>
      <c r="C42" s="61">
        <v>35.299999999999997</v>
      </c>
      <c r="D42" s="5">
        <v>39.299999999999997</v>
      </c>
      <c r="E42" s="5">
        <v>39.299999999999997</v>
      </c>
      <c r="F42" s="5">
        <v>35.299999999999997</v>
      </c>
      <c r="G42" s="5"/>
      <c r="H42"/>
      <c r="I42"/>
      <c r="J42"/>
      <c r="K42"/>
      <c r="L42"/>
      <c r="M42"/>
      <c r="N42"/>
      <c r="O42"/>
    </row>
    <row r="43" spans="1:15" x14ac:dyDescent="0.25">
      <c r="A43" s="160"/>
      <c r="B43" s="61" t="s">
        <v>34</v>
      </c>
      <c r="C43" s="61">
        <v>5</v>
      </c>
      <c r="D43" s="5">
        <v>5</v>
      </c>
      <c r="E43" s="5">
        <v>22</v>
      </c>
      <c r="F43" s="5">
        <v>22</v>
      </c>
      <c r="G43" s="5"/>
      <c r="H43"/>
      <c r="I43"/>
      <c r="J43"/>
      <c r="K43"/>
      <c r="L43"/>
      <c r="M43"/>
      <c r="N43"/>
      <c r="O43"/>
    </row>
    <row r="44" spans="1:15" x14ac:dyDescent="0.25">
      <c r="A44" s="159" t="s">
        <v>50</v>
      </c>
      <c r="B44" s="61" t="s">
        <v>49</v>
      </c>
      <c r="C44" s="61">
        <v>43.6</v>
      </c>
      <c r="D44" s="5">
        <v>47.7</v>
      </c>
      <c r="E44" s="5">
        <v>47.7</v>
      </c>
      <c r="F44" s="5">
        <v>43.6</v>
      </c>
      <c r="G44" s="5"/>
      <c r="H44"/>
      <c r="I44"/>
      <c r="J44"/>
      <c r="K44"/>
      <c r="L44"/>
      <c r="M44"/>
      <c r="N44"/>
      <c r="O44"/>
    </row>
    <row r="45" spans="1:15" x14ac:dyDescent="0.25">
      <c r="A45" s="160"/>
      <c r="B45" s="61" t="s">
        <v>34</v>
      </c>
      <c r="C45" s="61">
        <v>5</v>
      </c>
      <c r="D45" s="5">
        <v>5</v>
      </c>
      <c r="E45" s="5">
        <v>22</v>
      </c>
      <c r="F45" s="5">
        <v>22</v>
      </c>
      <c r="G45" s="5"/>
      <c r="H45"/>
      <c r="I45"/>
      <c r="J45"/>
      <c r="K45"/>
      <c r="L45"/>
      <c r="M45"/>
      <c r="N45"/>
      <c r="O45"/>
    </row>
    <row r="46" spans="1:15" x14ac:dyDescent="0.25">
      <c r="A46" s="159" t="s">
        <v>51</v>
      </c>
      <c r="B46" s="61" t="s">
        <v>49</v>
      </c>
      <c r="C46" s="61">
        <v>51.9</v>
      </c>
      <c r="D46" s="5">
        <v>56</v>
      </c>
      <c r="E46" s="5">
        <v>56</v>
      </c>
      <c r="F46" s="5">
        <v>51.9</v>
      </c>
      <c r="G46" s="5"/>
      <c r="O46"/>
    </row>
    <row r="47" spans="1:15" x14ac:dyDescent="0.25">
      <c r="A47" s="160"/>
      <c r="B47" s="61" t="s">
        <v>34</v>
      </c>
      <c r="C47" s="61">
        <v>5</v>
      </c>
      <c r="D47" s="5">
        <v>5</v>
      </c>
      <c r="E47" s="5">
        <v>22</v>
      </c>
      <c r="F47" s="5">
        <v>22</v>
      </c>
      <c r="G47" s="5"/>
      <c r="O47"/>
    </row>
    <row r="48" spans="1:15" x14ac:dyDescent="0.25">
      <c r="A48" s="149" t="s">
        <v>52</v>
      </c>
      <c r="B48" s="61" t="s">
        <v>49</v>
      </c>
      <c r="C48" s="61"/>
      <c r="D48" s="5"/>
      <c r="E48" s="5"/>
      <c r="F48" s="5"/>
      <c r="G48" s="5"/>
      <c r="O48"/>
    </row>
    <row r="49" spans="1:15" x14ac:dyDescent="0.25">
      <c r="A49" s="149"/>
      <c r="B49" s="61" t="s">
        <v>34</v>
      </c>
      <c r="C49" s="61"/>
      <c r="D49" s="5"/>
      <c r="E49" s="5"/>
      <c r="F49" s="5"/>
      <c r="G49" s="5"/>
      <c r="O49"/>
    </row>
    <row r="50" spans="1:15" x14ac:dyDescent="0.25">
      <c r="C50" s="9"/>
      <c r="O50"/>
    </row>
    <row r="51" spans="1:15" x14ac:dyDescent="0.25">
      <c r="A51" s="157" t="s">
        <v>19</v>
      </c>
      <c r="B51" s="158"/>
      <c r="C51"/>
      <c r="D51"/>
      <c r="E51"/>
      <c r="F51"/>
      <c r="O51"/>
    </row>
    <row r="52" spans="1:15" x14ac:dyDescent="0.25">
      <c r="A52" s="159" t="s">
        <v>48</v>
      </c>
      <c r="B52" s="61" t="s">
        <v>49</v>
      </c>
      <c r="C52" s="61">
        <v>34</v>
      </c>
      <c r="D52" s="5">
        <v>40</v>
      </c>
      <c r="E52" s="5">
        <v>40</v>
      </c>
      <c r="F52" s="5">
        <v>52</v>
      </c>
      <c r="G52" s="5">
        <v>52</v>
      </c>
      <c r="O52"/>
    </row>
    <row r="53" spans="1:15" x14ac:dyDescent="0.25">
      <c r="A53" s="160"/>
      <c r="B53" s="61" t="s">
        <v>34</v>
      </c>
      <c r="C53" s="61">
        <v>10</v>
      </c>
      <c r="D53" s="5">
        <v>10</v>
      </c>
      <c r="E53" s="5">
        <v>15</v>
      </c>
      <c r="F53" s="5">
        <v>15</v>
      </c>
      <c r="G53" s="5">
        <v>10</v>
      </c>
      <c r="O53"/>
    </row>
    <row r="54" spans="1:15" x14ac:dyDescent="0.25">
      <c r="A54" s="159" t="s">
        <v>50</v>
      </c>
      <c r="B54" s="61" t="s">
        <v>49</v>
      </c>
      <c r="C54" s="61"/>
      <c r="D54" s="5"/>
      <c r="E54" s="5"/>
      <c r="F54" s="5"/>
      <c r="G54" s="5"/>
      <c r="O54"/>
    </row>
    <row r="55" spans="1:15" x14ac:dyDescent="0.25">
      <c r="A55" s="160"/>
      <c r="B55" s="61" t="s">
        <v>34</v>
      </c>
      <c r="C55" s="61"/>
      <c r="D55" s="5"/>
      <c r="E55" s="5"/>
      <c r="F55" s="5"/>
      <c r="G55" s="5"/>
      <c r="O55"/>
    </row>
    <row r="56" spans="1:15" x14ac:dyDescent="0.25">
      <c r="A56" s="159" t="s">
        <v>51</v>
      </c>
      <c r="B56" s="61" t="s">
        <v>49</v>
      </c>
      <c r="C56" s="61"/>
      <c r="D56" s="5"/>
      <c r="E56" s="5"/>
      <c r="F56" s="5"/>
      <c r="G56" s="5"/>
      <c r="O56"/>
    </row>
    <row r="57" spans="1:15" x14ac:dyDescent="0.25">
      <c r="A57" s="160"/>
      <c r="B57" s="61" t="s">
        <v>34</v>
      </c>
      <c r="C57" s="61"/>
      <c r="D57" s="5"/>
      <c r="E57" s="5"/>
      <c r="F57" s="5"/>
      <c r="G57" s="5"/>
      <c r="O57"/>
    </row>
    <row r="58" spans="1:15" x14ac:dyDescent="0.25">
      <c r="A58" s="149" t="s">
        <v>52</v>
      </c>
      <c r="B58" s="61" t="s">
        <v>49</v>
      </c>
      <c r="C58" s="61"/>
      <c r="D58" s="5"/>
      <c r="E58" s="5"/>
      <c r="F58" s="5"/>
      <c r="G58" s="5"/>
    </row>
    <row r="59" spans="1:15" x14ac:dyDescent="0.25">
      <c r="A59" s="149"/>
      <c r="B59" s="61" t="s">
        <v>34</v>
      </c>
      <c r="C59" s="61"/>
      <c r="D59" s="5"/>
      <c r="E59" s="5"/>
      <c r="F59" s="5"/>
      <c r="G59" s="5"/>
    </row>
    <row r="60" spans="1:15" x14ac:dyDescent="0.25">
      <c r="C60" s="9"/>
    </row>
    <row r="61" spans="1:15" x14ac:dyDescent="0.25">
      <c r="A61" s="157" t="s">
        <v>36</v>
      </c>
      <c r="B61" s="158"/>
      <c r="C61"/>
      <c r="D61"/>
      <c r="E61"/>
      <c r="F61"/>
    </row>
    <row r="62" spans="1:15" x14ac:dyDescent="0.25">
      <c r="A62" s="159" t="s">
        <v>48</v>
      </c>
      <c r="B62" s="61" t="s">
        <v>49</v>
      </c>
      <c r="C62" s="61"/>
      <c r="D62" s="5"/>
      <c r="E62" s="5"/>
      <c r="F62" s="5"/>
      <c r="G62" s="5"/>
    </row>
    <row r="63" spans="1:15" x14ac:dyDescent="0.25">
      <c r="A63" s="160"/>
      <c r="B63" s="61" t="s">
        <v>34</v>
      </c>
      <c r="C63" s="61"/>
      <c r="D63" s="5"/>
      <c r="E63" s="5"/>
      <c r="F63" s="5"/>
      <c r="G63" s="5"/>
    </row>
    <row r="64" spans="1:15" x14ac:dyDescent="0.25">
      <c r="A64" s="159" t="s">
        <v>50</v>
      </c>
      <c r="B64" s="61" t="s">
        <v>49</v>
      </c>
      <c r="C64" s="61"/>
      <c r="D64" s="5"/>
      <c r="E64" s="5"/>
      <c r="F64" s="5"/>
      <c r="G64" s="5"/>
    </row>
    <row r="65" spans="1:7" x14ac:dyDescent="0.25">
      <c r="A65" s="160"/>
      <c r="B65" s="61" t="s">
        <v>34</v>
      </c>
      <c r="C65" s="61"/>
      <c r="D65" s="5"/>
      <c r="E65" s="5"/>
      <c r="F65" s="5"/>
      <c r="G65" s="5"/>
    </row>
    <row r="66" spans="1:7" x14ac:dyDescent="0.25">
      <c r="A66" s="159" t="s">
        <v>51</v>
      </c>
      <c r="B66" s="61" t="s">
        <v>49</v>
      </c>
      <c r="C66" s="61"/>
      <c r="D66" s="5"/>
      <c r="E66" s="5"/>
      <c r="F66" s="5"/>
      <c r="G66" s="5"/>
    </row>
    <row r="67" spans="1:7" x14ac:dyDescent="0.25">
      <c r="A67" s="160"/>
      <c r="B67" s="61" t="s">
        <v>34</v>
      </c>
      <c r="C67" s="61"/>
      <c r="D67" s="5"/>
      <c r="E67" s="5"/>
      <c r="F67" s="5"/>
      <c r="G67" s="5"/>
    </row>
    <row r="68" spans="1:7" x14ac:dyDescent="0.25">
      <c r="A68" s="149" t="s">
        <v>52</v>
      </c>
      <c r="B68" s="61" t="s">
        <v>49</v>
      </c>
      <c r="C68" s="61"/>
      <c r="D68" s="5"/>
      <c r="E68" s="5"/>
      <c r="F68" s="5"/>
      <c r="G68" s="5"/>
    </row>
    <row r="69" spans="1:7" x14ac:dyDescent="0.25">
      <c r="A69" s="149"/>
      <c r="B69" s="61" t="s">
        <v>34</v>
      </c>
      <c r="C69" s="5"/>
      <c r="D69" s="5"/>
      <c r="E69" s="5"/>
      <c r="F69" s="5"/>
      <c r="G69" s="5"/>
    </row>
    <row r="70" spans="1:7" ht="15.75" customHeight="1" x14ac:dyDescent="0.25"/>
    <row r="71" spans="1:7" x14ac:dyDescent="0.25">
      <c r="A71" s="157" t="s">
        <v>37</v>
      </c>
      <c r="B71" s="158"/>
      <c r="C71"/>
      <c r="D71"/>
      <c r="E71"/>
      <c r="F71"/>
    </row>
    <row r="72" spans="1:7" ht="15.75" customHeight="1" x14ac:dyDescent="0.25">
      <c r="A72" s="159" t="s">
        <v>48</v>
      </c>
      <c r="B72" s="61" t="s">
        <v>49</v>
      </c>
      <c r="C72" s="61"/>
      <c r="D72" s="5"/>
      <c r="E72" s="5"/>
      <c r="F72" s="5"/>
      <c r="G72" s="5"/>
    </row>
    <row r="73" spans="1:7" x14ac:dyDescent="0.25">
      <c r="A73" s="160"/>
      <c r="B73" s="61" t="s">
        <v>34</v>
      </c>
      <c r="C73" s="61"/>
      <c r="D73" s="5"/>
      <c r="E73" s="5"/>
      <c r="F73" s="5"/>
      <c r="G73" s="5"/>
    </row>
    <row r="74" spans="1:7" x14ac:dyDescent="0.25">
      <c r="A74" s="159" t="s">
        <v>50</v>
      </c>
      <c r="B74" s="61" t="s">
        <v>49</v>
      </c>
      <c r="C74" s="61"/>
      <c r="D74" s="5"/>
      <c r="E74" s="5"/>
      <c r="F74" s="5"/>
      <c r="G74" s="5"/>
    </row>
    <row r="75" spans="1:7" x14ac:dyDescent="0.25">
      <c r="A75" s="160"/>
      <c r="B75" s="61" t="s">
        <v>34</v>
      </c>
      <c r="C75" s="61"/>
      <c r="D75" s="5"/>
      <c r="E75" s="5"/>
      <c r="F75" s="5"/>
      <c r="G75" s="5"/>
    </row>
    <row r="76" spans="1:7" x14ac:dyDescent="0.25">
      <c r="A76" s="159" t="s">
        <v>51</v>
      </c>
      <c r="B76" s="61" t="s">
        <v>49</v>
      </c>
      <c r="C76" s="61"/>
      <c r="D76" s="5"/>
      <c r="E76" s="5"/>
      <c r="F76" s="5"/>
      <c r="G76" s="5"/>
    </row>
    <row r="77" spans="1:7" x14ac:dyDescent="0.25">
      <c r="A77" s="160"/>
      <c r="B77" s="61" t="s">
        <v>34</v>
      </c>
      <c r="C77" s="61"/>
      <c r="D77" s="5"/>
      <c r="E77" s="5"/>
      <c r="F77" s="5"/>
      <c r="G77" s="5"/>
    </row>
    <row r="78" spans="1:7" x14ac:dyDescent="0.25">
      <c r="A78" s="149" t="s">
        <v>52</v>
      </c>
      <c r="B78" s="61" t="s">
        <v>49</v>
      </c>
      <c r="C78" s="61"/>
      <c r="D78" s="5"/>
      <c r="E78" s="5"/>
      <c r="F78" s="5"/>
      <c r="G78" s="5"/>
    </row>
    <row r="79" spans="1:7" x14ac:dyDescent="0.25">
      <c r="A79" s="149"/>
      <c r="B79" s="61" t="s">
        <v>34</v>
      </c>
      <c r="C79" s="5"/>
      <c r="D79" s="5"/>
      <c r="E79" s="5"/>
      <c r="F79" s="5"/>
      <c r="G79" s="5"/>
    </row>
    <row r="81" spans="1:7" x14ac:dyDescent="0.25">
      <c r="A81" s="157" t="s">
        <v>38</v>
      </c>
      <c r="B81" s="158"/>
      <c r="C81"/>
      <c r="D81"/>
      <c r="E81"/>
      <c r="F81"/>
    </row>
    <row r="82" spans="1:7" x14ac:dyDescent="0.25">
      <c r="A82" s="159" t="s">
        <v>48</v>
      </c>
      <c r="B82" s="61" t="s">
        <v>49</v>
      </c>
      <c r="C82" s="61"/>
      <c r="D82" s="5"/>
      <c r="E82" s="5"/>
      <c r="F82" s="5"/>
      <c r="G82" s="5"/>
    </row>
    <row r="83" spans="1:7" x14ac:dyDescent="0.25">
      <c r="A83" s="160"/>
      <c r="B83" s="61" t="s">
        <v>34</v>
      </c>
      <c r="C83" s="61"/>
      <c r="D83" s="5"/>
      <c r="E83" s="5"/>
      <c r="F83" s="5"/>
      <c r="G83" s="5"/>
    </row>
    <row r="84" spans="1:7" x14ac:dyDescent="0.25">
      <c r="A84" s="159" t="s">
        <v>50</v>
      </c>
      <c r="B84" s="61" t="s">
        <v>49</v>
      </c>
      <c r="C84" s="61"/>
      <c r="D84" s="5"/>
      <c r="E84" s="5"/>
      <c r="F84" s="5"/>
      <c r="G84" s="5"/>
    </row>
    <row r="85" spans="1:7" x14ac:dyDescent="0.25">
      <c r="A85" s="160"/>
      <c r="B85" s="61" t="s">
        <v>34</v>
      </c>
      <c r="C85" s="61"/>
      <c r="D85" s="5"/>
      <c r="E85" s="5"/>
      <c r="F85" s="5"/>
      <c r="G85" s="5"/>
    </row>
    <row r="86" spans="1:7" x14ac:dyDescent="0.25">
      <c r="A86" s="159" t="s">
        <v>51</v>
      </c>
      <c r="B86" s="61" t="s">
        <v>49</v>
      </c>
      <c r="C86" s="61"/>
      <c r="D86" s="5"/>
      <c r="E86" s="5"/>
      <c r="F86" s="5"/>
      <c r="G86" s="5"/>
    </row>
    <row r="87" spans="1:7" x14ac:dyDescent="0.25">
      <c r="A87" s="160"/>
      <c r="B87" s="61" t="s">
        <v>34</v>
      </c>
      <c r="C87" s="61"/>
      <c r="D87" s="5"/>
      <c r="E87" s="5"/>
      <c r="F87" s="5"/>
      <c r="G87" s="5"/>
    </row>
    <row r="88" spans="1:7" x14ac:dyDescent="0.25">
      <c r="A88" s="149" t="s">
        <v>52</v>
      </c>
      <c r="B88" s="61" t="s">
        <v>49</v>
      </c>
      <c r="C88" s="61"/>
      <c r="D88" s="5"/>
      <c r="E88" s="5"/>
      <c r="F88" s="5"/>
      <c r="G88" s="5"/>
    </row>
    <row r="89" spans="1:7" x14ac:dyDescent="0.25">
      <c r="A89" s="149"/>
      <c r="B89" s="61" t="s">
        <v>34</v>
      </c>
      <c r="C89" s="5"/>
      <c r="D89" s="5"/>
      <c r="E89" s="5"/>
      <c r="F89" s="5"/>
      <c r="G89" s="5"/>
    </row>
  </sheetData>
  <mergeCells count="31">
    <mergeCell ref="A86:A87"/>
    <mergeCell ref="A88:A89"/>
    <mergeCell ref="A74:A75"/>
    <mergeCell ref="A76:A77"/>
    <mergeCell ref="A78:A79"/>
    <mergeCell ref="A81:B81"/>
    <mergeCell ref="A82:A83"/>
    <mergeCell ref="A84:A85"/>
    <mergeCell ref="A72:A73"/>
    <mergeCell ref="A51:B51"/>
    <mergeCell ref="A52:A53"/>
    <mergeCell ref="A54:A55"/>
    <mergeCell ref="A56:A57"/>
    <mergeCell ref="A58:A59"/>
    <mergeCell ref="A61:B61"/>
    <mergeCell ref="A62:A63"/>
    <mergeCell ref="A64:A65"/>
    <mergeCell ref="A66:A67"/>
    <mergeCell ref="A68:A69"/>
    <mergeCell ref="A71:B71"/>
    <mergeCell ref="A48:A49"/>
    <mergeCell ref="A1:B1"/>
    <mergeCell ref="A31:B31"/>
    <mergeCell ref="A32:A33"/>
    <mergeCell ref="A34:A35"/>
    <mergeCell ref="A36:A37"/>
    <mergeCell ref="A38:A39"/>
    <mergeCell ref="A41:B41"/>
    <mergeCell ref="A42:A43"/>
    <mergeCell ref="A44:A45"/>
    <mergeCell ref="A46:A47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E123F-4040-4975-BCB4-B605D044B3A9}">
  <dimension ref="A1:XFC149"/>
  <sheetViews>
    <sheetView showGridLines="0" zoomScale="60" zoomScaleNormal="60" workbookViewId="0">
      <selection activeCell="C10" sqref="C10:D10"/>
    </sheetView>
  </sheetViews>
  <sheetFormatPr baseColWidth="10" defaultColWidth="11.42578125" defaultRowHeight="15" x14ac:dyDescent="0.25"/>
  <cols>
    <col min="1" max="1" width="17.28515625" bestFit="1" customWidth="1"/>
    <col min="2" max="2" width="7.140625" style="9" bestFit="1" customWidth="1"/>
    <col min="3" max="3" width="19.5703125" style="1" bestFit="1" customWidth="1"/>
    <col min="4" max="5" width="7.140625" style="1" bestFit="1" customWidth="1"/>
    <col min="6" max="6" width="8.42578125" style="1" customWidth="1"/>
    <col min="7" max="7" width="8.28515625" style="1" customWidth="1"/>
    <col min="8" max="8" width="7.42578125" style="1" customWidth="1"/>
    <col min="9" max="13" width="8.28515625" customWidth="1"/>
    <col min="14" max="20" width="6.7109375" bestFit="1" customWidth="1"/>
    <col min="21" max="21" width="4.5703125" bestFit="1" customWidth="1"/>
    <col min="22" max="22" width="5" bestFit="1" customWidth="1"/>
    <col min="23" max="23" width="4.5703125" bestFit="1" customWidth="1"/>
    <col min="24" max="24" width="5.140625" bestFit="1" customWidth="1"/>
    <col min="25" max="25" width="5.7109375" bestFit="1" customWidth="1"/>
    <col min="26" max="28" width="11.42578125" customWidth="1"/>
  </cols>
  <sheetData>
    <row r="1" spans="1:29 16383:16383" ht="15.75" thickBot="1" x14ac:dyDescent="0.3">
      <c r="A1" s="150" t="s">
        <v>0</v>
      </c>
      <c r="B1" s="150"/>
      <c r="F1" s="161">
        <v>1</v>
      </c>
      <c r="G1" s="161"/>
      <c r="H1" s="161">
        <v>2</v>
      </c>
      <c r="I1" s="161"/>
      <c r="J1" s="161">
        <v>3</v>
      </c>
      <c r="K1" s="161"/>
      <c r="L1" s="161">
        <v>4</v>
      </c>
      <c r="M1" s="161"/>
      <c r="N1" s="161">
        <v>5</v>
      </c>
      <c r="O1" s="161"/>
      <c r="P1" s="161">
        <v>6</v>
      </c>
      <c r="Q1" s="161"/>
      <c r="R1" s="161">
        <v>7</v>
      </c>
      <c r="S1" s="161"/>
      <c r="T1" s="161">
        <v>8</v>
      </c>
      <c r="U1" s="161"/>
      <c r="V1" s="161">
        <v>9</v>
      </c>
      <c r="W1" s="161"/>
      <c r="X1" s="161">
        <v>10</v>
      </c>
      <c r="Y1" s="161"/>
      <c r="Z1" s="161">
        <v>11</v>
      </c>
      <c r="AA1" s="161"/>
      <c r="AB1" s="161">
        <v>12</v>
      </c>
      <c r="AC1" s="161"/>
      <c r="XFC1" s="2"/>
    </row>
    <row r="2" spans="1:29 16383:16383" x14ac:dyDescent="0.25">
      <c r="A2" s="3" t="s">
        <v>1</v>
      </c>
      <c r="B2" s="61">
        <v>1</v>
      </c>
      <c r="C2" s="5" t="s">
        <v>2</v>
      </c>
      <c r="D2" s="5" t="s">
        <v>3</v>
      </c>
      <c r="F2" s="22" t="s">
        <v>25</v>
      </c>
      <c r="G2" s="23" t="s">
        <v>29</v>
      </c>
      <c r="H2" s="22" t="s">
        <v>25</v>
      </c>
      <c r="I2" s="24" t="s">
        <v>29</v>
      </c>
      <c r="J2" s="22" t="s">
        <v>25</v>
      </c>
      <c r="K2" s="23" t="s">
        <v>29</v>
      </c>
      <c r="L2" s="22" t="s">
        <v>25</v>
      </c>
      <c r="M2" s="23" t="s">
        <v>29</v>
      </c>
      <c r="N2" s="22" t="s">
        <v>25</v>
      </c>
      <c r="O2" s="23" t="s">
        <v>29</v>
      </c>
      <c r="P2" s="22" t="s">
        <v>25</v>
      </c>
      <c r="Q2" s="23" t="s">
        <v>29</v>
      </c>
      <c r="R2" s="22" t="s">
        <v>25</v>
      </c>
      <c r="S2" s="23" t="s">
        <v>29</v>
      </c>
      <c r="T2" s="22" t="s">
        <v>25</v>
      </c>
      <c r="U2" s="23" t="s">
        <v>29</v>
      </c>
      <c r="V2" s="22" t="s">
        <v>25</v>
      </c>
      <c r="W2" s="23" t="s">
        <v>29</v>
      </c>
      <c r="X2" s="22" t="s">
        <v>25</v>
      </c>
      <c r="Y2" s="23" t="s">
        <v>29</v>
      </c>
      <c r="Z2" s="22" t="s">
        <v>25</v>
      </c>
      <c r="AA2" s="23" t="s">
        <v>29</v>
      </c>
      <c r="AB2" s="22" t="s">
        <v>25</v>
      </c>
      <c r="AC2" s="23" t="s">
        <v>29</v>
      </c>
      <c r="XFC2" s="2"/>
    </row>
    <row r="3" spans="1:29 16383:16383" x14ac:dyDescent="0.25">
      <c r="A3" s="3" t="s">
        <v>4</v>
      </c>
      <c r="B3" s="61">
        <v>4</v>
      </c>
      <c r="C3" s="3" t="s">
        <v>5</v>
      </c>
      <c r="D3" s="5" t="s">
        <v>3</v>
      </c>
      <c r="F3" s="25">
        <v>0</v>
      </c>
      <c r="G3" s="26">
        <f>+C19</f>
        <v>0</v>
      </c>
      <c r="H3" s="27">
        <f>+C15</f>
        <v>46</v>
      </c>
      <c r="I3" s="28">
        <f>+C19</f>
        <v>0</v>
      </c>
      <c r="J3" s="29">
        <f>+D15</f>
        <v>46</v>
      </c>
      <c r="K3" s="30">
        <f>+D19</f>
        <v>0</v>
      </c>
      <c r="L3" s="29">
        <f>+E15</f>
        <v>54</v>
      </c>
      <c r="M3" s="30">
        <f>+E19</f>
        <v>0</v>
      </c>
      <c r="N3" s="29">
        <f>+F15</f>
        <v>52</v>
      </c>
      <c r="O3" s="30">
        <f>+F19</f>
        <v>0</v>
      </c>
      <c r="P3" s="29">
        <f>+G15</f>
        <v>82</v>
      </c>
      <c r="Q3" s="30">
        <f>+G19</f>
        <v>0</v>
      </c>
      <c r="R3" s="29">
        <f>+H15</f>
        <v>82</v>
      </c>
      <c r="S3" s="30">
        <f>+H19</f>
        <v>0</v>
      </c>
      <c r="T3" s="29">
        <f>+I15</f>
        <v>54</v>
      </c>
      <c r="U3" s="30">
        <f>+I19</f>
        <v>0</v>
      </c>
      <c r="V3" s="29">
        <f>+J15</f>
        <v>54</v>
      </c>
      <c r="W3" s="30">
        <f>+J19</f>
        <v>0</v>
      </c>
      <c r="X3" s="29">
        <f>+K15</f>
        <v>46</v>
      </c>
      <c r="Y3" s="30">
        <f>+K19</f>
        <v>0</v>
      </c>
      <c r="Z3" s="29">
        <f>+L15</f>
        <v>48</v>
      </c>
      <c r="AA3" s="30">
        <f>+L19</f>
        <v>0</v>
      </c>
      <c r="AB3" s="29">
        <f>+M15</f>
        <v>0</v>
      </c>
      <c r="AC3" s="30">
        <f>+M19</f>
        <v>0</v>
      </c>
      <c r="XFC3" s="2"/>
    </row>
    <row r="4" spans="1:29 16383:16383" x14ac:dyDescent="0.25">
      <c r="A4" s="3" t="s">
        <v>7</v>
      </c>
      <c r="B4" s="61">
        <v>2</v>
      </c>
      <c r="C4" s="3" t="s">
        <v>8</v>
      </c>
      <c r="D4" s="5" t="s">
        <v>3</v>
      </c>
      <c r="F4" s="29">
        <f>+F3+B13</f>
        <v>48</v>
      </c>
      <c r="G4" s="30">
        <f>+G3</f>
        <v>0</v>
      </c>
      <c r="H4" s="29">
        <f>+H3+C13</f>
        <v>53</v>
      </c>
      <c r="I4" s="31">
        <f>+I3</f>
        <v>0</v>
      </c>
      <c r="J4" s="29">
        <f>+J3+D13</f>
        <v>54</v>
      </c>
      <c r="K4" s="30">
        <f>+K3</f>
        <v>0</v>
      </c>
      <c r="L4" s="29">
        <f>+L3+E13</f>
        <v>61</v>
      </c>
      <c r="M4" s="30">
        <f>+M3</f>
        <v>0</v>
      </c>
      <c r="N4" s="29">
        <f>N3+F13</f>
        <v>82</v>
      </c>
      <c r="O4" s="30">
        <f>+O3</f>
        <v>0</v>
      </c>
      <c r="P4" s="29">
        <f>+P3+G13</f>
        <v>132</v>
      </c>
      <c r="Q4" s="30">
        <f>+Q3</f>
        <v>0</v>
      </c>
      <c r="R4" s="29">
        <f>+R3+H13</f>
        <v>112</v>
      </c>
      <c r="S4" s="30">
        <f>+S3</f>
        <v>0</v>
      </c>
      <c r="T4" s="29">
        <f>+T3+I13</f>
        <v>61</v>
      </c>
      <c r="U4" s="30">
        <f>+U3</f>
        <v>0</v>
      </c>
      <c r="V4" s="29">
        <f>+V3+J13</f>
        <v>62</v>
      </c>
      <c r="W4" s="30">
        <f>+W3</f>
        <v>0</v>
      </c>
      <c r="X4" s="29">
        <f>+X3+K13</f>
        <v>53</v>
      </c>
      <c r="Y4" s="30">
        <f>+Y3</f>
        <v>0</v>
      </c>
      <c r="Z4" s="29">
        <f>+Z3+L13</f>
        <v>96</v>
      </c>
      <c r="AA4" s="30">
        <f>+AA3</f>
        <v>0</v>
      </c>
      <c r="AB4" s="29">
        <f>+AB3+M13</f>
        <v>50</v>
      </c>
      <c r="AC4" s="30">
        <f>+AC3</f>
        <v>0</v>
      </c>
    </row>
    <row r="5" spans="1:29 16383:16383" x14ac:dyDescent="0.25">
      <c r="A5" s="3" t="s">
        <v>9</v>
      </c>
      <c r="B5" s="6">
        <v>0.5</v>
      </c>
      <c r="C5" s="3" t="s">
        <v>10</v>
      </c>
      <c r="D5" s="5" t="s">
        <v>6</v>
      </c>
      <c r="F5" s="29">
        <f>+F4</f>
        <v>48</v>
      </c>
      <c r="G5" s="30">
        <f>+G3+C14</f>
        <v>25</v>
      </c>
      <c r="H5" s="29">
        <f>+H4</f>
        <v>53</v>
      </c>
      <c r="I5" s="31">
        <f>+C14</f>
        <v>25</v>
      </c>
      <c r="J5" s="29">
        <f>+J4</f>
        <v>54</v>
      </c>
      <c r="K5" s="30">
        <f>+D14</f>
        <v>25</v>
      </c>
      <c r="L5" s="29">
        <f>+L4</f>
        <v>61</v>
      </c>
      <c r="M5" s="30">
        <f>+E14</f>
        <v>25</v>
      </c>
      <c r="N5" s="29">
        <f>+N4</f>
        <v>82</v>
      </c>
      <c r="O5" s="30">
        <f>+F14</f>
        <v>25</v>
      </c>
      <c r="P5" s="29">
        <f>+P4</f>
        <v>132</v>
      </c>
      <c r="Q5" s="30">
        <f>+G14</f>
        <v>25</v>
      </c>
      <c r="R5" s="29">
        <f>+R4</f>
        <v>112</v>
      </c>
      <c r="S5" s="30">
        <f>+H14</f>
        <v>25</v>
      </c>
      <c r="T5" s="29">
        <f>+T4</f>
        <v>61</v>
      </c>
      <c r="U5" s="30">
        <f>+I14</f>
        <v>25</v>
      </c>
      <c r="V5" s="29">
        <f>+V4</f>
        <v>62</v>
      </c>
      <c r="W5" s="30">
        <f>+J14</f>
        <v>25</v>
      </c>
      <c r="X5" s="29">
        <f>+X4</f>
        <v>53</v>
      </c>
      <c r="Y5" s="30">
        <f>+K14</f>
        <v>25</v>
      </c>
      <c r="Z5" s="29">
        <f>+Z4</f>
        <v>96</v>
      </c>
      <c r="AA5" s="30">
        <f>+L14</f>
        <v>25</v>
      </c>
      <c r="AB5" s="29">
        <f>+AB4</f>
        <v>50</v>
      </c>
      <c r="AC5" s="30">
        <f>+M14</f>
        <v>25</v>
      </c>
    </row>
    <row r="6" spans="1:29 16383:16383" x14ac:dyDescent="0.25">
      <c r="A6" s="3" t="s">
        <v>11</v>
      </c>
      <c r="B6" s="61">
        <v>0.2</v>
      </c>
      <c r="C6" s="3" t="s">
        <v>12</v>
      </c>
      <c r="D6" s="5" t="s">
        <v>3</v>
      </c>
      <c r="F6" s="32">
        <f>+F3</f>
        <v>0</v>
      </c>
      <c r="G6" s="30">
        <f>+G5</f>
        <v>25</v>
      </c>
      <c r="H6" s="29">
        <f>+H3</f>
        <v>46</v>
      </c>
      <c r="I6" s="31">
        <f>+I5</f>
        <v>25</v>
      </c>
      <c r="J6" s="29">
        <f>+J3</f>
        <v>46</v>
      </c>
      <c r="K6" s="30">
        <f>+K5</f>
        <v>25</v>
      </c>
      <c r="L6" s="29">
        <f>+L3</f>
        <v>54</v>
      </c>
      <c r="M6" s="30">
        <f>+M5</f>
        <v>25</v>
      </c>
      <c r="N6" s="29">
        <f>+N3</f>
        <v>52</v>
      </c>
      <c r="O6" s="30">
        <f>+O5</f>
        <v>25</v>
      </c>
      <c r="P6" s="29">
        <f>+P3</f>
        <v>82</v>
      </c>
      <c r="Q6" s="30">
        <f>+Q5</f>
        <v>25</v>
      </c>
      <c r="R6" s="29">
        <f>+R3</f>
        <v>82</v>
      </c>
      <c r="S6" s="30">
        <f>+S5</f>
        <v>25</v>
      </c>
      <c r="T6" s="29">
        <f>+T3</f>
        <v>54</v>
      </c>
      <c r="U6" s="30">
        <f>+U5</f>
        <v>25</v>
      </c>
      <c r="V6" s="29">
        <f>+V3</f>
        <v>54</v>
      </c>
      <c r="W6" s="30">
        <f>+W5</f>
        <v>25</v>
      </c>
      <c r="X6" s="29">
        <f>+X3</f>
        <v>46</v>
      </c>
      <c r="Y6" s="30">
        <f>+Y5</f>
        <v>25</v>
      </c>
      <c r="Z6" s="29">
        <f>+Z3</f>
        <v>48</v>
      </c>
      <c r="AA6" s="30">
        <f>+AA5</f>
        <v>25</v>
      </c>
      <c r="AB6" s="29">
        <f>+AB3</f>
        <v>0</v>
      </c>
      <c r="AC6" s="30">
        <f>+AC5</f>
        <v>25</v>
      </c>
    </row>
    <row r="7" spans="1:29 16383:16383" ht="15.75" thickBot="1" x14ac:dyDescent="0.3">
      <c r="A7" s="3" t="s">
        <v>13</v>
      </c>
      <c r="B7" s="61">
        <v>0.3</v>
      </c>
      <c r="C7" s="5" t="s">
        <v>244</v>
      </c>
      <c r="D7" s="5" t="s">
        <v>245</v>
      </c>
      <c r="F7" s="58">
        <f t="shared" ref="F7:K7" si="0">+F3</f>
        <v>0</v>
      </c>
      <c r="G7" s="34">
        <f t="shared" si="0"/>
        <v>0</v>
      </c>
      <c r="H7" s="35">
        <f t="shared" si="0"/>
        <v>46</v>
      </c>
      <c r="I7" s="36">
        <f t="shared" si="0"/>
        <v>0</v>
      </c>
      <c r="J7" s="35">
        <f t="shared" si="0"/>
        <v>46</v>
      </c>
      <c r="K7" s="34">
        <f t="shared" si="0"/>
        <v>0</v>
      </c>
      <c r="L7" s="35">
        <f>+L6</f>
        <v>54</v>
      </c>
      <c r="M7" s="34">
        <f>+M4</f>
        <v>0</v>
      </c>
      <c r="N7" s="35">
        <f>+N6</f>
        <v>52</v>
      </c>
      <c r="O7" s="34">
        <f>+O4</f>
        <v>0</v>
      </c>
      <c r="P7" s="35">
        <f>+P3</f>
        <v>82</v>
      </c>
      <c r="Q7" s="34">
        <f>+Q4</f>
        <v>0</v>
      </c>
      <c r="R7" s="35">
        <f>+R3</f>
        <v>82</v>
      </c>
      <c r="S7" s="34">
        <f>+S4</f>
        <v>0</v>
      </c>
      <c r="T7" s="35">
        <f>+T3</f>
        <v>54</v>
      </c>
      <c r="U7" s="34">
        <f>+U3</f>
        <v>0</v>
      </c>
      <c r="V7" s="35">
        <f>+V3</f>
        <v>54</v>
      </c>
      <c r="W7" s="34">
        <f>+W4</f>
        <v>0</v>
      </c>
      <c r="X7" s="35">
        <f t="shared" ref="X7:AC7" si="1">+X3</f>
        <v>46</v>
      </c>
      <c r="Y7" s="34">
        <f t="shared" si="1"/>
        <v>0</v>
      </c>
      <c r="Z7" s="35">
        <f t="shared" si="1"/>
        <v>48</v>
      </c>
      <c r="AA7" s="34">
        <f t="shared" si="1"/>
        <v>0</v>
      </c>
      <c r="AB7" s="35">
        <f t="shared" si="1"/>
        <v>0</v>
      </c>
      <c r="AC7" s="34">
        <f t="shared" si="1"/>
        <v>0</v>
      </c>
    </row>
    <row r="8" spans="1:29 16383:16383" x14ac:dyDescent="0.25">
      <c r="A8" s="3" t="s">
        <v>14</v>
      </c>
      <c r="B8" s="61">
        <v>0.15</v>
      </c>
      <c r="C8" s="5" t="s">
        <v>246</v>
      </c>
      <c r="D8" s="5">
        <v>100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</row>
    <row r="9" spans="1:29 16383:16383" x14ac:dyDescent="0.25">
      <c r="A9" s="3" t="s">
        <v>15</v>
      </c>
      <c r="B9" s="61">
        <v>0.5</v>
      </c>
      <c r="C9" s="5" t="s">
        <v>247</v>
      </c>
      <c r="D9" s="5" t="s">
        <v>3</v>
      </c>
    </row>
    <row r="10" spans="1:29 16383:16383" x14ac:dyDescent="0.25">
      <c r="A10" s="7" t="s">
        <v>16</v>
      </c>
      <c r="B10" s="8">
        <v>12</v>
      </c>
      <c r="C10" s="5" t="s">
        <v>321</v>
      </c>
      <c r="D10" s="5" t="s">
        <v>3</v>
      </c>
    </row>
    <row r="12" spans="1:29 16383:16383" x14ac:dyDescent="0.25">
      <c r="B12" s="61" t="s">
        <v>17</v>
      </c>
      <c r="C12" s="5" t="s">
        <v>18</v>
      </c>
      <c r="D12" s="5" t="s">
        <v>19</v>
      </c>
      <c r="E12" s="5" t="s">
        <v>36</v>
      </c>
      <c r="F12" s="5" t="s">
        <v>37</v>
      </c>
      <c r="G12" s="61" t="s">
        <v>38</v>
      </c>
      <c r="H12" s="5" t="s">
        <v>39</v>
      </c>
      <c r="I12" s="5" t="s">
        <v>40</v>
      </c>
      <c r="J12" s="5" t="s">
        <v>41</v>
      </c>
      <c r="K12" s="5" t="s">
        <v>42</v>
      </c>
      <c r="L12" s="5" t="s">
        <v>43</v>
      </c>
      <c r="M12" s="5" t="s">
        <v>44</v>
      </c>
      <c r="O12" s="61" t="s">
        <v>20</v>
      </c>
      <c r="P12" s="5" t="s">
        <v>21</v>
      </c>
      <c r="Q12" s="5" t="s">
        <v>22</v>
      </c>
      <c r="R12" s="5" t="s">
        <v>45</v>
      </c>
      <c r="S12" s="5" t="s">
        <v>46</v>
      </c>
    </row>
    <row r="13" spans="1:29 16383:16383" x14ac:dyDescent="0.25">
      <c r="A13" s="3" t="s">
        <v>23</v>
      </c>
      <c r="B13" s="61">
        <f>+SQRT((B17-B15)^2+(B18-B16)^2)</f>
        <v>48</v>
      </c>
      <c r="C13" s="119">
        <f t="shared" ref="C13:M13" si="2">+SQRT((C17-C15)^2+(C18-C16)^2)</f>
        <v>7</v>
      </c>
      <c r="D13" s="119">
        <f t="shared" si="2"/>
        <v>8</v>
      </c>
      <c r="E13" s="119">
        <f t="shared" si="2"/>
        <v>7</v>
      </c>
      <c r="F13" s="119">
        <f t="shared" si="2"/>
        <v>30</v>
      </c>
      <c r="G13" s="119">
        <f t="shared" si="2"/>
        <v>50</v>
      </c>
      <c r="H13" s="119">
        <f t="shared" si="2"/>
        <v>30</v>
      </c>
      <c r="I13" s="119">
        <f t="shared" si="2"/>
        <v>7</v>
      </c>
      <c r="J13" s="119">
        <f t="shared" si="2"/>
        <v>8</v>
      </c>
      <c r="K13" s="119">
        <f t="shared" si="2"/>
        <v>7</v>
      </c>
      <c r="L13" s="119">
        <f t="shared" si="2"/>
        <v>48</v>
      </c>
      <c r="M13" s="119">
        <f t="shared" si="2"/>
        <v>50</v>
      </c>
    </row>
    <row r="14" spans="1:29 16383:16383" ht="15.75" thickBot="1" x14ac:dyDescent="0.3">
      <c r="A14" s="37" t="s">
        <v>24</v>
      </c>
      <c r="B14" s="38">
        <v>25</v>
      </c>
      <c r="C14" s="38">
        <v>25</v>
      </c>
      <c r="D14" s="38">
        <v>25</v>
      </c>
      <c r="E14" s="38">
        <v>25</v>
      </c>
      <c r="F14" s="38">
        <v>25</v>
      </c>
      <c r="G14" s="38">
        <v>25</v>
      </c>
      <c r="H14" s="38">
        <v>25</v>
      </c>
      <c r="I14" s="38">
        <v>25</v>
      </c>
      <c r="J14" s="38">
        <v>25</v>
      </c>
      <c r="K14" s="38">
        <v>25</v>
      </c>
      <c r="L14" s="38">
        <v>25</v>
      </c>
      <c r="M14" s="38">
        <v>25</v>
      </c>
    </row>
    <row r="15" spans="1:29 16383:16383" x14ac:dyDescent="0.25">
      <c r="A15" s="39" t="s">
        <v>25</v>
      </c>
      <c r="B15" s="40">
        <v>0</v>
      </c>
      <c r="C15" s="40">
        <v>46</v>
      </c>
      <c r="D15" s="40">
        <v>46</v>
      </c>
      <c r="E15" s="40">
        <v>54</v>
      </c>
      <c r="F15" s="41">
        <v>52</v>
      </c>
      <c r="G15" s="41">
        <v>82</v>
      </c>
      <c r="H15" s="40">
        <v>82</v>
      </c>
      <c r="I15" s="40">
        <v>54</v>
      </c>
      <c r="J15" s="40">
        <v>54</v>
      </c>
      <c r="K15" s="40">
        <v>46</v>
      </c>
      <c r="L15" s="40">
        <v>48</v>
      </c>
      <c r="M15" s="23">
        <v>0</v>
      </c>
      <c r="O15" s="61">
        <f>+B15</f>
        <v>0</v>
      </c>
      <c r="P15" s="61">
        <f>+C15+B4</f>
        <v>48</v>
      </c>
      <c r="Q15" s="61">
        <f>+D15</f>
        <v>46</v>
      </c>
      <c r="R15" s="61">
        <f>+E15-B4</f>
        <v>52</v>
      </c>
      <c r="S15" s="61">
        <f>+F15</f>
        <v>52</v>
      </c>
      <c r="T15" s="61">
        <f>+G15-B4</f>
        <v>80</v>
      </c>
      <c r="U15" s="61">
        <f>+H15</f>
        <v>82</v>
      </c>
      <c r="V15" s="61">
        <f>+I15-B4</f>
        <v>52</v>
      </c>
      <c r="W15" s="61">
        <f>+J15</f>
        <v>54</v>
      </c>
      <c r="X15" s="61">
        <f>+K15+B4</f>
        <v>48</v>
      </c>
      <c r="Y15" s="61">
        <f>+L15</f>
        <v>48</v>
      </c>
      <c r="Z15" s="61">
        <f>+M15+B4</f>
        <v>2</v>
      </c>
    </row>
    <row r="16" spans="1:29 16383:16383" x14ac:dyDescent="0.25">
      <c r="A16" s="42" t="s">
        <v>26</v>
      </c>
      <c r="B16" s="5">
        <v>5</v>
      </c>
      <c r="C16" s="5">
        <v>7</v>
      </c>
      <c r="D16" s="5">
        <v>0</v>
      </c>
      <c r="E16" s="5">
        <v>0</v>
      </c>
      <c r="F16" s="61">
        <v>5</v>
      </c>
      <c r="G16" s="61">
        <v>5</v>
      </c>
      <c r="H16" s="5">
        <v>55</v>
      </c>
      <c r="I16" s="5">
        <v>53</v>
      </c>
      <c r="J16" s="5">
        <v>60</v>
      </c>
      <c r="K16" s="5">
        <v>60</v>
      </c>
      <c r="L16" s="5">
        <v>55</v>
      </c>
      <c r="M16" s="43">
        <v>55</v>
      </c>
      <c r="O16" s="61">
        <f>+B16+B4</f>
        <v>7</v>
      </c>
      <c r="P16" s="61">
        <f>+C16</f>
        <v>7</v>
      </c>
      <c r="Q16" s="61">
        <f>+D16+B4</f>
        <v>2</v>
      </c>
      <c r="R16" s="61">
        <f>+E16</f>
        <v>0</v>
      </c>
      <c r="S16" s="61">
        <f>+F16+B4</f>
        <v>7</v>
      </c>
      <c r="T16" s="61">
        <f>+G16</f>
        <v>5</v>
      </c>
      <c r="U16" s="61">
        <f>+H16-B4</f>
        <v>53</v>
      </c>
      <c r="V16" s="61">
        <f>+I16</f>
        <v>53</v>
      </c>
      <c r="W16" s="61">
        <f>+J16-B4</f>
        <v>58</v>
      </c>
      <c r="X16" s="61">
        <f>+K16</f>
        <v>60</v>
      </c>
      <c r="Y16" s="61">
        <f>+L16-B4</f>
        <v>53</v>
      </c>
      <c r="Z16" s="61">
        <f>+M16</f>
        <v>55</v>
      </c>
    </row>
    <row r="17" spans="1:27" x14ac:dyDescent="0.25">
      <c r="A17" s="42" t="s">
        <v>27</v>
      </c>
      <c r="B17" s="10">
        <v>48</v>
      </c>
      <c r="C17" s="10">
        <v>46</v>
      </c>
      <c r="D17" s="10">
        <v>54</v>
      </c>
      <c r="E17" s="10">
        <v>54</v>
      </c>
      <c r="F17" s="11">
        <v>82</v>
      </c>
      <c r="G17" s="11">
        <v>82</v>
      </c>
      <c r="H17" s="10">
        <v>52</v>
      </c>
      <c r="I17" s="10">
        <v>54</v>
      </c>
      <c r="J17" s="10">
        <v>46</v>
      </c>
      <c r="K17" s="10">
        <v>46</v>
      </c>
      <c r="L17" s="10">
        <v>0</v>
      </c>
      <c r="M17" s="89">
        <v>0</v>
      </c>
      <c r="O17" s="11">
        <f>+B17</f>
        <v>48</v>
      </c>
      <c r="P17" s="11">
        <f>+C17+B4</f>
        <v>48</v>
      </c>
      <c r="Q17" s="11">
        <f>+D17</f>
        <v>54</v>
      </c>
      <c r="R17" s="11">
        <f>+E17-B4</f>
        <v>52</v>
      </c>
      <c r="S17" s="11">
        <f>+F17</f>
        <v>82</v>
      </c>
      <c r="T17" s="61">
        <f>+G17-B4</f>
        <v>80</v>
      </c>
      <c r="U17" s="61">
        <f>+H17</f>
        <v>52</v>
      </c>
      <c r="V17" s="61">
        <f>+I17-B4</f>
        <v>52</v>
      </c>
      <c r="W17" s="61">
        <f>+J17</f>
        <v>46</v>
      </c>
      <c r="X17" s="61">
        <f>+K17+B4</f>
        <v>48</v>
      </c>
      <c r="Y17" s="61">
        <f>+L17</f>
        <v>0</v>
      </c>
      <c r="Z17" s="61">
        <f>+M17+B4</f>
        <v>2</v>
      </c>
    </row>
    <row r="18" spans="1:27" x14ac:dyDescent="0.25">
      <c r="A18" s="42" t="s">
        <v>28</v>
      </c>
      <c r="B18" s="10">
        <v>5</v>
      </c>
      <c r="C18" s="10">
        <v>0</v>
      </c>
      <c r="D18" s="10">
        <v>0</v>
      </c>
      <c r="E18" s="10">
        <v>7</v>
      </c>
      <c r="F18" s="11">
        <v>5</v>
      </c>
      <c r="G18" s="11">
        <v>55</v>
      </c>
      <c r="H18" s="10">
        <v>55</v>
      </c>
      <c r="I18" s="10">
        <v>60</v>
      </c>
      <c r="J18" s="10">
        <v>60</v>
      </c>
      <c r="K18" s="10">
        <v>53</v>
      </c>
      <c r="L18" s="10">
        <v>55</v>
      </c>
      <c r="M18" s="89">
        <v>5</v>
      </c>
      <c r="O18" s="11">
        <f>+B18+B4</f>
        <v>7</v>
      </c>
      <c r="P18" s="11">
        <f>+C18</f>
        <v>0</v>
      </c>
      <c r="Q18" s="11">
        <f>+D18+B4</f>
        <v>2</v>
      </c>
      <c r="R18" s="11">
        <f>+E18</f>
        <v>7</v>
      </c>
      <c r="S18" s="44">
        <f>+F18+B4</f>
        <v>7</v>
      </c>
      <c r="T18" s="61">
        <f>+G18</f>
        <v>55</v>
      </c>
      <c r="U18" s="61">
        <f>+H18-B4</f>
        <v>53</v>
      </c>
      <c r="V18" s="61">
        <f>+I18</f>
        <v>60</v>
      </c>
      <c r="W18" s="61">
        <f>+J18-B4</f>
        <v>58</v>
      </c>
      <c r="X18" s="61">
        <f>+K18</f>
        <v>53</v>
      </c>
      <c r="Y18" s="61">
        <f>+L18-B4</f>
        <v>53</v>
      </c>
      <c r="Z18" s="61">
        <f>+M18</f>
        <v>5</v>
      </c>
    </row>
    <row r="19" spans="1:27" ht="15.75" thickBot="1" x14ac:dyDescent="0.3">
      <c r="A19" s="45" t="s">
        <v>29</v>
      </c>
      <c r="B19" s="46">
        <v>0</v>
      </c>
      <c r="C19" s="46">
        <v>0</v>
      </c>
      <c r="D19" s="46">
        <v>0</v>
      </c>
      <c r="E19" s="46">
        <v>0</v>
      </c>
      <c r="F19" s="46">
        <v>0</v>
      </c>
      <c r="G19" s="46">
        <v>0</v>
      </c>
      <c r="H19" s="46">
        <v>0</v>
      </c>
      <c r="I19" s="46">
        <v>0</v>
      </c>
      <c r="J19" s="46">
        <v>0</v>
      </c>
      <c r="K19" s="46">
        <v>0</v>
      </c>
      <c r="L19" s="46">
        <v>0</v>
      </c>
      <c r="M19" s="34">
        <v>0</v>
      </c>
    </row>
    <row r="20" spans="1:27" x14ac:dyDescent="0.25">
      <c r="A20" s="47" t="s">
        <v>35</v>
      </c>
      <c r="B20" s="60">
        <v>4</v>
      </c>
      <c r="C20" s="60">
        <v>0</v>
      </c>
      <c r="D20" s="60">
        <v>0</v>
      </c>
      <c r="E20" s="60">
        <v>0</v>
      </c>
      <c r="F20" s="60">
        <v>3</v>
      </c>
      <c r="G20" s="49">
        <v>2</v>
      </c>
      <c r="H20" s="60">
        <v>1</v>
      </c>
      <c r="I20" s="60">
        <v>0</v>
      </c>
      <c r="J20" s="60">
        <v>0</v>
      </c>
      <c r="K20" s="60">
        <v>0</v>
      </c>
      <c r="L20" s="60">
        <v>1</v>
      </c>
      <c r="M20" s="60">
        <v>0</v>
      </c>
      <c r="O20" s="12">
        <f>+SQRT((O17-O15)^2+(O18-O16)^2)</f>
        <v>48</v>
      </c>
      <c r="P20" s="12">
        <f t="shared" ref="P20:Q20" si="3">+SQRT((P17-P15)^2+(P18-P16)^2)</f>
        <v>7</v>
      </c>
      <c r="Q20" s="12">
        <f t="shared" si="3"/>
        <v>8</v>
      </c>
      <c r="R20" s="12">
        <f>+SQRT((R17-R15)^2+(R18-R16)^2)</f>
        <v>7</v>
      </c>
      <c r="S20" s="12">
        <f>+SQRT((S17-S15)^2+(S18-S16)^2)</f>
        <v>30</v>
      </c>
      <c r="T20" s="12">
        <f t="shared" ref="T20:Z20" si="4">+SQRT((T17-T15)^2+(T18-T16)^2)</f>
        <v>50</v>
      </c>
      <c r="U20" s="12">
        <f t="shared" si="4"/>
        <v>30</v>
      </c>
      <c r="V20" s="12">
        <f t="shared" si="4"/>
        <v>7</v>
      </c>
      <c r="W20" s="12">
        <f t="shared" si="4"/>
        <v>8</v>
      </c>
      <c r="X20" s="12">
        <f t="shared" si="4"/>
        <v>7</v>
      </c>
      <c r="Y20" s="12">
        <f t="shared" si="4"/>
        <v>48</v>
      </c>
      <c r="Z20" s="12">
        <f t="shared" si="4"/>
        <v>50</v>
      </c>
    </row>
    <row r="21" spans="1:27" x14ac:dyDescent="0.25">
      <c r="A21" s="117" t="s">
        <v>243</v>
      </c>
      <c r="B21" s="82" t="s">
        <v>6</v>
      </c>
      <c r="C21" s="119" t="s">
        <v>6</v>
      </c>
      <c r="D21" s="119" t="s">
        <v>6</v>
      </c>
      <c r="E21" s="119" t="s">
        <v>6</v>
      </c>
      <c r="F21" s="119" t="s">
        <v>6</v>
      </c>
      <c r="G21" s="119" t="s">
        <v>6</v>
      </c>
      <c r="H21" s="119" t="s">
        <v>6</v>
      </c>
      <c r="I21" s="119" t="s">
        <v>6</v>
      </c>
      <c r="J21" s="119" t="s">
        <v>6</v>
      </c>
      <c r="K21" s="119" t="s">
        <v>6</v>
      </c>
      <c r="L21" s="119" t="s">
        <v>6</v>
      </c>
      <c r="M21" s="119" t="s">
        <v>6</v>
      </c>
    </row>
    <row r="22" spans="1:27" x14ac:dyDescent="0.25">
      <c r="A22" s="13"/>
      <c r="B22" s="12">
        <f t="shared" ref="B22:M22" si="5">+SQRT((B17-B15)^2+(B18-B16)^2)</f>
        <v>48</v>
      </c>
      <c r="C22" s="12">
        <f t="shared" si="5"/>
        <v>7</v>
      </c>
      <c r="D22" s="12">
        <f t="shared" si="5"/>
        <v>8</v>
      </c>
      <c r="E22" s="12">
        <f t="shared" si="5"/>
        <v>7</v>
      </c>
      <c r="F22" s="12">
        <f t="shared" si="5"/>
        <v>30</v>
      </c>
      <c r="G22" s="12">
        <f t="shared" si="5"/>
        <v>50</v>
      </c>
      <c r="H22" s="12">
        <f t="shared" si="5"/>
        <v>30</v>
      </c>
      <c r="I22" s="12">
        <f t="shared" si="5"/>
        <v>7</v>
      </c>
      <c r="J22" s="12">
        <f t="shared" si="5"/>
        <v>8</v>
      </c>
      <c r="K22" s="12">
        <f t="shared" si="5"/>
        <v>7</v>
      </c>
      <c r="L22" s="12">
        <f t="shared" si="5"/>
        <v>48</v>
      </c>
      <c r="M22" s="12">
        <f t="shared" si="5"/>
        <v>50</v>
      </c>
    </row>
    <row r="23" spans="1:27" x14ac:dyDescent="0.25">
      <c r="A23" s="13"/>
      <c r="B23" s="86" t="s">
        <v>30</v>
      </c>
      <c r="C23" s="86"/>
      <c r="D23" s="86"/>
      <c r="E23" s="86"/>
      <c r="F23" s="86"/>
      <c r="G23" s="12"/>
    </row>
    <row r="24" spans="1:27" x14ac:dyDescent="0.25">
      <c r="A24" s="13"/>
      <c r="B24" s="81">
        <v>1</v>
      </c>
      <c r="C24" s="38">
        <v>2</v>
      </c>
      <c r="D24" s="81">
        <v>3</v>
      </c>
      <c r="E24" s="38">
        <v>4</v>
      </c>
      <c r="F24" s="81">
        <v>5</v>
      </c>
      <c r="G24" s="81">
        <v>6</v>
      </c>
      <c r="H24" s="38">
        <v>7</v>
      </c>
      <c r="I24" s="81">
        <v>8</v>
      </c>
      <c r="J24" s="38">
        <v>9</v>
      </c>
      <c r="K24" s="81">
        <v>10</v>
      </c>
      <c r="L24" s="81">
        <v>11</v>
      </c>
      <c r="M24" s="38">
        <v>12</v>
      </c>
    </row>
    <row r="25" spans="1:27" ht="15.75" x14ac:dyDescent="0.25">
      <c r="A25" s="51" t="s">
        <v>31</v>
      </c>
      <c r="B25" s="9">
        <f t="shared" ref="B25:M26" si="6">+O17-B17</f>
        <v>0</v>
      </c>
      <c r="C25" s="9">
        <f t="shared" si="6"/>
        <v>2</v>
      </c>
      <c r="D25" s="9">
        <f t="shared" si="6"/>
        <v>0</v>
      </c>
      <c r="E25" s="9">
        <f t="shared" si="6"/>
        <v>-2</v>
      </c>
      <c r="F25" s="9">
        <f t="shared" si="6"/>
        <v>0</v>
      </c>
      <c r="G25" s="9">
        <f t="shared" si="6"/>
        <v>-2</v>
      </c>
      <c r="H25" s="9">
        <f t="shared" si="6"/>
        <v>0</v>
      </c>
      <c r="I25" s="9">
        <f t="shared" si="6"/>
        <v>-2</v>
      </c>
      <c r="J25" s="9">
        <f t="shared" si="6"/>
        <v>0</v>
      </c>
      <c r="K25" s="9">
        <f t="shared" si="6"/>
        <v>2</v>
      </c>
      <c r="L25" s="9">
        <f t="shared" si="6"/>
        <v>0</v>
      </c>
      <c r="M25" s="9">
        <f t="shared" si="6"/>
        <v>2</v>
      </c>
    </row>
    <row r="26" spans="1:27" ht="15.75" x14ac:dyDescent="0.25">
      <c r="A26" s="51" t="s">
        <v>32</v>
      </c>
      <c r="B26" s="9">
        <f t="shared" si="6"/>
        <v>2</v>
      </c>
      <c r="C26" s="9">
        <f t="shared" si="6"/>
        <v>0</v>
      </c>
      <c r="D26" s="9">
        <f t="shared" si="6"/>
        <v>2</v>
      </c>
      <c r="E26" s="9">
        <f t="shared" si="6"/>
        <v>0</v>
      </c>
      <c r="F26" s="9">
        <f t="shared" si="6"/>
        <v>2</v>
      </c>
      <c r="G26" s="9">
        <f t="shared" si="6"/>
        <v>0</v>
      </c>
      <c r="H26" s="9">
        <f t="shared" si="6"/>
        <v>-2</v>
      </c>
      <c r="I26" s="9">
        <f t="shared" si="6"/>
        <v>0</v>
      </c>
      <c r="J26" s="9">
        <f t="shared" si="6"/>
        <v>-2</v>
      </c>
      <c r="K26" s="9">
        <f t="shared" si="6"/>
        <v>0</v>
      </c>
      <c r="L26" s="9">
        <f t="shared" si="6"/>
        <v>-2</v>
      </c>
      <c r="M26" s="9">
        <f t="shared" si="6"/>
        <v>0</v>
      </c>
      <c r="P26" s="60">
        <v>4</v>
      </c>
      <c r="Q26" s="60">
        <v>0</v>
      </c>
      <c r="R26" s="60">
        <v>0</v>
      </c>
      <c r="S26" s="60">
        <v>0</v>
      </c>
      <c r="T26" s="60">
        <v>3</v>
      </c>
      <c r="U26" s="49">
        <v>2</v>
      </c>
      <c r="V26" s="60">
        <v>1</v>
      </c>
      <c r="W26" s="60">
        <v>0</v>
      </c>
      <c r="X26" s="60">
        <v>0</v>
      </c>
      <c r="Y26" s="60">
        <v>0</v>
      </c>
      <c r="Z26" s="60">
        <v>1</v>
      </c>
      <c r="AA26" s="60">
        <v>0</v>
      </c>
    </row>
    <row r="27" spans="1:27" x14ac:dyDescent="0.25">
      <c r="A27" s="13"/>
    </row>
    <row r="28" spans="1:27" x14ac:dyDescent="0.25">
      <c r="A28" s="13"/>
    </row>
    <row r="29" spans="1:27" x14ac:dyDescent="0.25">
      <c r="A29" s="13"/>
    </row>
    <row r="30" spans="1:27" x14ac:dyDescent="0.25">
      <c r="A30" s="13"/>
      <c r="E30" s="15"/>
    </row>
    <row r="31" spans="1:27" ht="15.75" thickBot="1" x14ac:dyDescent="0.3">
      <c r="A31" s="151" t="s">
        <v>17</v>
      </c>
      <c r="B31" s="152"/>
      <c r="C31" t="s">
        <v>47</v>
      </c>
      <c r="D31"/>
      <c r="E31"/>
      <c r="F31"/>
    </row>
    <row r="32" spans="1:27" x14ac:dyDescent="0.25">
      <c r="A32" s="153" t="s">
        <v>48</v>
      </c>
      <c r="B32" s="52" t="s">
        <v>49</v>
      </c>
      <c r="C32" s="57">
        <v>5</v>
      </c>
      <c r="D32" s="40">
        <v>20</v>
      </c>
      <c r="E32" s="40">
        <v>20</v>
      </c>
      <c r="F32" s="40">
        <v>5</v>
      </c>
      <c r="G32" s="23"/>
      <c r="J32">
        <f t="shared" ref="J32:M39" si="7">+C32</f>
        <v>5</v>
      </c>
      <c r="K32">
        <f t="shared" si="7"/>
        <v>20</v>
      </c>
      <c r="L32">
        <f t="shared" si="7"/>
        <v>20</v>
      </c>
      <c r="M32">
        <f t="shared" si="7"/>
        <v>5</v>
      </c>
      <c r="N32">
        <f>+J32</f>
        <v>5</v>
      </c>
    </row>
    <row r="33" spans="1:14" ht="15.75" thickBot="1" x14ac:dyDescent="0.3">
      <c r="A33" s="154"/>
      <c r="B33" s="54" t="s">
        <v>34</v>
      </c>
      <c r="C33" s="58">
        <v>5</v>
      </c>
      <c r="D33" s="55">
        <v>5</v>
      </c>
      <c r="E33" s="55">
        <v>10</v>
      </c>
      <c r="F33" s="55">
        <v>10</v>
      </c>
      <c r="G33" s="56"/>
      <c r="J33">
        <f t="shared" si="7"/>
        <v>5</v>
      </c>
      <c r="K33">
        <f t="shared" si="7"/>
        <v>5</v>
      </c>
      <c r="L33">
        <f t="shared" si="7"/>
        <v>10</v>
      </c>
      <c r="M33">
        <f t="shared" si="7"/>
        <v>10</v>
      </c>
      <c r="N33">
        <f t="shared" ref="N33:N39" si="8">+J33</f>
        <v>5</v>
      </c>
    </row>
    <row r="34" spans="1:14" x14ac:dyDescent="0.25">
      <c r="A34" s="153" t="s">
        <v>50</v>
      </c>
      <c r="B34" s="52" t="s">
        <v>49</v>
      </c>
      <c r="C34" s="57">
        <v>25</v>
      </c>
      <c r="D34" s="40">
        <v>45</v>
      </c>
      <c r="E34" s="40">
        <v>45</v>
      </c>
      <c r="F34" s="40">
        <v>25</v>
      </c>
      <c r="G34" s="23"/>
      <c r="J34">
        <f t="shared" si="7"/>
        <v>25</v>
      </c>
      <c r="K34">
        <f t="shared" si="7"/>
        <v>45</v>
      </c>
      <c r="L34">
        <f t="shared" si="7"/>
        <v>45</v>
      </c>
      <c r="M34">
        <f t="shared" si="7"/>
        <v>25</v>
      </c>
      <c r="N34">
        <f t="shared" si="8"/>
        <v>25</v>
      </c>
    </row>
    <row r="35" spans="1:14" ht="15.75" thickBot="1" x14ac:dyDescent="0.3">
      <c r="A35" s="154"/>
      <c r="B35" s="54" t="s">
        <v>34</v>
      </c>
      <c r="C35" s="58">
        <v>5</v>
      </c>
      <c r="D35" s="55">
        <v>5</v>
      </c>
      <c r="E35" s="55">
        <v>10</v>
      </c>
      <c r="F35" s="55">
        <v>10</v>
      </c>
      <c r="G35" s="56"/>
      <c r="J35">
        <f t="shared" si="7"/>
        <v>5</v>
      </c>
      <c r="K35">
        <f t="shared" si="7"/>
        <v>5</v>
      </c>
      <c r="L35">
        <f t="shared" si="7"/>
        <v>10</v>
      </c>
      <c r="M35">
        <f t="shared" si="7"/>
        <v>10</v>
      </c>
      <c r="N35">
        <f t="shared" si="8"/>
        <v>5</v>
      </c>
    </row>
    <row r="36" spans="1:14" x14ac:dyDescent="0.25">
      <c r="A36" s="153" t="s">
        <v>51</v>
      </c>
      <c r="B36" s="52" t="s">
        <v>49</v>
      </c>
      <c r="C36" s="57">
        <v>5</v>
      </c>
      <c r="D36" s="40">
        <v>20</v>
      </c>
      <c r="E36" s="40">
        <v>20</v>
      </c>
      <c r="F36" s="40">
        <v>5</v>
      </c>
      <c r="G36" s="23"/>
      <c r="J36">
        <f t="shared" si="7"/>
        <v>5</v>
      </c>
      <c r="K36">
        <f t="shared" si="7"/>
        <v>20</v>
      </c>
      <c r="L36">
        <f t="shared" si="7"/>
        <v>20</v>
      </c>
      <c r="M36">
        <f t="shared" si="7"/>
        <v>5</v>
      </c>
      <c r="N36">
        <f t="shared" si="8"/>
        <v>5</v>
      </c>
    </row>
    <row r="37" spans="1:14" ht="15.75" thickBot="1" x14ac:dyDescent="0.3">
      <c r="A37" s="154"/>
      <c r="B37" s="54" t="s">
        <v>34</v>
      </c>
      <c r="C37" s="58">
        <v>12</v>
      </c>
      <c r="D37" s="55">
        <v>12</v>
      </c>
      <c r="E37" s="55">
        <v>22</v>
      </c>
      <c r="F37" s="55">
        <v>22</v>
      </c>
      <c r="G37" s="56"/>
      <c r="J37">
        <f t="shared" si="7"/>
        <v>12</v>
      </c>
      <c r="K37">
        <f t="shared" si="7"/>
        <v>12</v>
      </c>
      <c r="L37">
        <f t="shared" si="7"/>
        <v>22</v>
      </c>
      <c r="M37">
        <f t="shared" si="7"/>
        <v>22</v>
      </c>
      <c r="N37">
        <f t="shared" si="8"/>
        <v>12</v>
      </c>
    </row>
    <row r="38" spans="1:14" x14ac:dyDescent="0.25">
      <c r="A38" s="155" t="s">
        <v>52</v>
      </c>
      <c r="B38" s="52" t="s">
        <v>49</v>
      </c>
      <c r="C38" s="57">
        <v>25</v>
      </c>
      <c r="D38" s="40">
        <v>45</v>
      </c>
      <c r="E38" s="40">
        <v>45</v>
      </c>
      <c r="F38" s="40">
        <v>25</v>
      </c>
      <c r="G38" s="23"/>
      <c r="J38">
        <f t="shared" si="7"/>
        <v>25</v>
      </c>
      <c r="K38">
        <f t="shared" si="7"/>
        <v>45</v>
      </c>
      <c r="L38">
        <f t="shared" si="7"/>
        <v>45</v>
      </c>
      <c r="M38">
        <f t="shared" si="7"/>
        <v>25</v>
      </c>
      <c r="N38">
        <f t="shared" si="8"/>
        <v>25</v>
      </c>
    </row>
    <row r="39" spans="1:14" ht="15.75" thickBot="1" x14ac:dyDescent="0.3">
      <c r="A39" s="156"/>
      <c r="B39" s="54" t="s">
        <v>34</v>
      </c>
      <c r="C39" s="58">
        <v>12</v>
      </c>
      <c r="D39" s="55">
        <v>12</v>
      </c>
      <c r="E39" s="55">
        <v>22</v>
      </c>
      <c r="F39" s="55">
        <v>22</v>
      </c>
      <c r="G39" s="56"/>
      <c r="J39">
        <f t="shared" si="7"/>
        <v>12</v>
      </c>
      <c r="K39">
        <f t="shared" si="7"/>
        <v>12</v>
      </c>
      <c r="L39">
        <f t="shared" si="7"/>
        <v>22</v>
      </c>
      <c r="M39">
        <f t="shared" si="7"/>
        <v>22</v>
      </c>
      <c r="N39">
        <f t="shared" si="8"/>
        <v>12</v>
      </c>
    </row>
    <row r="40" spans="1:14" x14ac:dyDescent="0.25">
      <c r="C40" s="9"/>
    </row>
    <row r="41" spans="1:14" x14ac:dyDescent="0.25">
      <c r="A41" s="157" t="s">
        <v>18</v>
      </c>
      <c r="B41" s="158"/>
      <c r="C41"/>
      <c r="D41"/>
      <c r="E41"/>
      <c r="F41"/>
    </row>
    <row r="42" spans="1:14" x14ac:dyDescent="0.25">
      <c r="A42" s="159" t="s">
        <v>48</v>
      </c>
      <c r="B42" s="61" t="s">
        <v>49</v>
      </c>
      <c r="C42" s="61"/>
      <c r="D42" s="5"/>
      <c r="E42" s="5"/>
      <c r="F42" s="5"/>
      <c r="G42" s="5"/>
    </row>
    <row r="43" spans="1:14" x14ac:dyDescent="0.25">
      <c r="A43" s="160"/>
      <c r="B43" s="61" t="s">
        <v>34</v>
      </c>
      <c r="C43" s="61"/>
      <c r="D43" s="5"/>
      <c r="E43" s="5"/>
      <c r="F43" s="5"/>
      <c r="G43" s="5"/>
    </row>
    <row r="44" spans="1:14" x14ac:dyDescent="0.25">
      <c r="A44" s="159" t="s">
        <v>50</v>
      </c>
      <c r="B44" s="61" t="s">
        <v>49</v>
      </c>
      <c r="C44" s="61"/>
      <c r="D44" s="5"/>
      <c r="E44" s="5"/>
      <c r="F44" s="5"/>
      <c r="G44" s="5"/>
    </row>
    <row r="45" spans="1:14" x14ac:dyDescent="0.25">
      <c r="A45" s="160"/>
      <c r="B45" s="61" t="s">
        <v>34</v>
      </c>
      <c r="C45" s="61"/>
      <c r="D45" s="5"/>
      <c r="E45" s="5"/>
      <c r="F45" s="5"/>
      <c r="G45" s="5"/>
    </row>
    <row r="46" spans="1:14" x14ac:dyDescent="0.25">
      <c r="A46" s="159" t="s">
        <v>51</v>
      </c>
      <c r="B46" s="61" t="s">
        <v>49</v>
      </c>
      <c r="C46" s="61"/>
      <c r="D46" s="5"/>
      <c r="E46" s="5"/>
      <c r="F46" s="5"/>
      <c r="G46" s="5"/>
    </row>
    <row r="47" spans="1:14" x14ac:dyDescent="0.25">
      <c r="A47" s="160"/>
      <c r="B47" s="61" t="s">
        <v>34</v>
      </c>
      <c r="C47" s="61"/>
      <c r="D47" s="5"/>
      <c r="E47" s="5"/>
      <c r="F47" s="5"/>
      <c r="G47" s="5"/>
    </row>
    <row r="48" spans="1:14" x14ac:dyDescent="0.25">
      <c r="A48" s="149" t="s">
        <v>52</v>
      </c>
      <c r="B48" s="61" t="s">
        <v>49</v>
      </c>
      <c r="C48" s="61"/>
      <c r="D48" s="5"/>
      <c r="E48" s="5"/>
      <c r="F48" s="5"/>
      <c r="G48" s="5"/>
    </row>
    <row r="49" spans="1:8" x14ac:dyDescent="0.25">
      <c r="A49" s="149"/>
      <c r="B49" s="61" t="s">
        <v>34</v>
      </c>
      <c r="C49" s="61"/>
      <c r="D49" s="5"/>
      <c r="E49" s="5"/>
      <c r="F49" s="5"/>
      <c r="G49" s="5"/>
    </row>
    <row r="50" spans="1:8" x14ac:dyDescent="0.25">
      <c r="C50" s="9"/>
    </row>
    <row r="51" spans="1:8" ht="15.75" customHeight="1" x14ac:dyDescent="0.25">
      <c r="A51" s="157" t="s">
        <v>19</v>
      </c>
      <c r="B51" s="158"/>
      <c r="C51"/>
      <c r="D51"/>
      <c r="E51"/>
      <c r="F51"/>
    </row>
    <row r="52" spans="1:8" x14ac:dyDescent="0.25">
      <c r="A52" s="159" t="s">
        <v>48</v>
      </c>
      <c r="B52" s="61" t="s">
        <v>49</v>
      </c>
      <c r="C52" s="61"/>
      <c r="D52" s="5"/>
      <c r="E52" s="5"/>
      <c r="F52" s="5"/>
      <c r="G52" s="5"/>
    </row>
    <row r="53" spans="1:8" x14ac:dyDescent="0.25">
      <c r="A53" s="160"/>
      <c r="B53" s="61" t="s">
        <v>34</v>
      </c>
      <c r="C53" s="61"/>
      <c r="D53" s="5"/>
      <c r="E53" s="5"/>
      <c r="F53" s="5"/>
      <c r="G53" s="5"/>
    </row>
    <row r="54" spans="1:8" ht="15.75" customHeight="1" x14ac:dyDescent="0.25">
      <c r="A54" s="159" t="s">
        <v>50</v>
      </c>
      <c r="B54" s="61" t="s">
        <v>49</v>
      </c>
      <c r="C54" s="61"/>
      <c r="D54" s="5"/>
      <c r="E54" s="5"/>
      <c r="F54" s="5"/>
      <c r="G54" s="5"/>
      <c r="H54"/>
    </row>
    <row r="55" spans="1:8" ht="15.75" customHeight="1" x14ac:dyDescent="0.25">
      <c r="A55" s="160"/>
      <c r="B55" s="61" t="s">
        <v>34</v>
      </c>
      <c r="C55" s="61"/>
      <c r="D55" s="5"/>
      <c r="E55" s="5"/>
      <c r="F55" s="5"/>
      <c r="G55" s="5"/>
      <c r="H55"/>
    </row>
    <row r="56" spans="1:8" x14ac:dyDescent="0.25">
      <c r="A56" s="159" t="s">
        <v>51</v>
      </c>
      <c r="B56" s="61" t="s">
        <v>49</v>
      </c>
      <c r="C56" s="61"/>
      <c r="D56" s="5"/>
      <c r="E56" s="5"/>
      <c r="F56" s="5"/>
      <c r="G56" s="5"/>
    </row>
    <row r="57" spans="1:8" x14ac:dyDescent="0.25">
      <c r="A57" s="160"/>
      <c r="B57" s="61" t="s">
        <v>34</v>
      </c>
      <c r="C57" s="61"/>
      <c r="D57" s="5"/>
      <c r="E57" s="5"/>
      <c r="F57" s="5"/>
      <c r="G57" s="5"/>
    </row>
    <row r="58" spans="1:8" x14ac:dyDescent="0.25">
      <c r="A58" s="149" t="s">
        <v>52</v>
      </c>
      <c r="B58" s="61" t="s">
        <v>49</v>
      </c>
      <c r="C58" s="61"/>
      <c r="D58" s="5"/>
      <c r="E58" s="5"/>
      <c r="F58" s="5"/>
      <c r="G58" s="5"/>
    </row>
    <row r="59" spans="1:8" x14ac:dyDescent="0.25">
      <c r="A59" s="149"/>
      <c r="B59" s="61" t="s">
        <v>34</v>
      </c>
      <c r="C59" s="61"/>
      <c r="D59" s="5"/>
      <c r="E59" s="5"/>
      <c r="F59" s="5"/>
      <c r="G59" s="5"/>
    </row>
    <row r="60" spans="1:8" x14ac:dyDescent="0.25">
      <c r="C60" s="9"/>
    </row>
    <row r="61" spans="1:8" x14ac:dyDescent="0.25">
      <c r="A61" s="157" t="s">
        <v>36</v>
      </c>
      <c r="B61" s="158"/>
      <c r="C61"/>
      <c r="D61"/>
      <c r="E61"/>
      <c r="F61"/>
    </row>
    <row r="62" spans="1:8" x14ac:dyDescent="0.25">
      <c r="A62" s="159" t="s">
        <v>48</v>
      </c>
      <c r="B62" s="61" t="s">
        <v>49</v>
      </c>
      <c r="C62" s="61"/>
      <c r="D62" s="5"/>
      <c r="E62" s="5"/>
      <c r="F62" s="5"/>
      <c r="G62" s="5"/>
    </row>
    <row r="63" spans="1:8" x14ac:dyDescent="0.25">
      <c r="A63" s="160"/>
      <c r="B63" s="61" t="s">
        <v>34</v>
      </c>
      <c r="C63" s="61"/>
      <c r="D63" s="5"/>
      <c r="E63" s="5"/>
      <c r="F63" s="5"/>
      <c r="G63" s="5"/>
    </row>
    <row r="64" spans="1:8" x14ac:dyDescent="0.25">
      <c r="A64" s="159" t="s">
        <v>50</v>
      </c>
      <c r="B64" s="61" t="s">
        <v>49</v>
      </c>
      <c r="C64" s="61"/>
      <c r="D64" s="5"/>
      <c r="E64" s="5"/>
      <c r="F64" s="5"/>
      <c r="G64" s="5"/>
    </row>
    <row r="65" spans="1:27" x14ac:dyDescent="0.25">
      <c r="A65" s="160"/>
      <c r="B65" s="61" t="s">
        <v>34</v>
      </c>
      <c r="C65" s="61"/>
      <c r="D65" s="5"/>
      <c r="E65" s="5"/>
      <c r="F65" s="5"/>
      <c r="G65" s="5"/>
    </row>
    <row r="66" spans="1:27" x14ac:dyDescent="0.25">
      <c r="A66" s="159" t="s">
        <v>51</v>
      </c>
      <c r="B66" s="61" t="s">
        <v>49</v>
      </c>
      <c r="C66" s="61"/>
      <c r="D66" s="5"/>
      <c r="E66" s="5"/>
      <c r="F66" s="5"/>
      <c r="G66" s="5"/>
    </row>
    <row r="67" spans="1:27" x14ac:dyDescent="0.25">
      <c r="A67" s="160"/>
      <c r="B67" s="61" t="s">
        <v>34</v>
      </c>
      <c r="C67" s="61"/>
      <c r="D67" s="5"/>
      <c r="E67" s="5"/>
      <c r="F67" s="5"/>
      <c r="G67" s="5"/>
    </row>
    <row r="68" spans="1:27" x14ac:dyDescent="0.25">
      <c r="A68" s="149" t="s">
        <v>52</v>
      </c>
      <c r="B68" s="61" t="s">
        <v>49</v>
      </c>
      <c r="C68" s="61"/>
      <c r="D68" s="5"/>
      <c r="E68" s="5"/>
      <c r="F68" s="5"/>
      <c r="G68" s="5"/>
    </row>
    <row r="69" spans="1:27" x14ac:dyDescent="0.25">
      <c r="A69" s="149"/>
      <c r="B69" s="61" t="s">
        <v>34</v>
      </c>
      <c r="C69" s="5"/>
      <c r="D69" s="5"/>
      <c r="E69" s="5"/>
      <c r="F69" s="5"/>
      <c r="G69" s="5"/>
    </row>
    <row r="71" spans="1:27" x14ac:dyDescent="0.25">
      <c r="A71" s="157" t="s">
        <v>37</v>
      </c>
      <c r="B71" s="158"/>
      <c r="C71"/>
      <c r="D71"/>
      <c r="E71"/>
      <c r="F71"/>
    </row>
    <row r="72" spans="1:27" x14ac:dyDescent="0.25">
      <c r="A72" s="159" t="s">
        <v>48</v>
      </c>
      <c r="B72" s="61" t="s">
        <v>49</v>
      </c>
      <c r="C72" s="61">
        <v>57</v>
      </c>
      <c r="D72" s="5">
        <v>61</v>
      </c>
      <c r="E72" s="5">
        <v>61</v>
      </c>
      <c r="F72" s="5">
        <v>57</v>
      </c>
      <c r="G72" s="5"/>
      <c r="J72">
        <f>+C72</f>
        <v>57</v>
      </c>
      <c r="K72">
        <f t="shared" ref="K72:M77" si="9">+D72</f>
        <v>61</v>
      </c>
      <c r="L72">
        <f t="shared" si="9"/>
        <v>61</v>
      </c>
      <c r="M72">
        <f t="shared" si="9"/>
        <v>57</v>
      </c>
      <c r="N72">
        <f>+J72</f>
        <v>57</v>
      </c>
    </row>
    <row r="73" spans="1:27" x14ac:dyDescent="0.25">
      <c r="A73" s="160"/>
      <c r="B73" s="61" t="s">
        <v>34</v>
      </c>
      <c r="C73" s="61">
        <v>5</v>
      </c>
      <c r="D73" s="5">
        <v>5</v>
      </c>
      <c r="E73" s="5">
        <v>22</v>
      </c>
      <c r="F73" s="5">
        <v>22</v>
      </c>
      <c r="G73" s="5"/>
      <c r="J73">
        <f t="shared" ref="J73:J77" si="10">+C73</f>
        <v>5</v>
      </c>
      <c r="K73">
        <f t="shared" si="9"/>
        <v>5</v>
      </c>
      <c r="L73">
        <f t="shared" si="9"/>
        <v>22</v>
      </c>
      <c r="M73">
        <f t="shared" si="9"/>
        <v>22</v>
      </c>
      <c r="N73">
        <f t="shared" ref="N73:N77" si="11">+J73</f>
        <v>5</v>
      </c>
      <c r="U73">
        <f>+C82</f>
        <v>90</v>
      </c>
      <c r="V73">
        <f t="shared" ref="V73:Z76" si="12">+D82</f>
        <v>129</v>
      </c>
      <c r="W73">
        <f t="shared" si="12"/>
        <v>129</v>
      </c>
      <c r="X73">
        <f t="shared" si="12"/>
        <v>90</v>
      </c>
      <c r="Y73">
        <f>+U73</f>
        <v>90</v>
      </c>
    </row>
    <row r="74" spans="1:27" x14ac:dyDescent="0.25">
      <c r="A74" s="159" t="s">
        <v>50</v>
      </c>
      <c r="B74" s="61" t="s">
        <v>49</v>
      </c>
      <c r="C74" s="61">
        <v>65</v>
      </c>
      <c r="D74" s="5">
        <v>69</v>
      </c>
      <c r="E74" s="5">
        <v>69</v>
      </c>
      <c r="F74" s="5">
        <v>65</v>
      </c>
      <c r="G74" s="5"/>
      <c r="J74">
        <f t="shared" si="10"/>
        <v>65</v>
      </c>
      <c r="K74">
        <f t="shared" si="9"/>
        <v>69</v>
      </c>
      <c r="L74">
        <f t="shared" si="9"/>
        <v>69</v>
      </c>
      <c r="M74">
        <f t="shared" si="9"/>
        <v>65</v>
      </c>
      <c r="N74">
        <f t="shared" si="11"/>
        <v>65</v>
      </c>
      <c r="U74">
        <f t="shared" ref="U74:U76" si="13">+C83</f>
        <v>4</v>
      </c>
      <c r="V74">
        <f t="shared" si="12"/>
        <v>4</v>
      </c>
      <c r="W74">
        <f t="shared" si="12"/>
        <v>6</v>
      </c>
      <c r="X74">
        <f t="shared" si="12"/>
        <v>6</v>
      </c>
      <c r="Y74">
        <f t="shared" ref="Y74" si="14">+U74</f>
        <v>4</v>
      </c>
    </row>
    <row r="75" spans="1:27" x14ac:dyDescent="0.25">
      <c r="A75" s="160"/>
      <c r="B75" s="61" t="s">
        <v>34</v>
      </c>
      <c r="C75" s="61">
        <v>5</v>
      </c>
      <c r="D75" s="5">
        <v>5</v>
      </c>
      <c r="E75" s="5">
        <v>22</v>
      </c>
      <c r="F75" s="5">
        <v>22</v>
      </c>
      <c r="G75" s="5"/>
      <c r="J75">
        <f t="shared" si="10"/>
        <v>5</v>
      </c>
      <c r="K75">
        <f t="shared" si="9"/>
        <v>5</v>
      </c>
      <c r="L75">
        <f t="shared" si="9"/>
        <v>22</v>
      </c>
      <c r="M75">
        <f t="shared" si="9"/>
        <v>22</v>
      </c>
      <c r="N75">
        <f t="shared" si="11"/>
        <v>5</v>
      </c>
      <c r="U75">
        <f t="shared" si="13"/>
        <v>90</v>
      </c>
      <c r="V75">
        <f t="shared" si="12"/>
        <v>129</v>
      </c>
      <c r="W75">
        <f t="shared" si="12"/>
        <v>129</v>
      </c>
      <c r="X75">
        <f t="shared" si="12"/>
        <v>105</v>
      </c>
      <c r="Y75">
        <f t="shared" si="12"/>
        <v>105</v>
      </c>
      <c r="Z75">
        <f t="shared" si="12"/>
        <v>90</v>
      </c>
      <c r="AA75">
        <f>+U75</f>
        <v>90</v>
      </c>
    </row>
    <row r="76" spans="1:27" x14ac:dyDescent="0.25">
      <c r="A76" s="159" t="s">
        <v>51</v>
      </c>
      <c r="B76" s="61" t="s">
        <v>49</v>
      </c>
      <c r="C76" s="61">
        <v>73</v>
      </c>
      <c r="D76" s="5">
        <v>77</v>
      </c>
      <c r="E76" s="5">
        <v>77</v>
      </c>
      <c r="F76" s="5">
        <v>73</v>
      </c>
      <c r="G76" s="5"/>
      <c r="J76">
        <f t="shared" si="10"/>
        <v>73</v>
      </c>
      <c r="K76">
        <f t="shared" si="9"/>
        <v>77</v>
      </c>
      <c r="L76">
        <f t="shared" si="9"/>
        <v>77</v>
      </c>
      <c r="M76">
        <f t="shared" si="9"/>
        <v>73</v>
      </c>
      <c r="N76">
        <f t="shared" si="11"/>
        <v>73</v>
      </c>
      <c r="U76">
        <f t="shared" si="13"/>
        <v>10</v>
      </c>
      <c r="V76">
        <f t="shared" si="12"/>
        <v>10</v>
      </c>
      <c r="W76">
        <f t="shared" si="12"/>
        <v>20</v>
      </c>
      <c r="X76">
        <f t="shared" si="12"/>
        <v>20</v>
      </c>
      <c r="Y76">
        <f t="shared" si="12"/>
        <v>15</v>
      </c>
      <c r="Z76">
        <f t="shared" si="12"/>
        <v>15</v>
      </c>
      <c r="AA76">
        <f>+U76</f>
        <v>10</v>
      </c>
    </row>
    <row r="77" spans="1:27" x14ac:dyDescent="0.25">
      <c r="A77" s="160"/>
      <c r="B77" s="61" t="s">
        <v>34</v>
      </c>
      <c r="C77" s="61">
        <v>5</v>
      </c>
      <c r="D77" s="5">
        <v>5</v>
      </c>
      <c r="E77" s="5">
        <v>22</v>
      </c>
      <c r="F77" s="5">
        <v>22</v>
      </c>
      <c r="G77" s="5"/>
      <c r="J77">
        <f t="shared" si="10"/>
        <v>5</v>
      </c>
      <c r="K77">
        <f t="shared" si="9"/>
        <v>5</v>
      </c>
      <c r="L77">
        <f t="shared" si="9"/>
        <v>22</v>
      </c>
      <c r="M77">
        <f t="shared" si="9"/>
        <v>22</v>
      </c>
      <c r="N77">
        <f t="shared" si="11"/>
        <v>5</v>
      </c>
    </row>
    <row r="78" spans="1:27" x14ac:dyDescent="0.25">
      <c r="A78" s="149" t="s">
        <v>52</v>
      </c>
      <c r="B78" s="61" t="s">
        <v>49</v>
      </c>
      <c r="C78" s="61"/>
      <c r="D78" s="5"/>
      <c r="E78" s="5"/>
      <c r="F78" s="5"/>
      <c r="G78" s="5"/>
    </row>
    <row r="79" spans="1:27" x14ac:dyDescent="0.25">
      <c r="A79" s="149"/>
      <c r="B79" s="61" t="s">
        <v>34</v>
      </c>
      <c r="C79" s="5"/>
      <c r="D79" s="5"/>
      <c r="E79" s="5"/>
      <c r="F79" s="5"/>
      <c r="G79" s="5"/>
    </row>
    <row r="81" spans="1:20" x14ac:dyDescent="0.25">
      <c r="A81" s="157" t="s">
        <v>38</v>
      </c>
      <c r="B81" s="158"/>
      <c r="C81"/>
      <c r="D81"/>
      <c r="E81"/>
      <c r="F81"/>
    </row>
    <row r="82" spans="1:20" x14ac:dyDescent="0.25">
      <c r="A82" s="159" t="s">
        <v>48</v>
      </c>
      <c r="B82" s="61" t="s">
        <v>49</v>
      </c>
      <c r="C82" s="61">
        <v>90</v>
      </c>
      <c r="D82" s="5">
        <v>129</v>
      </c>
      <c r="E82" s="5">
        <v>129</v>
      </c>
      <c r="F82" s="5">
        <v>90</v>
      </c>
      <c r="G82" s="5"/>
    </row>
    <row r="83" spans="1:20" x14ac:dyDescent="0.25">
      <c r="A83" s="160"/>
      <c r="B83" s="61" t="s">
        <v>34</v>
      </c>
      <c r="C83" s="61">
        <v>4</v>
      </c>
      <c r="D83" s="5">
        <v>4</v>
      </c>
      <c r="E83" s="5">
        <v>6</v>
      </c>
      <c r="F83" s="5">
        <v>6</v>
      </c>
      <c r="G83" s="5"/>
    </row>
    <row r="84" spans="1:20" x14ac:dyDescent="0.25">
      <c r="A84" s="159" t="s">
        <v>50</v>
      </c>
      <c r="B84" s="61" t="s">
        <v>49</v>
      </c>
      <c r="C84" s="61">
        <v>90</v>
      </c>
      <c r="D84" s="5">
        <v>129</v>
      </c>
      <c r="E84" s="5">
        <v>129</v>
      </c>
      <c r="F84" s="5">
        <v>105</v>
      </c>
      <c r="G84" s="5">
        <v>105</v>
      </c>
      <c r="H84" s="5">
        <v>90</v>
      </c>
    </row>
    <row r="85" spans="1:20" x14ac:dyDescent="0.25">
      <c r="A85" s="160"/>
      <c r="B85" s="61" t="s">
        <v>34</v>
      </c>
      <c r="C85" s="61">
        <v>10</v>
      </c>
      <c r="D85" s="5">
        <v>10</v>
      </c>
      <c r="E85" s="5">
        <v>20</v>
      </c>
      <c r="F85" s="5">
        <v>20</v>
      </c>
      <c r="G85" s="5">
        <v>15</v>
      </c>
      <c r="H85" s="5">
        <v>15</v>
      </c>
    </row>
    <row r="86" spans="1:20" x14ac:dyDescent="0.25">
      <c r="A86" s="159" t="s">
        <v>51</v>
      </c>
      <c r="B86" s="61" t="s">
        <v>49</v>
      </c>
      <c r="C86" s="61"/>
      <c r="D86" s="5"/>
      <c r="E86" s="5"/>
      <c r="F86" s="5"/>
      <c r="G86" s="5"/>
    </row>
    <row r="87" spans="1:20" x14ac:dyDescent="0.25">
      <c r="A87" s="160"/>
      <c r="B87" s="61" t="s">
        <v>34</v>
      </c>
      <c r="C87" s="61"/>
      <c r="D87" s="5"/>
      <c r="E87" s="5"/>
      <c r="F87" s="5"/>
      <c r="G87" s="5"/>
    </row>
    <row r="88" spans="1:20" x14ac:dyDescent="0.25">
      <c r="A88" s="149" t="s">
        <v>52</v>
      </c>
      <c r="B88" s="61" t="s">
        <v>49</v>
      </c>
      <c r="C88" s="61"/>
      <c r="D88" s="5"/>
      <c r="E88" s="5"/>
      <c r="F88" s="5"/>
      <c r="G88" s="5"/>
    </row>
    <row r="89" spans="1:20" x14ac:dyDescent="0.25">
      <c r="A89" s="149"/>
      <c r="B89" s="61" t="s">
        <v>34</v>
      </c>
      <c r="C89" s="5"/>
      <c r="D89" s="5"/>
      <c r="E89" s="5"/>
      <c r="F89" s="5"/>
      <c r="G89" s="5"/>
    </row>
    <row r="91" spans="1:20" x14ac:dyDescent="0.25">
      <c r="A91" s="157" t="s">
        <v>39</v>
      </c>
      <c r="B91" s="158"/>
      <c r="C91"/>
      <c r="D91"/>
      <c r="E91"/>
      <c r="F91"/>
    </row>
    <row r="92" spans="1:20" x14ac:dyDescent="0.25">
      <c r="A92" s="159" t="s">
        <v>48</v>
      </c>
      <c r="B92" s="61" t="s">
        <v>49</v>
      </c>
      <c r="C92" s="61">
        <v>87</v>
      </c>
      <c r="D92" s="5">
        <v>107</v>
      </c>
      <c r="E92" s="5">
        <v>107</v>
      </c>
      <c r="F92" s="5">
        <v>87</v>
      </c>
      <c r="G92" s="5">
        <v>87</v>
      </c>
      <c r="H92" s="5">
        <v>102</v>
      </c>
      <c r="I92" s="5">
        <v>102</v>
      </c>
      <c r="J92" s="5">
        <v>87</v>
      </c>
      <c r="L92">
        <f>+C92</f>
        <v>87</v>
      </c>
      <c r="M92">
        <f t="shared" ref="M92:S93" si="15">+D92</f>
        <v>107</v>
      </c>
      <c r="N92">
        <f t="shared" si="15"/>
        <v>107</v>
      </c>
      <c r="O92">
        <f t="shared" si="15"/>
        <v>87</v>
      </c>
      <c r="P92">
        <f t="shared" si="15"/>
        <v>87</v>
      </c>
      <c r="Q92">
        <f t="shared" si="15"/>
        <v>102</v>
      </c>
      <c r="R92">
        <f t="shared" si="15"/>
        <v>102</v>
      </c>
      <c r="S92">
        <f t="shared" si="15"/>
        <v>87</v>
      </c>
      <c r="T92">
        <f>+L92</f>
        <v>87</v>
      </c>
    </row>
    <row r="93" spans="1:20" x14ac:dyDescent="0.25">
      <c r="A93" s="160"/>
      <c r="B93" s="61" t="s">
        <v>34</v>
      </c>
      <c r="C93" s="61">
        <v>3</v>
      </c>
      <c r="D93" s="5">
        <v>3</v>
      </c>
      <c r="E93" s="5">
        <v>20</v>
      </c>
      <c r="F93" s="5">
        <v>20</v>
      </c>
      <c r="G93" s="5">
        <v>17</v>
      </c>
      <c r="H93" s="5">
        <v>17</v>
      </c>
      <c r="I93" s="5">
        <v>7</v>
      </c>
      <c r="J93" s="5">
        <v>7</v>
      </c>
      <c r="L93">
        <f>+C93</f>
        <v>3</v>
      </c>
      <c r="M93">
        <f t="shared" si="15"/>
        <v>3</v>
      </c>
      <c r="N93">
        <f t="shared" si="15"/>
        <v>20</v>
      </c>
      <c r="O93">
        <f t="shared" si="15"/>
        <v>20</v>
      </c>
      <c r="P93">
        <f t="shared" si="15"/>
        <v>17</v>
      </c>
      <c r="Q93">
        <f t="shared" si="15"/>
        <v>17</v>
      </c>
      <c r="R93">
        <f t="shared" si="15"/>
        <v>7</v>
      </c>
      <c r="S93">
        <f t="shared" si="15"/>
        <v>7</v>
      </c>
      <c r="T93">
        <f>+L93</f>
        <v>3</v>
      </c>
    </row>
    <row r="94" spans="1:20" x14ac:dyDescent="0.25">
      <c r="A94" s="159" t="s">
        <v>50</v>
      </c>
      <c r="B94" s="61" t="s">
        <v>49</v>
      </c>
      <c r="C94" s="61"/>
      <c r="D94" s="5"/>
      <c r="E94" s="5"/>
      <c r="F94" s="5"/>
      <c r="G94" s="5"/>
    </row>
    <row r="95" spans="1:20" x14ac:dyDescent="0.25">
      <c r="A95" s="160"/>
      <c r="B95" s="61" t="s">
        <v>34</v>
      </c>
      <c r="C95" s="61"/>
      <c r="D95" s="5"/>
      <c r="E95" s="5"/>
      <c r="F95" s="5"/>
      <c r="G95" s="5"/>
    </row>
    <row r="96" spans="1:20" x14ac:dyDescent="0.25">
      <c r="A96" s="159" t="s">
        <v>51</v>
      </c>
      <c r="B96" s="61" t="s">
        <v>49</v>
      </c>
      <c r="C96" s="61"/>
      <c r="D96" s="5"/>
      <c r="E96" s="5"/>
      <c r="F96" s="5"/>
      <c r="G96" s="5"/>
    </row>
    <row r="97" spans="1:7" x14ac:dyDescent="0.25">
      <c r="A97" s="160"/>
      <c r="B97" s="61" t="s">
        <v>34</v>
      </c>
      <c r="C97" s="61"/>
      <c r="D97" s="5"/>
      <c r="E97" s="5"/>
      <c r="F97" s="5"/>
      <c r="G97" s="5"/>
    </row>
    <row r="98" spans="1:7" x14ac:dyDescent="0.25">
      <c r="A98" s="149" t="s">
        <v>52</v>
      </c>
      <c r="B98" s="61" t="s">
        <v>49</v>
      </c>
      <c r="C98" s="61"/>
      <c r="D98" s="5"/>
      <c r="E98" s="5"/>
      <c r="F98" s="5"/>
      <c r="G98" s="5"/>
    </row>
    <row r="99" spans="1:7" x14ac:dyDescent="0.25">
      <c r="A99" s="149"/>
      <c r="B99" s="61" t="s">
        <v>34</v>
      </c>
      <c r="C99" s="5"/>
      <c r="D99" s="5"/>
      <c r="E99" s="5"/>
      <c r="F99" s="5"/>
      <c r="G99" s="5"/>
    </row>
    <row r="101" spans="1:7" x14ac:dyDescent="0.25">
      <c r="A101" s="157" t="s">
        <v>40</v>
      </c>
      <c r="B101" s="158"/>
      <c r="C101"/>
      <c r="D101"/>
      <c r="E101"/>
      <c r="F101"/>
    </row>
    <row r="102" spans="1:7" x14ac:dyDescent="0.25">
      <c r="A102" s="159" t="s">
        <v>48</v>
      </c>
      <c r="B102" s="61" t="s">
        <v>49</v>
      </c>
      <c r="C102" s="61"/>
      <c r="D102" s="5"/>
      <c r="E102" s="5"/>
      <c r="F102" s="5"/>
      <c r="G102" s="5"/>
    </row>
    <row r="103" spans="1:7" x14ac:dyDescent="0.25">
      <c r="A103" s="160"/>
      <c r="B103" s="61" t="s">
        <v>34</v>
      </c>
      <c r="C103" s="61"/>
      <c r="D103" s="5"/>
      <c r="E103" s="5"/>
      <c r="F103" s="5"/>
      <c r="G103" s="5"/>
    </row>
    <row r="104" spans="1:7" x14ac:dyDescent="0.25">
      <c r="A104" s="159" t="s">
        <v>50</v>
      </c>
      <c r="B104" s="61" t="s">
        <v>49</v>
      </c>
      <c r="C104" s="61"/>
      <c r="D104" s="5"/>
      <c r="E104" s="5"/>
      <c r="F104" s="5"/>
      <c r="G104" s="5"/>
    </row>
    <row r="105" spans="1:7" x14ac:dyDescent="0.25">
      <c r="A105" s="160"/>
      <c r="B105" s="61" t="s">
        <v>34</v>
      </c>
      <c r="C105" s="61"/>
      <c r="D105" s="5"/>
      <c r="E105" s="5"/>
      <c r="F105" s="5"/>
      <c r="G105" s="5"/>
    </row>
    <row r="106" spans="1:7" x14ac:dyDescent="0.25">
      <c r="A106" s="159" t="s">
        <v>51</v>
      </c>
      <c r="B106" s="61" t="s">
        <v>49</v>
      </c>
      <c r="C106" s="61"/>
      <c r="D106" s="5"/>
      <c r="E106" s="5"/>
      <c r="F106" s="5"/>
      <c r="G106" s="5"/>
    </row>
    <row r="107" spans="1:7" x14ac:dyDescent="0.25">
      <c r="A107" s="160"/>
      <c r="B107" s="61" t="s">
        <v>34</v>
      </c>
      <c r="C107" s="61"/>
      <c r="D107" s="5"/>
      <c r="E107" s="5"/>
      <c r="F107" s="5"/>
      <c r="G107" s="5"/>
    </row>
    <row r="108" spans="1:7" x14ac:dyDescent="0.25">
      <c r="A108" s="149" t="s">
        <v>52</v>
      </c>
      <c r="B108" s="61" t="s">
        <v>49</v>
      </c>
      <c r="C108" s="61"/>
      <c r="D108" s="5"/>
      <c r="E108" s="5"/>
      <c r="F108" s="5"/>
      <c r="G108" s="5"/>
    </row>
    <row r="109" spans="1:7" x14ac:dyDescent="0.25">
      <c r="A109" s="149"/>
      <c r="B109" s="61" t="s">
        <v>34</v>
      </c>
      <c r="C109" s="5"/>
      <c r="D109" s="5"/>
      <c r="E109" s="5"/>
      <c r="F109" s="5"/>
      <c r="G109" s="5"/>
    </row>
    <row r="111" spans="1:7" x14ac:dyDescent="0.25">
      <c r="A111" s="157" t="s">
        <v>41</v>
      </c>
      <c r="B111" s="158"/>
      <c r="C111"/>
      <c r="D111"/>
      <c r="E111"/>
      <c r="F111"/>
    </row>
    <row r="112" spans="1:7" x14ac:dyDescent="0.25">
      <c r="A112" s="159" t="s">
        <v>48</v>
      </c>
      <c r="B112" s="61" t="s">
        <v>49</v>
      </c>
      <c r="C112" s="61"/>
      <c r="D112" s="5"/>
      <c r="E112" s="5"/>
      <c r="F112" s="5"/>
      <c r="G112" s="5"/>
    </row>
    <row r="113" spans="1:7" x14ac:dyDescent="0.25">
      <c r="A113" s="160"/>
      <c r="B113" s="61" t="s">
        <v>34</v>
      </c>
      <c r="C113" s="61"/>
      <c r="D113" s="5"/>
      <c r="E113" s="5"/>
      <c r="F113" s="5"/>
      <c r="G113" s="5"/>
    </row>
    <row r="114" spans="1:7" x14ac:dyDescent="0.25">
      <c r="A114" s="159" t="s">
        <v>50</v>
      </c>
      <c r="B114" s="61" t="s">
        <v>49</v>
      </c>
      <c r="C114" s="61"/>
      <c r="D114" s="5"/>
      <c r="E114" s="5"/>
      <c r="F114" s="5"/>
      <c r="G114" s="5"/>
    </row>
    <row r="115" spans="1:7" x14ac:dyDescent="0.25">
      <c r="A115" s="160"/>
      <c r="B115" s="61" t="s">
        <v>34</v>
      </c>
      <c r="C115" s="61"/>
      <c r="D115" s="5"/>
      <c r="E115" s="5"/>
      <c r="F115" s="5"/>
      <c r="G115" s="5"/>
    </row>
    <row r="116" spans="1:7" x14ac:dyDescent="0.25">
      <c r="A116" s="159" t="s">
        <v>51</v>
      </c>
      <c r="B116" s="61" t="s">
        <v>49</v>
      </c>
      <c r="C116" s="61"/>
      <c r="D116" s="5"/>
      <c r="E116" s="5"/>
      <c r="F116" s="5"/>
      <c r="G116" s="5"/>
    </row>
    <row r="117" spans="1:7" x14ac:dyDescent="0.25">
      <c r="A117" s="160"/>
      <c r="B117" s="61" t="s">
        <v>34</v>
      </c>
      <c r="C117" s="61"/>
      <c r="D117" s="5"/>
      <c r="E117" s="5"/>
      <c r="F117" s="5"/>
      <c r="G117" s="5"/>
    </row>
    <row r="118" spans="1:7" x14ac:dyDescent="0.25">
      <c r="A118" s="149" t="s">
        <v>52</v>
      </c>
      <c r="B118" s="61" t="s">
        <v>49</v>
      </c>
      <c r="C118" s="61"/>
      <c r="D118" s="5"/>
      <c r="E118" s="5"/>
      <c r="F118" s="5"/>
      <c r="G118" s="5"/>
    </row>
    <row r="119" spans="1:7" x14ac:dyDescent="0.25">
      <c r="A119" s="149"/>
      <c r="B119" s="61" t="s">
        <v>34</v>
      </c>
      <c r="C119" s="5"/>
      <c r="D119" s="5"/>
      <c r="E119" s="5"/>
      <c r="F119" s="5"/>
      <c r="G119" s="5"/>
    </row>
    <row r="121" spans="1:7" x14ac:dyDescent="0.25">
      <c r="A121" s="157" t="s">
        <v>42</v>
      </c>
      <c r="B121" s="158"/>
      <c r="C121"/>
      <c r="D121"/>
      <c r="E121"/>
      <c r="F121"/>
    </row>
    <row r="122" spans="1:7" x14ac:dyDescent="0.25">
      <c r="A122" s="159" t="s">
        <v>48</v>
      </c>
      <c r="B122" s="61" t="s">
        <v>49</v>
      </c>
      <c r="C122" s="61"/>
      <c r="D122" s="5"/>
      <c r="E122" s="5"/>
      <c r="F122" s="5"/>
      <c r="G122" s="5"/>
    </row>
    <row r="123" spans="1:7" x14ac:dyDescent="0.25">
      <c r="A123" s="160"/>
      <c r="B123" s="61" t="s">
        <v>34</v>
      </c>
      <c r="C123" s="61"/>
      <c r="D123" s="5"/>
      <c r="E123" s="5"/>
      <c r="F123" s="5"/>
      <c r="G123" s="5"/>
    </row>
    <row r="124" spans="1:7" x14ac:dyDescent="0.25">
      <c r="A124" s="159" t="s">
        <v>50</v>
      </c>
      <c r="B124" s="61" t="s">
        <v>49</v>
      </c>
      <c r="C124" s="61"/>
      <c r="D124" s="5"/>
      <c r="E124" s="5"/>
      <c r="F124" s="5"/>
      <c r="G124" s="5"/>
    </row>
    <row r="125" spans="1:7" x14ac:dyDescent="0.25">
      <c r="A125" s="160"/>
      <c r="B125" s="61" t="s">
        <v>34</v>
      </c>
      <c r="C125" s="61"/>
      <c r="D125" s="5"/>
      <c r="E125" s="5"/>
      <c r="F125" s="5"/>
      <c r="G125" s="5"/>
    </row>
    <row r="126" spans="1:7" x14ac:dyDescent="0.25">
      <c r="A126" s="159" t="s">
        <v>51</v>
      </c>
      <c r="B126" s="61" t="s">
        <v>49</v>
      </c>
      <c r="C126" s="61"/>
      <c r="D126" s="5"/>
      <c r="E126" s="5"/>
      <c r="F126" s="5"/>
      <c r="G126" s="5"/>
    </row>
    <row r="127" spans="1:7" x14ac:dyDescent="0.25">
      <c r="A127" s="160"/>
      <c r="B127" s="61" t="s">
        <v>34</v>
      </c>
      <c r="C127" s="61"/>
      <c r="D127" s="5"/>
      <c r="E127" s="5"/>
      <c r="F127" s="5"/>
      <c r="G127" s="5"/>
    </row>
    <row r="128" spans="1:7" x14ac:dyDescent="0.25">
      <c r="A128" s="149" t="s">
        <v>52</v>
      </c>
      <c r="B128" s="61" t="s">
        <v>49</v>
      </c>
      <c r="C128" s="61"/>
      <c r="D128" s="5"/>
      <c r="E128" s="5"/>
      <c r="F128" s="5"/>
      <c r="G128" s="5"/>
    </row>
    <row r="129" spans="1:28" x14ac:dyDescent="0.25">
      <c r="A129" s="149"/>
      <c r="B129" s="61" t="s">
        <v>34</v>
      </c>
      <c r="C129" s="5"/>
      <c r="D129" s="5"/>
      <c r="E129" s="5"/>
      <c r="F129" s="5"/>
      <c r="G129" s="5"/>
    </row>
    <row r="131" spans="1:28" x14ac:dyDescent="0.25">
      <c r="A131" s="157" t="s">
        <v>43</v>
      </c>
      <c r="B131" s="158"/>
      <c r="C131"/>
      <c r="D131"/>
      <c r="E131"/>
      <c r="F131"/>
    </row>
    <row r="132" spans="1:28" x14ac:dyDescent="0.25">
      <c r="A132" s="159" t="s">
        <v>48</v>
      </c>
      <c r="B132" s="61" t="s">
        <v>49</v>
      </c>
      <c r="C132" s="61">
        <v>60</v>
      </c>
      <c r="D132" s="5">
        <v>70</v>
      </c>
      <c r="E132" s="5">
        <v>70</v>
      </c>
      <c r="F132" s="5">
        <v>80</v>
      </c>
      <c r="G132" s="5">
        <v>80</v>
      </c>
      <c r="H132" s="1">
        <v>90</v>
      </c>
      <c r="I132" s="1">
        <v>90</v>
      </c>
      <c r="J132" s="1">
        <v>80</v>
      </c>
      <c r="K132" s="1">
        <v>80</v>
      </c>
      <c r="L132" s="1">
        <v>70</v>
      </c>
      <c r="M132" s="1">
        <v>70</v>
      </c>
      <c r="N132" s="1">
        <v>60</v>
      </c>
      <c r="P132">
        <f>+C132</f>
        <v>60</v>
      </c>
      <c r="Q132">
        <f t="shared" ref="Q132:AA133" si="16">+D132</f>
        <v>70</v>
      </c>
      <c r="R132">
        <f t="shared" si="16"/>
        <v>70</v>
      </c>
      <c r="S132">
        <f t="shared" si="16"/>
        <v>80</v>
      </c>
      <c r="T132">
        <f t="shared" si="16"/>
        <v>80</v>
      </c>
      <c r="U132">
        <f t="shared" si="16"/>
        <v>90</v>
      </c>
      <c r="V132">
        <f t="shared" si="16"/>
        <v>90</v>
      </c>
      <c r="W132">
        <f t="shared" si="16"/>
        <v>80</v>
      </c>
      <c r="X132">
        <f t="shared" si="16"/>
        <v>80</v>
      </c>
      <c r="Y132">
        <f t="shared" si="16"/>
        <v>70</v>
      </c>
      <c r="Z132">
        <f t="shared" si="16"/>
        <v>70</v>
      </c>
      <c r="AA132">
        <f t="shared" si="16"/>
        <v>60</v>
      </c>
      <c r="AB132">
        <f>+P132</f>
        <v>60</v>
      </c>
    </row>
    <row r="133" spans="1:28" x14ac:dyDescent="0.25">
      <c r="A133" s="160"/>
      <c r="B133" s="61" t="s">
        <v>34</v>
      </c>
      <c r="C133" s="61">
        <v>10</v>
      </c>
      <c r="D133" s="5">
        <v>10</v>
      </c>
      <c r="E133" s="5">
        <v>5</v>
      </c>
      <c r="F133" s="5">
        <v>5</v>
      </c>
      <c r="G133" s="5">
        <v>10</v>
      </c>
      <c r="H133" s="1">
        <v>10</v>
      </c>
      <c r="I133" s="1">
        <v>15</v>
      </c>
      <c r="J133" s="1">
        <v>15</v>
      </c>
      <c r="K133" s="1">
        <v>20</v>
      </c>
      <c r="L133" s="1">
        <v>20</v>
      </c>
      <c r="M133" s="1">
        <v>15</v>
      </c>
      <c r="N133" s="1">
        <v>15</v>
      </c>
      <c r="P133">
        <f>+C133</f>
        <v>10</v>
      </c>
      <c r="Q133">
        <f t="shared" si="16"/>
        <v>10</v>
      </c>
      <c r="R133">
        <f t="shared" si="16"/>
        <v>5</v>
      </c>
      <c r="S133">
        <f t="shared" si="16"/>
        <v>5</v>
      </c>
      <c r="T133">
        <f t="shared" si="16"/>
        <v>10</v>
      </c>
      <c r="U133">
        <f t="shared" si="16"/>
        <v>10</v>
      </c>
      <c r="V133">
        <f t="shared" si="16"/>
        <v>15</v>
      </c>
      <c r="W133">
        <f t="shared" si="16"/>
        <v>15</v>
      </c>
      <c r="X133">
        <f t="shared" si="16"/>
        <v>20</v>
      </c>
      <c r="Y133">
        <f t="shared" si="16"/>
        <v>20</v>
      </c>
      <c r="Z133">
        <f t="shared" si="16"/>
        <v>15</v>
      </c>
      <c r="AA133">
        <f t="shared" si="16"/>
        <v>15</v>
      </c>
      <c r="AB133">
        <f>+P133</f>
        <v>10</v>
      </c>
    </row>
    <row r="134" spans="1:28" x14ac:dyDescent="0.25">
      <c r="A134" s="159" t="s">
        <v>50</v>
      </c>
      <c r="B134" s="61" t="s">
        <v>49</v>
      </c>
      <c r="C134" s="61"/>
      <c r="D134" s="5"/>
      <c r="E134" s="5"/>
      <c r="F134" s="5"/>
      <c r="G134" s="5"/>
    </row>
    <row r="135" spans="1:28" x14ac:dyDescent="0.25">
      <c r="A135" s="160"/>
      <c r="B135" s="61" t="s">
        <v>34</v>
      </c>
      <c r="C135" s="61"/>
      <c r="D135" s="5"/>
      <c r="E135" s="5"/>
      <c r="F135" s="5"/>
      <c r="G135" s="5"/>
    </row>
    <row r="136" spans="1:28" x14ac:dyDescent="0.25">
      <c r="A136" s="159" t="s">
        <v>51</v>
      </c>
      <c r="B136" s="61" t="s">
        <v>49</v>
      </c>
      <c r="C136" s="61"/>
      <c r="D136" s="5"/>
      <c r="E136" s="5"/>
      <c r="F136" s="5"/>
      <c r="G136" s="5"/>
    </row>
    <row r="137" spans="1:28" x14ac:dyDescent="0.25">
      <c r="A137" s="160"/>
      <c r="B137" s="61" t="s">
        <v>34</v>
      </c>
      <c r="C137" s="61"/>
      <c r="D137" s="5"/>
      <c r="E137" s="5"/>
      <c r="F137" s="5"/>
      <c r="G137" s="5"/>
    </row>
    <row r="138" spans="1:28" x14ac:dyDescent="0.25">
      <c r="A138" s="149" t="s">
        <v>52</v>
      </c>
      <c r="B138" s="61" t="s">
        <v>49</v>
      </c>
      <c r="C138" s="61"/>
      <c r="D138" s="5"/>
      <c r="E138" s="5"/>
      <c r="F138" s="5"/>
      <c r="G138" s="5"/>
    </row>
    <row r="139" spans="1:28" x14ac:dyDescent="0.25">
      <c r="A139" s="149"/>
      <c r="B139" s="61" t="s">
        <v>34</v>
      </c>
      <c r="C139" s="5"/>
      <c r="D139" s="5"/>
      <c r="E139" s="5"/>
      <c r="F139" s="5"/>
      <c r="G139" s="5"/>
    </row>
    <row r="141" spans="1:28" x14ac:dyDescent="0.25">
      <c r="A141" s="157" t="s">
        <v>44</v>
      </c>
      <c r="B141" s="158"/>
      <c r="C141"/>
      <c r="D141"/>
      <c r="E141"/>
      <c r="F141"/>
    </row>
    <row r="142" spans="1:28" x14ac:dyDescent="0.25">
      <c r="A142" s="159" t="s">
        <v>48</v>
      </c>
      <c r="B142" s="61" t="s">
        <v>49</v>
      </c>
      <c r="C142" s="61"/>
      <c r="D142" s="5"/>
      <c r="E142" s="5"/>
      <c r="F142" s="5"/>
      <c r="G142" s="5"/>
    </row>
    <row r="143" spans="1:28" x14ac:dyDescent="0.25">
      <c r="A143" s="160"/>
      <c r="B143" s="61" t="s">
        <v>34</v>
      </c>
      <c r="C143" s="61"/>
      <c r="D143" s="5"/>
      <c r="E143" s="5"/>
      <c r="F143" s="5"/>
      <c r="G143" s="5"/>
    </row>
    <row r="144" spans="1:28" x14ac:dyDescent="0.25">
      <c r="A144" s="159" t="s">
        <v>50</v>
      </c>
      <c r="B144" s="61" t="s">
        <v>49</v>
      </c>
      <c r="C144" s="61"/>
      <c r="D144" s="5"/>
      <c r="E144" s="5"/>
      <c r="F144" s="5"/>
      <c r="G144" s="5"/>
    </row>
    <row r="145" spans="1:7" x14ac:dyDescent="0.25">
      <c r="A145" s="160"/>
      <c r="B145" s="61" t="s">
        <v>34</v>
      </c>
      <c r="C145" s="61"/>
      <c r="D145" s="5"/>
      <c r="E145" s="5"/>
      <c r="F145" s="5"/>
      <c r="G145" s="5"/>
    </row>
    <row r="146" spans="1:7" x14ac:dyDescent="0.25">
      <c r="A146" s="159" t="s">
        <v>51</v>
      </c>
      <c r="B146" s="61" t="s">
        <v>49</v>
      </c>
      <c r="C146" s="61"/>
      <c r="D146" s="5"/>
      <c r="E146" s="5"/>
      <c r="F146" s="5"/>
      <c r="G146" s="5"/>
    </row>
    <row r="147" spans="1:7" x14ac:dyDescent="0.25">
      <c r="A147" s="160"/>
      <c r="B147" s="61" t="s">
        <v>34</v>
      </c>
      <c r="C147" s="61"/>
      <c r="D147" s="5"/>
      <c r="E147" s="5"/>
      <c r="F147" s="5"/>
      <c r="G147" s="5"/>
    </row>
    <row r="148" spans="1:7" x14ac:dyDescent="0.25">
      <c r="A148" s="149" t="s">
        <v>52</v>
      </c>
      <c r="B148" s="61" t="s">
        <v>49</v>
      </c>
      <c r="C148" s="61"/>
      <c r="D148" s="5"/>
      <c r="E148" s="5"/>
      <c r="F148" s="5"/>
      <c r="G148" s="5"/>
    </row>
    <row r="149" spans="1:7" x14ac:dyDescent="0.25">
      <c r="A149" s="149"/>
      <c r="B149" s="61" t="s">
        <v>34</v>
      </c>
      <c r="C149" s="5"/>
      <c r="D149" s="5"/>
      <c r="E149" s="5"/>
      <c r="F149" s="5"/>
      <c r="G149" s="5"/>
    </row>
  </sheetData>
  <mergeCells count="73">
    <mergeCell ref="A146:A147"/>
    <mergeCell ref="A148:A149"/>
    <mergeCell ref="A134:A135"/>
    <mergeCell ref="A136:A137"/>
    <mergeCell ref="A138:A139"/>
    <mergeCell ref="A141:B141"/>
    <mergeCell ref="A142:A143"/>
    <mergeCell ref="A144:A145"/>
    <mergeCell ref="A132:A133"/>
    <mergeCell ref="A111:B111"/>
    <mergeCell ref="A112:A113"/>
    <mergeCell ref="A114:A115"/>
    <mergeCell ref="A116:A117"/>
    <mergeCell ref="A118:A119"/>
    <mergeCell ref="A121:B121"/>
    <mergeCell ref="A122:A123"/>
    <mergeCell ref="A124:A125"/>
    <mergeCell ref="A126:A127"/>
    <mergeCell ref="A128:A129"/>
    <mergeCell ref="A131:B131"/>
    <mergeCell ref="A108:A109"/>
    <mergeCell ref="A86:A87"/>
    <mergeCell ref="A88:A89"/>
    <mergeCell ref="A91:B91"/>
    <mergeCell ref="A92:A93"/>
    <mergeCell ref="A94:A95"/>
    <mergeCell ref="A96:A97"/>
    <mergeCell ref="A98:A99"/>
    <mergeCell ref="A101:B101"/>
    <mergeCell ref="A102:A103"/>
    <mergeCell ref="A104:A105"/>
    <mergeCell ref="A106:A107"/>
    <mergeCell ref="A84:A85"/>
    <mergeCell ref="A62:A63"/>
    <mergeCell ref="A64:A65"/>
    <mergeCell ref="A66:A67"/>
    <mergeCell ref="A68:A69"/>
    <mergeCell ref="A71:B71"/>
    <mergeCell ref="A72:A73"/>
    <mergeCell ref="A74:A75"/>
    <mergeCell ref="A76:A77"/>
    <mergeCell ref="A78:A79"/>
    <mergeCell ref="A81:B81"/>
    <mergeCell ref="A82:A83"/>
    <mergeCell ref="A61:B61"/>
    <mergeCell ref="A38:A39"/>
    <mergeCell ref="A41:B41"/>
    <mergeCell ref="A42:A43"/>
    <mergeCell ref="A44:A45"/>
    <mergeCell ref="A46:A47"/>
    <mergeCell ref="A48:A49"/>
    <mergeCell ref="A51:B51"/>
    <mergeCell ref="A52:A53"/>
    <mergeCell ref="A54:A55"/>
    <mergeCell ref="A56:A57"/>
    <mergeCell ref="A58:A59"/>
    <mergeCell ref="AB1:AC1"/>
    <mergeCell ref="A31:B31"/>
    <mergeCell ref="A32:A33"/>
    <mergeCell ref="A34:A35"/>
    <mergeCell ref="X1:Y1"/>
    <mergeCell ref="Z1:AA1"/>
    <mergeCell ref="A36:A37"/>
    <mergeCell ref="P1:Q1"/>
    <mergeCell ref="R1:S1"/>
    <mergeCell ref="T1:U1"/>
    <mergeCell ref="V1:W1"/>
    <mergeCell ref="A1:B1"/>
    <mergeCell ref="F1:G1"/>
    <mergeCell ref="H1:I1"/>
    <mergeCell ref="J1:K1"/>
    <mergeCell ref="L1:M1"/>
    <mergeCell ref="N1:O1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9628A-62C3-428B-95E4-5A2B818D0D65}">
  <dimension ref="A1:XFC630"/>
  <sheetViews>
    <sheetView showGridLines="0" zoomScale="80" zoomScaleNormal="80" workbookViewId="0">
      <selection activeCell="C10" sqref="C10:D10"/>
    </sheetView>
  </sheetViews>
  <sheetFormatPr baseColWidth="10" defaultColWidth="11.42578125" defaultRowHeight="15" x14ac:dyDescent="0.25"/>
  <cols>
    <col min="1" max="1" width="18.42578125" bestFit="1" customWidth="1"/>
    <col min="2" max="2" width="7.140625" style="9" bestFit="1" customWidth="1"/>
    <col min="3" max="3" width="19.5703125" style="1" bestFit="1" customWidth="1"/>
    <col min="4" max="5" width="7.140625" style="1" bestFit="1" customWidth="1"/>
    <col min="6" max="6" width="8.42578125" style="1" customWidth="1"/>
    <col min="7" max="7" width="8.28515625" style="1" customWidth="1"/>
    <col min="8" max="8" width="7.42578125" style="1" customWidth="1"/>
    <col min="9" max="9" width="8.28515625" customWidth="1"/>
    <col min="10" max="10" width="16" bestFit="1" customWidth="1"/>
    <col min="11" max="14" width="12.28515625" bestFit="1" customWidth="1"/>
    <col min="15" max="16" width="13.42578125" bestFit="1" customWidth="1"/>
    <col min="17" max="19" width="6.7109375" bestFit="1" customWidth="1"/>
    <col min="20" max="20" width="10.85546875" bestFit="1" customWidth="1"/>
    <col min="21" max="21" width="4.5703125" bestFit="1" customWidth="1"/>
    <col min="22" max="22" width="5" bestFit="1" customWidth="1"/>
    <col min="23" max="23" width="4.5703125" bestFit="1" customWidth="1"/>
    <col min="24" max="24" width="5.140625" bestFit="1" customWidth="1"/>
    <col min="25" max="25" width="5.7109375" bestFit="1" customWidth="1"/>
    <col min="26" max="28" width="11.42578125" customWidth="1"/>
  </cols>
  <sheetData>
    <row r="1" spans="1:15 16383:16383" ht="15.75" thickBot="1" x14ac:dyDescent="0.3">
      <c r="A1" s="150" t="s">
        <v>0</v>
      </c>
      <c r="B1" s="150"/>
      <c r="F1" s="161">
        <v>1</v>
      </c>
      <c r="G1" s="161"/>
      <c r="H1" s="161">
        <v>2</v>
      </c>
      <c r="I1" s="161"/>
      <c r="J1" s="161">
        <v>3</v>
      </c>
      <c r="K1" s="161"/>
      <c r="L1" s="161">
        <v>4</v>
      </c>
      <c r="M1" s="161"/>
      <c r="N1" s="161">
        <v>5</v>
      </c>
      <c r="O1" s="161"/>
      <c r="XFC1" s="2"/>
    </row>
    <row r="2" spans="1:15 16383:16383" x14ac:dyDescent="0.25">
      <c r="A2" s="3" t="s">
        <v>1</v>
      </c>
      <c r="B2" s="61">
        <v>2</v>
      </c>
      <c r="C2" s="5" t="s">
        <v>2</v>
      </c>
      <c r="D2" s="5" t="s">
        <v>6</v>
      </c>
      <c r="F2" s="22" t="s">
        <v>25</v>
      </c>
      <c r="G2" s="23" t="s">
        <v>29</v>
      </c>
      <c r="H2" s="22" t="s">
        <v>25</v>
      </c>
      <c r="I2" s="24" t="s">
        <v>29</v>
      </c>
      <c r="J2" s="22" t="s">
        <v>25</v>
      </c>
      <c r="K2" s="23" t="s">
        <v>29</v>
      </c>
      <c r="L2" s="22" t="s">
        <v>25</v>
      </c>
      <c r="M2" s="23" t="s">
        <v>29</v>
      </c>
      <c r="N2" s="22" t="s">
        <v>25</v>
      </c>
      <c r="O2" s="23" t="s">
        <v>29</v>
      </c>
      <c r="XFC2" s="2"/>
    </row>
    <row r="3" spans="1:15 16383:16383" x14ac:dyDescent="0.25">
      <c r="A3" s="3" t="s">
        <v>4</v>
      </c>
      <c r="B3" s="61">
        <v>4</v>
      </c>
      <c r="C3" s="3" t="s">
        <v>5</v>
      </c>
      <c r="D3" s="5" t="s">
        <v>3</v>
      </c>
      <c r="F3" s="25">
        <f>+B15</f>
        <v>0</v>
      </c>
      <c r="G3" s="26">
        <f>+C19</f>
        <v>0</v>
      </c>
      <c r="H3" s="27">
        <f>+C15</f>
        <v>400</v>
      </c>
      <c r="I3" s="28">
        <f>+C19</f>
        <v>0</v>
      </c>
      <c r="J3" s="29">
        <f>+D15</f>
        <v>400</v>
      </c>
      <c r="K3" s="30">
        <f>+D19</f>
        <v>0</v>
      </c>
      <c r="L3" s="29">
        <f>+E15</f>
        <v>0</v>
      </c>
      <c r="M3" s="30">
        <f>+E19</f>
        <v>0</v>
      </c>
      <c r="N3" s="29">
        <f>+F15</f>
        <v>0</v>
      </c>
      <c r="O3" s="30">
        <f>+F19</f>
        <v>0</v>
      </c>
      <c r="XFC3" s="2"/>
    </row>
    <row r="4" spans="1:15 16383:16383" x14ac:dyDescent="0.25">
      <c r="A4" s="3" t="s">
        <v>7</v>
      </c>
      <c r="B4" s="61">
        <v>2</v>
      </c>
      <c r="C4" s="3" t="s">
        <v>8</v>
      </c>
      <c r="D4" s="5" t="s">
        <v>3</v>
      </c>
      <c r="F4" s="29">
        <f>+F3+B13</f>
        <v>400</v>
      </c>
      <c r="G4" s="30">
        <f>+G3</f>
        <v>0</v>
      </c>
      <c r="H4" s="29">
        <f>+H3+C13</f>
        <v>900</v>
      </c>
      <c r="I4" s="31">
        <f>+I3</f>
        <v>0</v>
      </c>
      <c r="J4" s="29">
        <f>+J3+D13</f>
        <v>800</v>
      </c>
      <c r="K4" s="30">
        <f>+K3</f>
        <v>0</v>
      </c>
      <c r="L4" s="29">
        <f>+L3+E13</f>
        <v>500</v>
      </c>
      <c r="M4" s="30">
        <f>+M3</f>
        <v>0</v>
      </c>
      <c r="N4" s="29">
        <f>N3+F13</f>
        <v>0</v>
      </c>
      <c r="O4" s="30">
        <f>+O3</f>
        <v>0</v>
      </c>
    </row>
    <row r="5" spans="1:15 16383:16383" x14ac:dyDescent="0.25">
      <c r="A5" s="3" t="s">
        <v>9</v>
      </c>
      <c r="B5" s="65">
        <v>0.5</v>
      </c>
      <c r="C5" s="3" t="s">
        <v>10</v>
      </c>
      <c r="D5" s="5" t="s">
        <v>6</v>
      </c>
      <c r="F5" s="29">
        <f>+F4</f>
        <v>400</v>
      </c>
      <c r="G5" s="30">
        <f>+G3+C14</f>
        <v>625</v>
      </c>
      <c r="H5" s="29">
        <f>+H4</f>
        <v>900</v>
      </c>
      <c r="I5" s="31">
        <f>+C14</f>
        <v>625</v>
      </c>
      <c r="J5" s="29">
        <f>+J4</f>
        <v>800</v>
      </c>
      <c r="K5" s="30">
        <f>+D14</f>
        <v>625</v>
      </c>
      <c r="L5" s="29">
        <f>+L4</f>
        <v>500</v>
      </c>
      <c r="M5" s="30">
        <f>+E14</f>
        <v>625</v>
      </c>
      <c r="N5" s="29">
        <f>+N4</f>
        <v>0</v>
      </c>
      <c r="O5" s="30">
        <f>+F14</f>
        <v>0</v>
      </c>
    </row>
    <row r="6" spans="1:15 16383:16383" x14ac:dyDescent="0.25">
      <c r="A6" s="3" t="s">
        <v>11</v>
      </c>
      <c r="B6" s="61">
        <v>0.2</v>
      </c>
      <c r="C6" s="3" t="s">
        <v>12</v>
      </c>
      <c r="D6" s="5" t="s">
        <v>3</v>
      </c>
      <c r="F6" s="32">
        <f>+F3</f>
        <v>0</v>
      </c>
      <c r="G6" s="30">
        <f>+G5</f>
        <v>625</v>
      </c>
      <c r="H6" s="29">
        <f>+H3</f>
        <v>400</v>
      </c>
      <c r="I6" s="31">
        <f>+I5</f>
        <v>625</v>
      </c>
      <c r="J6" s="29">
        <f>+J3</f>
        <v>400</v>
      </c>
      <c r="K6" s="30">
        <f>+K5</f>
        <v>625</v>
      </c>
      <c r="L6" s="29">
        <f>+L3</f>
        <v>0</v>
      </c>
      <c r="M6" s="30">
        <f>+M5</f>
        <v>625</v>
      </c>
      <c r="N6" s="29">
        <f>+N3</f>
        <v>0</v>
      </c>
      <c r="O6" s="30">
        <f>+O5</f>
        <v>0</v>
      </c>
    </row>
    <row r="7" spans="1:15 16383:16383" ht="15.75" thickBot="1" x14ac:dyDescent="0.3">
      <c r="A7" s="3" t="s">
        <v>13</v>
      </c>
      <c r="B7" s="61">
        <v>0.3</v>
      </c>
      <c r="C7" s="5" t="s">
        <v>244</v>
      </c>
      <c r="D7" s="5" t="s">
        <v>245</v>
      </c>
      <c r="F7" s="58">
        <f t="shared" ref="F7:K7" si="0">+F3</f>
        <v>0</v>
      </c>
      <c r="G7" s="34">
        <f t="shared" si="0"/>
        <v>0</v>
      </c>
      <c r="H7" s="35">
        <f t="shared" si="0"/>
        <v>400</v>
      </c>
      <c r="I7" s="36">
        <f t="shared" si="0"/>
        <v>0</v>
      </c>
      <c r="J7" s="35">
        <f t="shared" si="0"/>
        <v>400</v>
      </c>
      <c r="K7" s="34">
        <f t="shared" si="0"/>
        <v>0</v>
      </c>
      <c r="L7" s="35">
        <f>+L6</f>
        <v>0</v>
      </c>
      <c r="M7" s="34">
        <f>+M4</f>
        <v>0</v>
      </c>
      <c r="N7" s="35">
        <f>+N6</f>
        <v>0</v>
      </c>
      <c r="O7" s="34">
        <f>+O4</f>
        <v>0</v>
      </c>
    </row>
    <row r="8" spans="1:15 16383:16383" x14ac:dyDescent="0.25">
      <c r="A8" s="3" t="s">
        <v>14</v>
      </c>
      <c r="B8" s="61">
        <v>0.15</v>
      </c>
      <c r="C8" s="5" t="s">
        <v>246</v>
      </c>
      <c r="D8" s="5">
        <v>100</v>
      </c>
      <c r="E8" s="12"/>
      <c r="F8" s="12"/>
      <c r="G8" s="12"/>
      <c r="H8" s="12"/>
      <c r="I8" s="12"/>
      <c r="J8" s="12"/>
      <c r="K8" s="12"/>
      <c r="L8" s="12"/>
      <c r="M8" s="12"/>
      <c r="N8" s="12"/>
    </row>
    <row r="9" spans="1:15 16383:16383" x14ac:dyDescent="0.25">
      <c r="A9" s="3" t="s">
        <v>15</v>
      </c>
      <c r="B9" s="61">
        <v>0.5</v>
      </c>
      <c r="C9" s="5" t="s">
        <v>247</v>
      </c>
      <c r="D9" s="5" t="s">
        <v>3</v>
      </c>
    </row>
    <row r="10" spans="1:15 16383:16383" x14ac:dyDescent="0.25">
      <c r="A10" s="7" t="s">
        <v>16</v>
      </c>
      <c r="B10" s="8">
        <v>4</v>
      </c>
      <c r="C10" s="5" t="s">
        <v>321</v>
      </c>
      <c r="D10" s="5" t="s">
        <v>3</v>
      </c>
    </row>
    <row r="12" spans="1:15 16383:16383" x14ac:dyDescent="0.25">
      <c r="B12" s="61" t="s">
        <v>17</v>
      </c>
      <c r="C12" s="5" t="s">
        <v>18</v>
      </c>
      <c r="D12" s="5" t="s">
        <v>19</v>
      </c>
      <c r="E12" s="5" t="s">
        <v>36</v>
      </c>
      <c r="F12"/>
      <c r="G12"/>
      <c r="H12"/>
      <c r="I12" s="61" t="s">
        <v>20</v>
      </c>
      <c r="J12" s="5" t="s">
        <v>21</v>
      </c>
      <c r="K12" s="5" t="s">
        <v>22</v>
      </c>
      <c r="L12" s="5" t="s">
        <v>45</v>
      </c>
      <c r="M12" s="5" t="s">
        <v>46</v>
      </c>
    </row>
    <row r="13" spans="1:15 16383:16383" x14ac:dyDescent="0.25">
      <c r="A13" s="3" t="s">
        <v>23</v>
      </c>
      <c r="B13" s="61">
        <f>+SQRT((B17-B15)^2+(B18-B16)^2)</f>
        <v>400</v>
      </c>
      <c r="C13" s="119">
        <f t="shared" ref="C13:E13" si="1">+SQRT((C17-C15)^2+(C18-C16)^2)</f>
        <v>500</v>
      </c>
      <c r="D13" s="119">
        <f t="shared" si="1"/>
        <v>400</v>
      </c>
      <c r="E13" s="119">
        <f t="shared" si="1"/>
        <v>500</v>
      </c>
      <c r="F13"/>
      <c r="G13"/>
      <c r="H13"/>
    </row>
    <row r="14" spans="1:15 16383:16383" ht="15.75" thickBot="1" x14ac:dyDescent="0.3">
      <c r="A14" s="37" t="s">
        <v>24</v>
      </c>
      <c r="B14" s="38">
        <v>625</v>
      </c>
      <c r="C14" s="38">
        <v>625</v>
      </c>
      <c r="D14" s="38">
        <v>625</v>
      </c>
      <c r="E14" s="5">
        <v>625</v>
      </c>
      <c r="F14"/>
      <c r="G14"/>
      <c r="H14"/>
    </row>
    <row r="15" spans="1:15 16383:16383" x14ac:dyDescent="0.25">
      <c r="A15" s="39" t="s">
        <v>25</v>
      </c>
      <c r="B15" s="40">
        <v>0</v>
      </c>
      <c r="C15" s="40">
        <v>400</v>
      </c>
      <c r="D15" s="40">
        <v>400</v>
      </c>
      <c r="E15" s="5">
        <v>0</v>
      </c>
      <c r="F15"/>
      <c r="G15"/>
      <c r="H15"/>
      <c r="I15" s="61">
        <f>+B15</f>
        <v>0</v>
      </c>
      <c r="J15" s="61">
        <f>+C15-B4</f>
        <v>398</v>
      </c>
      <c r="K15" s="61">
        <f>+D15</f>
        <v>400</v>
      </c>
      <c r="L15" s="61">
        <f>+E15+B4</f>
        <v>2</v>
      </c>
      <c r="M15" s="61"/>
      <c r="N15" s="61"/>
      <c r="O15" s="61"/>
    </row>
    <row r="16" spans="1:15 16383:16383" x14ac:dyDescent="0.25">
      <c r="A16" s="42" t="s">
        <v>26</v>
      </c>
      <c r="B16" s="5">
        <v>5</v>
      </c>
      <c r="C16" s="5">
        <v>5</v>
      </c>
      <c r="D16" s="5">
        <v>505</v>
      </c>
      <c r="E16" s="5">
        <v>505</v>
      </c>
      <c r="F16"/>
      <c r="G16"/>
      <c r="H16"/>
      <c r="I16" s="61">
        <f>+B16+B4</f>
        <v>7</v>
      </c>
      <c r="J16" s="61">
        <f>+C16</f>
        <v>5</v>
      </c>
      <c r="K16" s="61">
        <f>+D16-B4</f>
        <v>503</v>
      </c>
      <c r="L16" s="61">
        <f>+E16</f>
        <v>505</v>
      </c>
      <c r="M16" s="61"/>
      <c r="N16" s="61"/>
      <c r="O16" s="61"/>
    </row>
    <row r="17" spans="1:29" x14ac:dyDescent="0.25">
      <c r="A17" s="42" t="s">
        <v>27</v>
      </c>
      <c r="B17" s="10">
        <v>400</v>
      </c>
      <c r="C17" s="10">
        <v>400</v>
      </c>
      <c r="D17" s="10">
        <v>0</v>
      </c>
      <c r="E17" s="5">
        <v>0</v>
      </c>
      <c r="F17"/>
      <c r="G17"/>
      <c r="H17"/>
      <c r="I17" s="11">
        <f>+B17</f>
        <v>400</v>
      </c>
      <c r="J17" s="11">
        <f>+C17-B4</f>
        <v>398</v>
      </c>
      <c r="K17" s="11">
        <f>+D17</f>
        <v>0</v>
      </c>
      <c r="L17" s="11">
        <f>+E17+B4</f>
        <v>2</v>
      </c>
      <c r="M17" s="11"/>
      <c r="N17" s="61"/>
      <c r="O17" s="61"/>
    </row>
    <row r="18" spans="1:29" x14ac:dyDescent="0.25">
      <c r="A18" s="42" t="s">
        <v>28</v>
      </c>
      <c r="B18" s="10">
        <v>5</v>
      </c>
      <c r="C18" s="10">
        <v>505</v>
      </c>
      <c r="D18" s="10">
        <v>505</v>
      </c>
      <c r="E18" s="5">
        <v>5</v>
      </c>
      <c r="F18"/>
      <c r="G18"/>
      <c r="H18"/>
      <c r="I18" s="11">
        <f>+B18+B4</f>
        <v>7</v>
      </c>
      <c r="J18" s="11">
        <f>+C18</f>
        <v>505</v>
      </c>
      <c r="K18" s="11">
        <f>+D18-B4</f>
        <v>503</v>
      </c>
      <c r="L18" s="11">
        <f>+E18</f>
        <v>5</v>
      </c>
      <c r="M18" s="44"/>
      <c r="N18" s="61"/>
      <c r="O18" s="61"/>
    </row>
    <row r="19" spans="1:29" ht="15.75" thickBot="1" x14ac:dyDescent="0.3">
      <c r="A19" s="45" t="s">
        <v>29</v>
      </c>
      <c r="B19" s="46">
        <v>0</v>
      </c>
      <c r="C19" s="46">
        <v>0</v>
      </c>
      <c r="D19" s="46">
        <v>0</v>
      </c>
      <c r="E19" s="5">
        <v>0</v>
      </c>
      <c r="F19"/>
      <c r="G19"/>
      <c r="H19"/>
    </row>
    <row r="20" spans="1:29" x14ac:dyDescent="0.25">
      <c r="A20" s="47" t="s">
        <v>35</v>
      </c>
      <c r="B20" s="60">
        <v>144</v>
      </c>
      <c r="C20" s="60">
        <v>0</v>
      </c>
      <c r="D20" s="60">
        <v>144</v>
      </c>
      <c r="E20" s="5">
        <v>0</v>
      </c>
      <c r="F20"/>
      <c r="G20"/>
      <c r="H20"/>
      <c r="I20" s="12">
        <f>+SQRT((I17-I15)^2+(I18-I16)^2)</f>
        <v>400</v>
      </c>
      <c r="J20" s="12">
        <f t="shared" ref="J20:K20" si="2">+SQRT((J17-J15)^2+(J18-J16)^2)</f>
        <v>500</v>
      </c>
      <c r="K20" s="12">
        <f t="shared" si="2"/>
        <v>400</v>
      </c>
      <c r="L20" s="12">
        <f>+SQRT((L17-L15)^2+(L18-L16)^2)</f>
        <v>500</v>
      </c>
      <c r="M20" s="12">
        <f>+SQRT((M17-M15)^2+(M18-M16)^2)</f>
        <v>0</v>
      </c>
      <c r="N20" s="12">
        <f t="shared" ref="N20" si="3">+SQRT((N17-N15)^2+(N18-N16)^2)</f>
        <v>0</v>
      </c>
      <c r="O20" s="12">
        <f>+SQRT((O17-O15)^2+(O18-O16)^2)</f>
        <v>0</v>
      </c>
    </row>
    <row r="21" spans="1:29" ht="15.75" thickBot="1" x14ac:dyDescent="0.3">
      <c r="A21" s="19" t="s">
        <v>243</v>
      </c>
      <c r="B21" s="119" t="s">
        <v>6</v>
      </c>
      <c r="C21" s="5" t="s">
        <v>6</v>
      </c>
      <c r="D21" s="5" t="s">
        <v>6</v>
      </c>
      <c r="E21" s="5" t="s">
        <v>6</v>
      </c>
      <c r="F21"/>
      <c r="G21"/>
      <c r="H21"/>
    </row>
    <row r="22" spans="1:29" x14ac:dyDescent="0.25">
      <c r="B22" s="12"/>
      <c r="C22" s="12"/>
      <c r="D22" s="12"/>
      <c r="E22" s="12"/>
      <c r="F22"/>
      <c r="G22" s="12"/>
      <c r="J22" s="61"/>
      <c r="K22" s="61" t="s">
        <v>88</v>
      </c>
      <c r="L22" s="61" t="s">
        <v>89</v>
      </c>
      <c r="M22" s="61" t="s">
        <v>90</v>
      </c>
      <c r="N22" s="31" t="s">
        <v>91</v>
      </c>
      <c r="O22" s="90" t="s">
        <v>92</v>
      </c>
    </row>
    <row r="23" spans="1:29" x14ac:dyDescent="0.25">
      <c r="A23" s="13"/>
      <c r="B23" s="163" t="s">
        <v>30</v>
      </c>
      <c r="C23" s="164"/>
      <c r="D23" s="165"/>
      <c r="E23"/>
      <c r="F23"/>
      <c r="G23"/>
      <c r="H23"/>
      <c r="J23" s="61" t="s">
        <v>93</v>
      </c>
      <c r="K23" s="91">
        <f>+B13*B14/100</f>
        <v>2500</v>
      </c>
      <c r="L23" s="91">
        <f t="shared" ref="L23:N23" si="4">+C13*C14/100</f>
        <v>3125</v>
      </c>
      <c r="M23" s="91">
        <f t="shared" si="4"/>
        <v>2500</v>
      </c>
      <c r="N23" s="92">
        <f t="shared" si="4"/>
        <v>3125</v>
      </c>
      <c r="O23" s="93">
        <f>+SUM(K23:N23)</f>
        <v>11250</v>
      </c>
    </row>
    <row r="24" spans="1:29" x14ac:dyDescent="0.25">
      <c r="A24" s="13"/>
      <c r="B24" s="77">
        <v>1</v>
      </c>
      <c r="C24" s="78">
        <v>2</v>
      </c>
      <c r="D24" s="77">
        <v>3</v>
      </c>
      <c r="E24" s="7">
        <v>4</v>
      </c>
      <c r="F24"/>
      <c r="G24"/>
      <c r="H24"/>
      <c r="I24" s="94"/>
      <c r="J24" s="61" t="s">
        <v>94</v>
      </c>
      <c r="K24" s="91">
        <f>30*18</f>
        <v>540</v>
      </c>
      <c r="L24" s="91"/>
      <c r="M24" s="91">
        <f t="shared" ref="M24" si="5">30*18</f>
        <v>540</v>
      </c>
      <c r="N24" s="92"/>
      <c r="O24" s="93">
        <f t="shared" ref="O24:O28" si="6">+SUM(K24:N24)</f>
        <v>1080</v>
      </c>
    </row>
    <row r="25" spans="1:29" ht="15.75" x14ac:dyDescent="0.25">
      <c r="A25" s="79" t="s">
        <v>31</v>
      </c>
      <c r="B25" s="61">
        <v>0</v>
      </c>
      <c r="C25" s="5">
        <v>-2</v>
      </c>
      <c r="D25" s="5">
        <v>0</v>
      </c>
      <c r="E25" s="3">
        <v>2</v>
      </c>
      <c r="F25"/>
      <c r="G25"/>
      <c r="H25"/>
      <c r="J25" s="61" t="s">
        <v>95</v>
      </c>
      <c r="K25" s="91">
        <f>+K23-K24</f>
        <v>1960</v>
      </c>
      <c r="L25" s="91">
        <f t="shared" ref="L25:N25" si="7">+L23-L24</f>
        <v>3125</v>
      </c>
      <c r="M25" s="91">
        <f t="shared" si="7"/>
        <v>1960</v>
      </c>
      <c r="N25" s="92">
        <f t="shared" si="7"/>
        <v>3125</v>
      </c>
      <c r="O25" s="93">
        <f t="shared" si="6"/>
        <v>10170</v>
      </c>
    </row>
    <row r="26" spans="1:29" ht="30" x14ac:dyDescent="0.25">
      <c r="A26" s="79" t="s">
        <v>32</v>
      </c>
      <c r="B26" s="61">
        <v>2</v>
      </c>
      <c r="C26" s="5">
        <v>0</v>
      </c>
      <c r="D26" s="5">
        <v>-2</v>
      </c>
      <c r="E26" s="3">
        <v>0</v>
      </c>
      <c r="F26"/>
      <c r="G26"/>
      <c r="H26"/>
      <c r="J26" s="95" t="s">
        <v>96</v>
      </c>
      <c r="K26" s="91">
        <f>+K25/($B$3*$B$2/100)</f>
        <v>24500</v>
      </c>
      <c r="L26" s="91">
        <f>+L25/($B$3*$B$2/100)</f>
        <v>39062.5</v>
      </c>
      <c r="M26" s="91">
        <f t="shared" ref="M26:N26" si="8">+M25/($B$3*$B$2/100)</f>
        <v>24500</v>
      </c>
      <c r="N26" s="92">
        <f t="shared" si="8"/>
        <v>39062.5</v>
      </c>
      <c r="O26" s="93">
        <f t="shared" si="6"/>
        <v>127125</v>
      </c>
    </row>
    <row r="27" spans="1:29" x14ac:dyDescent="0.25">
      <c r="A27" s="13"/>
      <c r="B27" s="9">
        <f t="shared" ref="B27:E28" si="9">+I17-B17</f>
        <v>0</v>
      </c>
      <c r="C27" s="9">
        <f t="shared" si="9"/>
        <v>-2</v>
      </c>
      <c r="D27" s="9">
        <f t="shared" si="9"/>
        <v>0</v>
      </c>
      <c r="E27" s="9">
        <f t="shared" si="9"/>
        <v>2</v>
      </c>
      <c r="F27"/>
      <c r="G27"/>
      <c r="H27"/>
      <c r="J27" s="61" t="s">
        <v>97</v>
      </c>
      <c r="K27" s="91">
        <v>21195</v>
      </c>
      <c r="L27" s="96">
        <v>33654</v>
      </c>
      <c r="M27" s="96">
        <v>21226</v>
      </c>
      <c r="N27" s="97">
        <v>33654</v>
      </c>
      <c r="O27" s="93">
        <f t="shared" si="6"/>
        <v>109729</v>
      </c>
    </row>
    <row r="28" spans="1:29" x14ac:dyDescent="0.25">
      <c r="A28" s="13"/>
      <c r="B28" s="9">
        <f t="shared" si="9"/>
        <v>2</v>
      </c>
      <c r="C28" s="9">
        <f t="shared" si="9"/>
        <v>0</v>
      </c>
      <c r="D28" s="9">
        <f t="shared" si="9"/>
        <v>-2</v>
      </c>
      <c r="E28" s="9">
        <f t="shared" si="9"/>
        <v>0</v>
      </c>
      <c r="F28"/>
      <c r="G28"/>
      <c r="H28"/>
      <c r="J28" s="8" t="s">
        <v>98</v>
      </c>
      <c r="K28" s="98">
        <f>+K26-K27</f>
        <v>3305</v>
      </c>
      <c r="L28" s="98">
        <f t="shared" ref="L28:N28" si="10">+L26-L27</f>
        <v>5408.5</v>
      </c>
      <c r="M28" s="98">
        <f t="shared" si="10"/>
        <v>3274</v>
      </c>
      <c r="N28" s="99">
        <f t="shared" si="10"/>
        <v>5408.5</v>
      </c>
      <c r="O28" s="93">
        <f t="shared" si="6"/>
        <v>17396</v>
      </c>
    </row>
    <row r="29" spans="1:29" x14ac:dyDescent="0.25">
      <c r="A29" s="13"/>
      <c r="H29"/>
      <c r="J29" s="8" t="s">
        <v>99</v>
      </c>
      <c r="K29" s="100">
        <f>+K28*2000</f>
        <v>6610000</v>
      </c>
      <c r="L29" s="100">
        <f t="shared" ref="L29:N29" si="11">+L28*2000</f>
        <v>10817000</v>
      </c>
      <c r="M29" s="100">
        <f t="shared" si="11"/>
        <v>6548000</v>
      </c>
      <c r="N29" s="101">
        <f t="shared" si="11"/>
        <v>10817000</v>
      </c>
      <c r="O29" s="93">
        <f>+SUM(K29:N29)</f>
        <v>34792000</v>
      </c>
    </row>
    <row r="30" spans="1:29" ht="15.75" thickBot="1" x14ac:dyDescent="0.3">
      <c r="A30" s="13"/>
      <c r="E30" s="15"/>
      <c r="H30"/>
      <c r="J30" s="8" t="s">
        <v>100</v>
      </c>
      <c r="K30" s="102">
        <f>+K28/K26</f>
        <v>0.13489795918367348</v>
      </c>
      <c r="L30" s="102">
        <f t="shared" ref="L30:N30" si="12">+L28/L26</f>
        <v>0.13845759999999999</v>
      </c>
      <c r="M30" s="102">
        <f t="shared" si="12"/>
        <v>0.13363265306122449</v>
      </c>
      <c r="N30" s="103">
        <f t="shared" si="12"/>
        <v>0.13845759999999999</v>
      </c>
      <c r="O30" s="104">
        <f>+O28/O26</f>
        <v>0.13684169124877091</v>
      </c>
    </row>
    <row r="31" spans="1:29" ht="15.75" thickBot="1" x14ac:dyDescent="0.3">
      <c r="A31" s="151" t="s">
        <v>17</v>
      </c>
      <c r="B31" s="152"/>
      <c r="C31" t="s">
        <v>47</v>
      </c>
      <c r="D31"/>
      <c r="E31"/>
      <c r="F31"/>
    </row>
    <row r="32" spans="1:29" x14ac:dyDescent="0.25">
      <c r="A32" s="155" t="s">
        <v>48</v>
      </c>
      <c r="B32" s="105" t="s">
        <v>49</v>
      </c>
      <c r="C32" s="41">
        <v>40</v>
      </c>
      <c r="D32" s="40">
        <v>60</v>
      </c>
      <c r="E32" s="40">
        <v>60</v>
      </c>
      <c r="F32" s="40">
        <v>40</v>
      </c>
      <c r="G32" s="23"/>
      <c r="J32">
        <f t="shared" ref="J32:M47" si="13">+C32</f>
        <v>40</v>
      </c>
      <c r="K32">
        <f t="shared" si="13"/>
        <v>60</v>
      </c>
      <c r="L32">
        <f t="shared" si="13"/>
        <v>60</v>
      </c>
      <c r="M32">
        <f t="shared" si="13"/>
        <v>40</v>
      </c>
      <c r="N32">
        <f>+J32</f>
        <v>40</v>
      </c>
      <c r="Z32">
        <f>+C32+440</f>
        <v>480</v>
      </c>
      <c r="AA32">
        <f t="shared" ref="AA32:AC32" si="14">+D32+440</f>
        <v>500</v>
      </c>
      <c r="AB32">
        <f t="shared" si="14"/>
        <v>500</v>
      </c>
      <c r="AC32">
        <f t="shared" si="14"/>
        <v>480</v>
      </c>
    </row>
    <row r="33" spans="1:29" x14ac:dyDescent="0.25">
      <c r="A33" s="162"/>
      <c r="B33" s="8" t="s">
        <v>34</v>
      </c>
      <c r="C33" s="61">
        <v>40</v>
      </c>
      <c r="D33" s="5">
        <v>40</v>
      </c>
      <c r="E33" s="5">
        <v>55</v>
      </c>
      <c r="F33" s="5">
        <v>55</v>
      </c>
      <c r="G33" s="43"/>
      <c r="J33">
        <f t="shared" si="13"/>
        <v>40</v>
      </c>
      <c r="K33">
        <f t="shared" si="13"/>
        <v>40</v>
      </c>
      <c r="L33">
        <f t="shared" si="13"/>
        <v>55</v>
      </c>
      <c r="M33">
        <f t="shared" si="13"/>
        <v>55</v>
      </c>
      <c r="N33">
        <f t="shared" ref="N33" si="15">+J33</f>
        <v>40</v>
      </c>
      <c r="Z33">
        <f>+C33</f>
        <v>40</v>
      </c>
      <c r="AA33">
        <f t="shared" ref="AA33:AC33" si="16">+D33</f>
        <v>40</v>
      </c>
      <c r="AB33">
        <f t="shared" si="16"/>
        <v>55</v>
      </c>
      <c r="AC33">
        <f t="shared" si="16"/>
        <v>55</v>
      </c>
    </row>
    <row r="34" spans="1:29" x14ac:dyDescent="0.25">
      <c r="A34" s="162" t="s">
        <v>50</v>
      </c>
      <c r="B34" s="8" t="s">
        <v>49</v>
      </c>
      <c r="C34" s="61">
        <v>80</v>
      </c>
      <c r="D34" s="5">
        <v>100</v>
      </c>
      <c r="E34" s="5">
        <v>100</v>
      </c>
      <c r="F34" s="5">
        <v>80</v>
      </c>
      <c r="G34" s="43"/>
      <c r="J34">
        <f t="shared" si="13"/>
        <v>80</v>
      </c>
      <c r="K34">
        <f t="shared" si="13"/>
        <v>100</v>
      </c>
      <c r="L34">
        <f t="shared" si="13"/>
        <v>100</v>
      </c>
      <c r="M34">
        <f t="shared" si="13"/>
        <v>80</v>
      </c>
      <c r="N34">
        <f>+J34</f>
        <v>80</v>
      </c>
      <c r="Z34">
        <f>+C34+440</f>
        <v>520</v>
      </c>
      <c r="AA34">
        <f t="shared" ref="AA34:AC34" si="17">+D34+440</f>
        <v>540</v>
      </c>
      <c r="AB34">
        <f t="shared" si="17"/>
        <v>540</v>
      </c>
      <c r="AC34">
        <f t="shared" si="17"/>
        <v>520</v>
      </c>
    </row>
    <row r="35" spans="1:29" x14ac:dyDescent="0.25">
      <c r="A35" s="162"/>
      <c r="B35" s="8" t="s">
        <v>34</v>
      </c>
      <c r="C35" s="61">
        <v>40</v>
      </c>
      <c r="D35" s="5">
        <v>40</v>
      </c>
      <c r="E35" s="5">
        <v>55</v>
      </c>
      <c r="F35" s="5">
        <v>55</v>
      </c>
      <c r="G35" s="43"/>
      <c r="J35">
        <f t="shared" si="13"/>
        <v>40</v>
      </c>
      <c r="K35">
        <f t="shared" si="13"/>
        <v>40</v>
      </c>
      <c r="L35">
        <f t="shared" si="13"/>
        <v>55</v>
      </c>
      <c r="M35">
        <f t="shared" si="13"/>
        <v>55</v>
      </c>
      <c r="N35">
        <f>+J35</f>
        <v>40</v>
      </c>
      <c r="Z35">
        <f>+C35</f>
        <v>40</v>
      </c>
      <c r="AA35">
        <f t="shared" ref="AA35:AC35" si="18">+D35</f>
        <v>40</v>
      </c>
      <c r="AB35">
        <f t="shared" si="18"/>
        <v>55</v>
      </c>
      <c r="AC35">
        <f t="shared" si="18"/>
        <v>55</v>
      </c>
    </row>
    <row r="36" spans="1:29" x14ac:dyDescent="0.25">
      <c r="A36" s="162" t="s">
        <v>51</v>
      </c>
      <c r="B36" s="8" t="s">
        <v>49</v>
      </c>
      <c r="C36" s="61">
        <v>120</v>
      </c>
      <c r="D36" s="5">
        <v>150</v>
      </c>
      <c r="E36" s="5">
        <v>150</v>
      </c>
      <c r="F36" s="5">
        <v>120</v>
      </c>
      <c r="G36" s="43"/>
      <c r="J36">
        <f t="shared" si="13"/>
        <v>120</v>
      </c>
      <c r="K36">
        <f t="shared" si="13"/>
        <v>150</v>
      </c>
      <c r="L36">
        <f t="shared" si="13"/>
        <v>150</v>
      </c>
      <c r="M36">
        <f t="shared" si="13"/>
        <v>120</v>
      </c>
      <c r="N36">
        <f>+J36</f>
        <v>120</v>
      </c>
      <c r="Z36">
        <f>+C36+440</f>
        <v>560</v>
      </c>
      <c r="AA36">
        <f t="shared" ref="AA36:AC36" si="19">+D36+440</f>
        <v>590</v>
      </c>
      <c r="AB36">
        <f t="shared" si="19"/>
        <v>590</v>
      </c>
      <c r="AC36">
        <f t="shared" si="19"/>
        <v>560</v>
      </c>
    </row>
    <row r="37" spans="1:29" x14ac:dyDescent="0.25">
      <c r="A37" s="162"/>
      <c r="B37" s="8" t="s">
        <v>34</v>
      </c>
      <c r="C37" s="61">
        <v>40</v>
      </c>
      <c r="D37" s="5">
        <v>40</v>
      </c>
      <c r="E37" s="5">
        <v>55</v>
      </c>
      <c r="F37" s="5">
        <v>55</v>
      </c>
      <c r="G37" s="43"/>
      <c r="J37">
        <f>+C37</f>
        <v>40</v>
      </c>
      <c r="K37">
        <f t="shared" si="13"/>
        <v>40</v>
      </c>
      <c r="L37">
        <f t="shared" si="13"/>
        <v>55</v>
      </c>
      <c r="M37">
        <f t="shared" si="13"/>
        <v>55</v>
      </c>
      <c r="N37">
        <f t="shared" ref="N37:N100" si="20">+J37</f>
        <v>40</v>
      </c>
      <c r="Z37">
        <f>+C37</f>
        <v>40</v>
      </c>
      <c r="AA37">
        <f t="shared" ref="AA37:AC37" si="21">+D37</f>
        <v>40</v>
      </c>
      <c r="AB37">
        <f t="shared" si="21"/>
        <v>55</v>
      </c>
      <c r="AC37">
        <f t="shared" si="21"/>
        <v>55</v>
      </c>
    </row>
    <row r="38" spans="1:29" x14ac:dyDescent="0.25">
      <c r="A38" s="162" t="s">
        <v>52</v>
      </c>
      <c r="B38" s="8" t="s">
        <v>49</v>
      </c>
      <c r="C38" s="61">
        <v>170</v>
      </c>
      <c r="D38" s="5">
        <v>200</v>
      </c>
      <c r="E38" s="5">
        <v>200</v>
      </c>
      <c r="F38" s="5">
        <v>170</v>
      </c>
      <c r="G38" s="43"/>
      <c r="J38">
        <f t="shared" ref="J38:M53" si="22">+C38</f>
        <v>170</v>
      </c>
      <c r="K38">
        <f t="shared" si="13"/>
        <v>200</v>
      </c>
      <c r="L38">
        <f t="shared" si="13"/>
        <v>200</v>
      </c>
      <c r="M38">
        <f t="shared" si="13"/>
        <v>170</v>
      </c>
      <c r="N38">
        <f t="shared" si="20"/>
        <v>170</v>
      </c>
      <c r="Z38">
        <f>+C38+440</f>
        <v>610</v>
      </c>
      <c r="AA38">
        <f t="shared" ref="AA38:AC38" si="23">+D38+440</f>
        <v>640</v>
      </c>
      <c r="AB38">
        <f t="shared" si="23"/>
        <v>640</v>
      </c>
      <c r="AC38">
        <f t="shared" si="23"/>
        <v>610</v>
      </c>
    </row>
    <row r="39" spans="1:29" x14ac:dyDescent="0.25">
      <c r="A39" s="162"/>
      <c r="B39" s="8" t="s">
        <v>34</v>
      </c>
      <c r="C39" s="61">
        <v>40</v>
      </c>
      <c r="D39" s="5">
        <v>40</v>
      </c>
      <c r="E39" s="5">
        <v>55</v>
      </c>
      <c r="F39" s="5">
        <v>55</v>
      </c>
      <c r="G39" s="43"/>
      <c r="J39" s="106">
        <f t="shared" si="22"/>
        <v>40</v>
      </c>
      <c r="K39" s="106">
        <f t="shared" si="13"/>
        <v>40</v>
      </c>
      <c r="L39" s="106">
        <f t="shared" si="13"/>
        <v>55</v>
      </c>
      <c r="M39" s="106">
        <f t="shared" si="13"/>
        <v>55</v>
      </c>
      <c r="N39" s="106">
        <f t="shared" si="20"/>
        <v>40</v>
      </c>
      <c r="O39" s="9"/>
      <c r="Z39">
        <f>+C39</f>
        <v>40</v>
      </c>
      <c r="AA39">
        <f t="shared" ref="AA39:AC39" si="24">+D39</f>
        <v>40</v>
      </c>
      <c r="AB39">
        <f t="shared" si="24"/>
        <v>55</v>
      </c>
      <c r="AC39">
        <f t="shared" si="24"/>
        <v>55</v>
      </c>
    </row>
    <row r="40" spans="1:29" x14ac:dyDescent="0.25">
      <c r="A40" s="162" t="s">
        <v>101</v>
      </c>
      <c r="B40" s="8" t="s">
        <v>49</v>
      </c>
      <c r="C40" s="61">
        <v>220</v>
      </c>
      <c r="D40" s="5">
        <v>250</v>
      </c>
      <c r="E40" s="5">
        <v>250</v>
      </c>
      <c r="F40" s="5">
        <v>220</v>
      </c>
      <c r="G40" s="43"/>
      <c r="J40" s="106">
        <f t="shared" si="22"/>
        <v>220</v>
      </c>
      <c r="K40" s="106">
        <f t="shared" si="13"/>
        <v>250</v>
      </c>
      <c r="L40" s="106">
        <f t="shared" si="13"/>
        <v>250</v>
      </c>
      <c r="M40" s="106">
        <f t="shared" si="13"/>
        <v>220</v>
      </c>
      <c r="N40" s="106">
        <f t="shared" si="20"/>
        <v>220</v>
      </c>
      <c r="Z40">
        <f>+C40+440</f>
        <v>660</v>
      </c>
      <c r="AA40">
        <f t="shared" ref="AA40:AC40" si="25">+D40+440</f>
        <v>690</v>
      </c>
      <c r="AB40">
        <f t="shared" si="25"/>
        <v>690</v>
      </c>
      <c r="AC40">
        <f t="shared" si="25"/>
        <v>660</v>
      </c>
    </row>
    <row r="41" spans="1:29" x14ac:dyDescent="0.25">
      <c r="A41" s="162"/>
      <c r="B41" s="8" t="s">
        <v>34</v>
      </c>
      <c r="C41" s="61">
        <v>40</v>
      </c>
      <c r="D41" s="5">
        <v>40</v>
      </c>
      <c r="E41" s="5">
        <v>55</v>
      </c>
      <c r="F41" s="5">
        <v>55</v>
      </c>
      <c r="G41" s="43"/>
      <c r="J41" s="106">
        <f t="shared" si="22"/>
        <v>40</v>
      </c>
      <c r="K41" s="106">
        <f t="shared" si="13"/>
        <v>40</v>
      </c>
      <c r="L41" s="106">
        <f t="shared" si="13"/>
        <v>55</v>
      </c>
      <c r="M41" s="106">
        <f t="shared" si="13"/>
        <v>55</v>
      </c>
      <c r="N41" s="106">
        <f t="shared" si="20"/>
        <v>40</v>
      </c>
      <c r="Z41">
        <f>+C41</f>
        <v>40</v>
      </c>
      <c r="AA41">
        <f t="shared" ref="AA41:AC41" si="26">+D41</f>
        <v>40</v>
      </c>
      <c r="AB41">
        <f t="shared" si="26"/>
        <v>55</v>
      </c>
      <c r="AC41">
        <f t="shared" si="26"/>
        <v>55</v>
      </c>
    </row>
    <row r="42" spans="1:29" x14ac:dyDescent="0.25">
      <c r="A42" s="162" t="s">
        <v>102</v>
      </c>
      <c r="B42" s="8" t="s">
        <v>49</v>
      </c>
      <c r="C42" s="61">
        <v>270</v>
      </c>
      <c r="D42" s="5">
        <v>300</v>
      </c>
      <c r="E42" s="5">
        <v>300</v>
      </c>
      <c r="F42" s="5">
        <v>270</v>
      </c>
      <c r="G42" s="43"/>
      <c r="J42" s="106">
        <f t="shared" si="22"/>
        <v>270</v>
      </c>
      <c r="K42" s="106">
        <f t="shared" si="13"/>
        <v>300</v>
      </c>
      <c r="L42" s="106">
        <f t="shared" si="13"/>
        <v>300</v>
      </c>
      <c r="M42" s="106">
        <f t="shared" si="13"/>
        <v>270</v>
      </c>
      <c r="N42" s="106">
        <f t="shared" si="20"/>
        <v>270</v>
      </c>
      <c r="Z42">
        <f>+C42+440</f>
        <v>710</v>
      </c>
      <c r="AA42">
        <f t="shared" ref="AA42:AC42" si="27">+D42+440</f>
        <v>740</v>
      </c>
      <c r="AB42">
        <f t="shared" si="27"/>
        <v>740</v>
      </c>
      <c r="AC42">
        <f t="shared" si="27"/>
        <v>710</v>
      </c>
    </row>
    <row r="43" spans="1:29" x14ac:dyDescent="0.25">
      <c r="A43" s="162"/>
      <c r="B43" s="8" t="s">
        <v>34</v>
      </c>
      <c r="C43" s="61">
        <v>40</v>
      </c>
      <c r="D43" s="5">
        <v>40</v>
      </c>
      <c r="E43" s="5">
        <v>55</v>
      </c>
      <c r="F43" s="5">
        <v>55</v>
      </c>
      <c r="G43" s="43"/>
      <c r="J43" s="106">
        <f t="shared" si="22"/>
        <v>40</v>
      </c>
      <c r="K43" s="106">
        <f t="shared" si="13"/>
        <v>40</v>
      </c>
      <c r="L43" s="106">
        <f t="shared" si="13"/>
        <v>55</v>
      </c>
      <c r="M43" s="106">
        <f t="shared" si="13"/>
        <v>55</v>
      </c>
      <c r="N43" s="106">
        <f t="shared" si="20"/>
        <v>40</v>
      </c>
      <c r="Z43">
        <f>+C43</f>
        <v>40</v>
      </c>
      <c r="AA43">
        <f t="shared" ref="AA43:AC43" si="28">+D43</f>
        <v>40</v>
      </c>
      <c r="AB43">
        <f t="shared" si="28"/>
        <v>55</v>
      </c>
      <c r="AC43">
        <f t="shared" si="28"/>
        <v>55</v>
      </c>
    </row>
    <row r="44" spans="1:29" x14ac:dyDescent="0.25">
      <c r="A44" s="162" t="s">
        <v>103</v>
      </c>
      <c r="B44" s="8" t="s">
        <v>49</v>
      </c>
      <c r="C44" s="61">
        <v>320</v>
      </c>
      <c r="D44" s="5">
        <v>340</v>
      </c>
      <c r="E44" s="5">
        <v>340</v>
      </c>
      <c r="F44" s="5">
        <v>320</v>
      </c>
      <c r="G44" s="43"/>
      <c r="J44" s="106">
        <f t="shared" si="22"/>
        <v>320</v>
      </c>
      <c r="K44" s="106">
        <f t="shared" si="13"/>
        <v>340</v>
      </c>
      <c r="L44" s="106">
        <f t="shared" si="13"/>
        <v>340</v>
      </c>
      <c r="M44" s="106">
        <f t="shared" si="13"/>
        <v>320</v>
      </c>
      <c r="N44" s="106">
        <f t="shared" si="20"/>
        <v>320</v>
      </c>
      <c r="Z44">
        <f>+C44+440</f>
        <v>760</v>
      </c>
      <c r="AA44">
        <f t="shared" ref="AA44:AC44" si="29">+D44+440</f>
        <v>780</v>
      </c>
      <c r="AB44">
        <f t="shared" si="29"/>
        <v>780</v>
      </c>
      <c r="AC44">
        <f t="shared" si="29"/>
        <v>760</v>
      </c>
    </row>
    <row r="45" spans="1:29" x14ac:dyDescent="0.25">
      <c r="A45" s="162"/>
      <c r="B45" s="8" t="s">
        <v>34</v>
      </c>
      <c r="C45" s="61">
        <v>40</v>
      </c>
      <c r="D45" s="5">
        <v>40</v>
      </c>
      <c r="E45" s="5">
        <v>55</v>
      </c>
      <c r="F45" s="5">
        <v>55</v>
      </c>
      <c r="G45" s="43"/>
      <c r="J45" s="106">
        <f t="shared" si="22"/>
        <v>40</v>
      </c>
      <c r="K45" s="106">
        <f t="shared" si="13"/>
        <v>40</v>
      </c>
      <c r="L45" s="106">
        <f t="shared" si="13"/>
        <v>55</v>
      </c>
      <c r="M45" s="106">
        <f t="shared" si="13"/>
        <v>55</v>
      </c>
      <c r="N45" s="106">
        <f t="shared" si="20"/>
        <v>40</v>
      </c>
      <c r="Z45">
        <f>+C45</f>
        <v>40</v>
      </c>
      <c r="AA45">
        <f t="shared" ref="AA45:AC45" si="30">+D45</f>
        <v>40</v>
      </c>
      <c r="AB45">
        <f t="shared" si="30"/>
        <v>55</v>
      </c>
      <c r="AC45">
        <f t="shared" si="30"/>
        <v>55</v>
      </c>
    </row>
    <row r="46" spans="1:29" x14ac:dyDescent="0.25">
      <c r="A46" s="162" t="s">
        <v>104</v>
      </c>
      <c r="B46" s="8" t="s">
        <v>49</v>
      </c>
      <c r="C46" s="61">
        <v>360</v>
      </c>
      <c r="D46" s="5">
        <v>380</v>
      </c>
      <c r="E46" s="5">
        <v>380</v>
      </c>
      <c r="F46" s="5">
        <v>360</v>
      </c>
      <c r="G46" s="43"/>
      <c r="J46" s="106">
        <f t="shared" si="22"/>
        <v>360</v>
      </c>
      <c r="K46" s="106">
        <f t="shared" si="13"/>
        <v>380</v>
      </c>
      <c r="L46" s="106">
        <f t="shared" si="13"/>
        <v>380</v>
      </c>
      <c r="M46" s="106">
        <f t="shared" si="13"/>
        <v>360</v>
      </c>
      <c r="N46" s="106">
        <f t="shared" si="20"/>
        <v>360</v>
      </c>
      <c r="Z46">
        <f>+C46+440</f>
        <v>800</v>
      </c>
      <c r="AA46">
        <f t="shared" ref="AA46:AC46" si="31">+D46+440</f>
        <v>820</v>
      </c>
      <c r="AB46">
        <f t="shared" si="31"/>
        <v>820</v>
      </c>
      <c r="AC46">
        <f t="shared" si="31"/>
        <v>800</v>
      </c>
    </row>
    <row r="47" spans="1:29" ht="15.75" thickBot="1" x14ac:dyDescent="0.3">
      <c r="A47" s="156"/>
      <c r="B47" s="107" t="s">
        <v>34</v>
      </c>
      <c r="C47" s="46">
        <v>40</v>
      </c>
      <c r="D47" s="55">
        <v>40</v>
      </c>
      <c r="E47" s="55">
        <v>55</v>
      </c>
      <c r="F47" s="55">
        <v>55</v>
      </c>
      <c r="G47" s="56"/>
      <c r="J47" s="106">
        <f t="shared" si="22"/>
        <v>40</v>
      </c>
      <c r="K47" s="106">
        <f t="shared" si="13"/>
        <v>40</v>
      </c>
      <c r="L47" s="106">
        <f t="shared" si="13"/>
        <v>55</v>
      </c>
      <c r="M47" s="106">
        <f t="shared" si="13"/>
        <v>55</v>
      </c>
      <c r="N47" s="106">
        <f t="shared" si="20"/>
        <v>40</v>
      </c>
      <c r="Z47">
        <f>+C47</f>
        <v>40</v>
      </c>
      <c r="AA47">
        <f t="shared" ref="AA47:AC47" si="32">+D47</f>
        <v>40</v>
      </c>
      <c r="AB47">
        <f t="shared" si="32"/>
        <v>55</v>
      </c>
      <c r="AC47">
        <f t="shared" si="32"/>
        <v>55</v>
      </c>
    </row>
    <row r="48" spans="1:29" x14ac:dyDescent="0.25">
      <c r="A48" s="155" t="s">
        <v>105</v>
      </c>
      <c r="B48" s="105" t="s">
        <v>49</v>
      </c>
      <c r="C48" s="41">
        <v>40</v>
      </c>
      <c r="D48" s="41">
        <v>60</v>
      </c>
      <c r="E48" s="41">
        <v>60</v>
      </c>
      <c r="F48" s="41">
        <v>40</v>
      </c>
      <c r="G48" s="23"/>
      <c r="J48" s="106">
        <f t="shared" si="22"/>
        <v>40</v>
      </c>
      <c r="K48" s="106">
        <f t="shared" si="22"/>
        <v>60</v>
      </c>
      <c r="L48" s="106">
        <f t="shared" si="22"/>
        <v>60</v>
      </c>
      <c r="M48" s="106">
        <f t="shared" si="22"/>
        <v>40</v>
      </c>
      <c r="N48" s="106">
        <f t="shared" si="20"/>
        <v>40</v>
      </c>
      <c r="Z48">
        <f>+C48+440</f>
        <v>480</v>
      </c>
      <c r="AA48">
        <f t="shared" ref="AA48:AC48" si="33">+D48+440</f>
        <v>500</v>
      </c>
      <c r="AB48">
        <f t="shared" si="33"/>
        <v>500</v>
      </c>
      <c r="AC48">
        <f t="shared" si="33"/>
        <v>480</v>
      </c>
    </row>
    <row r="49" spans="1:29" x14ac:dyDescent="0.25">
      <c r="A49" s="162"/>
      <c r="B49" s="8" t="s">
        <v>34</v>
      </c>
      <c r="C49" s="61">
        <v>72</v>
      </c>
      <c r="D49" s="61">
        <v>72</v>
      </c>
      <c r="E49" s="61">
        <v>87</v>
      </c>
      <c r="F49" s="61">
        <v>87</v>
      </c>
      <c r="G49" s="43"/>
      <c r="J49" s="106">
        <f t="shared" si="22"/>
        <v>72</v>
      </c>
      <c r="K49" s="106">
        <f t="shared" si="22"/>
        <v>72</v>
      </c>
      <c r="L49" s="106">
        <f t="shared" si="22"/>
        <v>87</v>
      </c>
      <c r="M49" s="106">
        <f t="shared" si="22"/>
        <v>87</v>
      </c>
      <c r="N49" s="106">
        <f t="shared" si="20"/>
        <v>72</v>
      </c>
      <c r="Z49">
        <f>+C49</f>
        <v>72</v>
      </c>
      <c r="AA49">
        <f t="shared" ref="AA49:AC49" si="34">+D49</f>
        <v>72</v>
      </c>
      <c r="AB49">
        <f t="shared" si="34"/>
        <v>87</v>
      </c>
      <c r="AC49">
        <f t="shared" si="34"/>
        <v>87</v>
      </c>
    </row>
    <row r="50" spans="1:29" x14ac:dyDescent="0.25">
      <c r="A50" s="162" t="s">
        <v>106</v>
      </c>
      <c r="B50" s="8" t="s">
        <v>49</v>
      </c>
      <c r="C50" s="61">
        <v>80</v>
      </c>
      <c r="D50" s="61">
        <v>100</v>
      </c>
      <c r="E50" s="61">
        <v>100</v>
      </c>
      <c r="F50" s="61">
        <v>80</v>
      </c>
      <c r="G50" s="43"/>
      <c r="J50" s="106">
        <f t="shared" si="22"/>
        <v>80</v>
      </c>
      <c r="K50" s="106">
        <f t="shared" si="22"/>
        <v>100</v>
      </c>
      <c r="L50" s="106">
        <f t="shared" si="22"/>
        <v>100</v>
      </c>
      <c r="M50" s="106">
        <f t="shared" si="22"/>
        <v>80</v>
      </c>
      <c r="N50" s="106">
        <f t="shared" si="20"/>
        <v>80</v>
      </c>
      <c r="Z50">
        <f>+C50+440</f>
        <v>520</v>
      </c>
      <c r="AA50">
        <f t="shared" ref="AA50:AC50" si="35">+D50+440</f>
        <v>540</v>
      </c>
      <c r="AB50">
        <f t="shared" si="35"/>
        <v>540</v>
      </c>
      <c r="AC50">
        <f t="shared" si="35"/>
        <v>520</v>
      </c>
    </row>
    <row r="51" spans="1:29" x14ac:dyDescent="0.25">
      <c r="A51" s="162"/>
      <c r="B51" s="8" t="s">
        <v>34</v>
      </c>
      <c r="C51" s="61">
        <v>72</v>
      </c>
      <c r="D51" s="61">
        <v>72</v>
      </c>
      <c r="E51" s="61">
        <v>87</v>
      </c>
      <c r="F51" s="61">
        <v>87</v>
      </c>
      <c r="G51" s="43"/>
      <c r="J51" s="106">
        <f t="shared" si="22"/>
        <v>72</v>
      </c>
      <c r="K51" s="106">
        <f t="shared" si="22"/>
        <v>72</v>
      </c>
      <c r="L51" s="106">
        <f t="shared" si="22"/>
        <v>87</v>
      </c>
      <c r="M51" s="106">
        <f t="shared" si="22"/>
        <v>87</v>
      </c>
      <c r="N51" s="106">
        <f t="shared" si="20"/>
        <v>72</v>
      </c>
      <c r="Z51">
        <f>+C51</f>
        <v>72</v>
      </c>
      <c r="AA51">
        <f t="shared" ref="AA51:AC51" si="36">+D51</f>
        <v>72</v>
      </c>
      <c r="AB51">
        <f t="shared" si="36"/>
        <v>87</v>
      </c>
      <c r="AC51">
        <f t="shared" si="36"/>
        <v>87</v>
      </c>
    </row>
    <row r="52" spans="1:29" x14ac:dyDescent="0.25">
      <c r="A52" s="162" t="s">
        <v>107</v>
      </c>
      <c r="B52" s="8" t="s">
        <v>49</v>
      </c>
      <c r="C52" s="61">
        <v>120</v>
      </c>
      <c r="D52" s="61">
        <v>150</v>
      </c>
      <c r="E52" s="61">
        <v>150</v>
      </c>
      <c r="F52" s="61">
        <v>120</v>
      </c>
      <c r="G52" s="43"/>
      <c r="J52" s="106">
        <f t="shared" si="22"/>
        <v>120</v>
      </c>
      <c r="K52" s="106">
        <f t="shared" si="22"/>
        <v>150</v>
      </c>
      <c r="L52" s="106">
        <f t="shared" si="22"/>
        <v>150</v>
      </c>
      <c r="M52" s="106">
        <f t="shared" si="22"/>
        <v>120</v>
      </c>
      <c r="N52" s="106">
        <f t="shared" si="20"/>
        <v>120</v>
      </c>
      <c r="Z52">
        <f>+C52+440</f>
        <v>560</v>
      </c>
      <c r="AA52">
        <f t="shared" ref="AA52:AC52" si="37">+D52+440</f>
        <v>590</v>
      </c>
      <c r="AB52">
        <f t="shared" si="37"/>
        <v>590</v>
      </c>
      <c r="AC52">
        <f t="shared" si="37"/>
        <v>560</v>
      </c>
    </row>
    <row r="53" spans="1:29" x14ac:dyDescent="0.25">
      <c r="A53" s="162"/>
      <c r="B53" s="8" t="s">
        <v>34</v>
      </c>
      <c r="C53" s="61">
        <v>72</v>
      </c>
      <c r="D53" s="61">
        <v>72</v>
      </c>
      <c r="E53" s="61">
        <v>87</v>
      </c>
      <c r="F53" s="61">
        <v>87</v>
      </c>
      <c r="G53" s="43"/>
      <c r="J53" s="106">
        <f t="shared" si="22"/>
        <v>72</v>
      </c>
      <c r="K53" s="106">
        <f t="shared" si="22"/>
        <v>72</v>
      </c>
      <c r="L53" s="106">
        <f t="shared" si="22"/>
        <v>87</v>
      </c>
      <c r="M53" s="106">
        <f t="shared" si="22"/>
        <v>87</v>
      </c>
      <c r="N53" s="106">
        <f t="shared" si="20"/>
        <v>72</v>
      </c>
      <c r="Z53">
        <f>+C53</f>
        <v>72</v>
      </c>
      <c r="AA53">
        <f t="shared" ref="AA53:AC53" si="38">+D53</f>
        <v>72</v>
      </c>
      <c r="AB53">
        <f t="shared" si="38"/>
        <v>87</v>
      </c>
      <c r="AC53">
        <f t="shared" si="38"/>
        <v>87</v>
      </c>
    </row>
    <row r="54" spans="1:29" x14ac:dyDescent="0.25">
      <c r="A54" s="162" t="s">
        <v>108</v>
      </c>
      <c r="B54" s="8" t="s">
        <v>49</v>
      </c>
      <c r="C54" s="61">
        <v>170</v>
      </c>
      <c r="D54" s="61">
        <v>200</v>
      </c>
      <c r="E54" s="61">
        <v>200</v>
      </c>
      <c r="F54" s="61">
        <v>170</v>
      </c>
      <c r="G54" s="43"/>
      <c r="J54" s="106">
        <f t="shared" ref="J54:M117" si="39">+C54</f>
        <v>170</v>
      </c>
      <c r="K54" s="106">
        <f t="shared" si="39"/>
        <v>200</v>
      </c>
      <c r="L54" s="106">
        <f t="shared" si="39"/>
        <v>200</v>
      </c>
      <c r="M54" s="106">
        <f t="shared" si="39"/>
        <v>170</v>
      </c>
      <c r="N54" s="106">
        <f t="shared" si="20"/>
        <v>170</v>
      </c>
      <c r="Z54">
        <f>+C54+440</f>
        <v>610</v>
      </c>
      <c r="AA54">
        <f t="shared" ref="AA54:AC54" si="40">+D54+440</f>
        <v>640</v>
      </c>
      <c r="AB54">
        <f t="shared" si="40"/>
        <v>640</v>
      </c>
      <c r="AC54">
        <f t="shared" si="40"/>
        <v>610</v>
      </c>
    </row>
    <row r="55" spans="1:29" x14ac:dyDescent="0.25">
      <c r="A55" s="162"/>
      <c r="B55" s="8" t="s">
        <v>34</v>
      </c>
      <c r="C55" s="61">
        <v>72</v>
      </c>
      <c r="D55" s="5">
        <v>72</v>
      </c>
      <c r="E55" s="5">
        <v>87</v>
      </c>
      <c r="F55" s="5">
        <v>87</v>
      </c>
      <c r="G55" s="43"/>
      <c r="J55" s="106">
        <f t="shared" si="39"/>
        <v>72</v>
      </c>
      <c r="K55" s="106">
        <f t="shared" si="39"/>
        <v>72</v>
      </c>
      <c r="L55" s="106">
        <f t="shared" si="39"/>
        <v>87</v>
      </c>
      <c r="M55" s="106">
        <f t="shared" si="39"/>
        <v>87</v>
      </c>
      <c r="N55" s="106">
        <f t="shared" si="20"/>
        <v>72</v>
      </c>
      <c r="Z55">
        <f>+C55</f>
        <v>72</v>
      </c>
      <c r="AA55">
        <f t="shared" ref="AA55:AC55" si="41">+D55</f>
        <v>72</v>
      </c>
      <c r="AB55">
        <f t="shared" si="41"/>
        <v>87</v>
      </c>
      <c r="AC55">
        <f t="shared" si="41"/>
        <v>87</v>
      </c>
    </row>
    <row r="56" spans="1:29" x14ac:dyDescent="0.25">
      <c r="A56" s="162" t="s">
        <v>109</v>
      </c>
      <c r="B56" s="8" t="s">
        <v>49</v>
      </c>
      <c r="C56" s="61">
        <v>220</v>
      </c>
      <c r="D56" s="61">
        <v>250</v>
      </c>
      <c r="E56" s="61">
        <v>250</v>
      </c>
      <c r="F56" s="61">
        <v>220</v>
      </c>
      <c r="G56" s="43"/>
      <c r="J56" s="106">
        <f t="shared" si="39"/>
        <v>220</v>
      </c>
      <c r="K56" s="106">
        <f t="shared" si="39"/>
        <v>250</v>
      </c>
      <c r="L56" s="106">
        <f t="shared" si="39"/>
        <v>250</v>
      </c>
      <c r="M56" s="106">
        <f t="shared" si="39"/>
        <v>220</v>
      </c>
      <c r="N56" s="106">
        <f t="shared" si="20"/>
        <v>220</v>
      </c>
      <c r="Z56">
        <f>+C56+440</f>
        <v>660</v>
      </c>
      <c r="AA56">
        <f t="shared" ref="AA56:AC56" si="42">+D56+440</f>
        <v>690</v>
      </c>
      <c r="AB56">
        <f t="shared" si="42"/>
        <v>690</v>
      </c>
      <c r="AC56">
        <f t="shared" si="42"/>
        <v>660</v>
      </c>
    </row>
    <row r="57" spans="1:29" x14ac:dyDescent="0.25">
      <c r="A57" s="162"/>
      <c r="B57" s="8" t="s">
        <v>34</v>
      </c>
      <c r="C57" s="61">
        <v>72</v>
      </c>
      <c r="D57" s="5">
        <v>72</v>
      </c>
      <c r="E57" s="5">
        <v>87</v>
      </c>
      <c r="F57" s="5">
        <v>87</v>
      </c>
      <c r="G57" s="43"/>
      <c r="J57" s="106">
        <f t="shared" si="39"/>
        <v>72</v>
      </c>
      <c r="K57" s="106">
        <f t="shared" si="39"/>
        <v>72</v>
      </c>
      <c r="L57" s="106">
        <f t="shared" si="39"/>
        <v>87</v>
      </c>
      <c r="M57" s="106">
        <f t="shared" si="39"/>
        <v>87</v>
      </c>
      <c r="N57" s="106">
        <f t="shared" si="20"/>
        <v>72</v>
      </c>
      <c r="Z57">
        <f>+C57</f>
        <v>72</v>
      </c>
      <c r="AA57">
        <f t="shared" ref="AA57:AC57" si="43">+D57</f>
        <v>72</v>
      </c>
      <c r="AB57">
        <f t="shared" si="43"/>
        <v>87</v>
      </c>
      <c r="AC57">
        <f t="shared" si="43"/>
        <v>87</v>
      </c>
    </row>
    <row r="58" spans="1:29" x14ac:dyDescent="0.25">
      <c r="A58" s="162" t="s">
        <v>110</v>
      </c>
      <c r="B58" s="8" t="s">
        <v>49</v>
      </c>
      <c r="C58" s="61">
        <v>270</v>
      </c>
      <c r="D58" s="61">
        <v>300</v>
      </c>
      <c r="E58" s="61">
        <v>300</v>
      </c>
      <c r="F58" s="61">
        <v>270</v>
      </c>
      <c r="G58" s="43"/>
      <c r="J58" s="106">
        <f t="shared" si="39"/>
        <v>270</v>
      </c>
      <c r="K58" s="106">
        <f t="shared" si="39"/>
        <v>300</v>
      </c>
      <c r="L58" s="106">
        <f t="shared" si="39"/>
        <v>300</v>
      </c>
      <c r="M58" s="106">
        <f t="shared" si="39"/>
        <v>270</v>
      </c>
      <c r="N58" s="106">
        <f t="shared" si="20"/>
        <v>270</v>
      </c>
      <c r="Z58">
        <f>+C58+440</f>
        <v>710</v>
      </c>
      <c r="AA58">
        <f t="shared" ref="AA58:AC58" si="44">+D58+440</f>
        <v>740</v>
      </c>
      <c r="AB58">
        <f t="shared" si="44"/>
        <v>740</v>
      </c>
      <c r="AC58">
        <f t="shared" si="44"/>
        <v>710</v>
      </c>
    </row>
    <row r="59" spans="1:29" x14ac:dyDescent="0.25">
      <c r="A59" s="162"/>
      <c r="B59" s="8" t="s">
        <v>34</v>
      </c>
      <c r="C59" s="61">
        <v>72</v>
      </c>
      <c r="D59" s="5">
        <v>72</v>
      </c>
      <c r="E59" s="5">
        <v>87</v>
      </c>
      <c r="F59" s="5">
        <v>87</v>
      </c>
      <c r="G59" s="43"/>
      <c r="J59" s="106">
        <f t="shared" si="39"/>
        <v>72</v>
      </c>
      <c r="K59" s="106">
        <f t="shared" si="39"/>
        <v>72</v>
      </c>
      <c r="L59" s="106">
        <f t="shared" si="39"/>
        <v>87</v>
      </c>
      <c r="M59" s="106">
        <f t="shared" si="39"/>
        <v>87</v>
      </c>
      <c r="N59" s="106">
        <f t="shared" si="20"/>
        <v>72</v>
      </c>
      <c r="Z59">
        <f>+C59</f>
        <v>72</v>
      </c>
      <c r="AA59">
        <f t="shared" ref="AA59:AC59" si="45">+D59</f>
        <v>72</v>
      </c>
      <c r="AB59">
        <f t="shared" si="45"/>
        <v>87</v>
      </c>
      <c r="AC59">
        <f t="shared" si="45"/>
        <v>87</v>
      </c>
    </row>
    <row r="60" spans="1:29" x14ac:dyDescent="0.25">
      <c r="A60" s="162" t="s">
        <v>111</v>
      </c>
      <c r="B60" s="8" t="s">
        <v>49</v>
      </c>
      <c r="C60" s="61">
        <v>320</v>
      </c>
      <c r="D60" s="61">
        <v>340</v>
      </c>
      <c r="E60" s="61">
        <v>340</v>
      </c>
      <c r="F60" s="61">
        <v>320</v>
      </c>
      <c r="G60" s="43"/>
      <c r="J60" s="106">
        <f t="shared" si="39"/>
        <v>320</v>
      </c>
      <c r="K60" s="106">
        <f t="shared" si="39"/>
        <v>340</v>
      </c>
      <c r="L60" s="106">
        <f t="shared" si="39"/>
        <v>340</v>
      </c>
      <c r="M60" s="106">
        <f t="shared" si="39"/>
        <v>320</v>
      </c>
      <c r="N60" s="106">
        <f t="shared" si="20"/>
        <v>320</v>
      </c>
      <c r="Z60">
        <f>+C60+440</f>
        <v>760</v>
      </c>
      <c r="AA60">
        <f t="shared" ref="AA60:AC60" si="46">+D60+440</f>
        <v>780</v>
      </c>
      <c r="AB60">
        <f t="shared" si="46"/>
        <v>780</v>
      </c>
      <c r="AC60">
        <f t="shared" si="46"/>
        <v>760</v>
      </c>
    </row>
    <row r="61" spans="1:29" x14ac:dyDescent="0.25">
      <c r="A61" s="162"/>
      <c r="B61" s="8" t="s">
        <v>34</v>
      </c>
      <c r="C61" s="61">
        <v>72</v>
      </c>
      <c r="D61" s="5">
        <v>72</v>
      </c>
      <c r="E61" s="5">
        <v>87</v>
      </c>
      <c r="F61" s="5">
        <v>87</v>
      </c>
      <c r="G61" s="43"/>
      <c r="J61" s="106">
        <f t="shared" si="39"/>
        <v>72</v>
      </c>
      <c r="K61" s="106">
        <f t="shared" si="39"/>
        <v>72</v>
      </c>
      <c r="L61" s="106">
        <f t="shared" si="39"/>
        <v>87</v>
      </c>
      <c r="M61" s="106">
        <f t="shared" si="39"/>
        <v>87</v>
      </c>
      <c r="N61" s="106">
        <f t="shared" si="20"/>
        <v>72</v>
      </c>
      <c r="Z61">
        <f>+C61</f>
        <v>72</v>
      </c>
      <c r="AA61">
        <f t="shared" ref="AA61:AC61" si="47">+D61</f>
        <v>72</v>
      </c>
      <c r="AB61">
        <f t="shared" si="47"/>
        <v>87</v>
      </c>
      <c r="AC61">
        <f t="shared" si="47"/>
        <v>87</v>
      </c>
    </row>
    <row r="62" spans="1:29" x14ac:dyDescent="0.25">
      <c r="A62" s="162" t="s">
        <v>112</v>
      </c>
      <c r="B62" s="8" t="s">
        <v>49</v>
      </c>
      <c r="C62" s="61">
        <v>360</v>
      </c>
      <c r="D62" s="61">
        <v>380</v>
      </c>
      <c r="E62" s="61">
        <v>380</v>
      </c>
      <c r="F62" s="61">
        <v>360</v>
      </c>
      <c r="G62" s="43"/>
      <c r="J62" s="106">
        <f t="shared" si="39"/>
        <v>360</v>
      </c>
      <c r="K62" s="106">
        <f t="shared" si="39"/>
        <v>380</v>
      </c>
      <c r="L62" s="106">
        <f t="shared" si="39"/>
        <v>380</v>
      </c>
      <c r="M62" s="106">
        <f t="shared" si="39"/>
        <v>360</v>
      </c>
      <c r="N62" s="106">
        <f t="shared" si="20"/>
        <v>360</v>
      </c>
      <c r="Z62">
        <f>+C62+440</f>
        <v>800</v>
      </c>
      <c r="AA62">
        <f t="shared" ref="AA62:AC62" si="48">+D62+440</f>
        <v>820</v>
      </c>
      <c r="AB62">
        <f t="shared" si="48"/>
        <v>820</v>
      </c>
      <c r="AC62">
        <f t="shared" si="48"/>
        <v>800</v>
      </c>
    </row>
    <row r="63" spans="1:29" ht="15.75" thickBot="1" x14ac:dyDescent="0.3">
      <c r="A63" s="156"/>
      <c r="B63" s="107" t="s">
        <v>34</v>
      </c>
      <c r="C63" s="46">
        <v>72</v>
      </c>
      <c r="D63" s="55">
        <v>72</v>
      </c>
      <c r="E63" s="55">
        <v>87</v>
      </c>
      <c r="F63" s="55">
        <v>87</v>
      </c>
      <c r="G63" s="56"/>
      <c r="J63" s="106">
        <f t="shared" si="39"/>
        <v>72</v>
      </c>
      <c r="K63" s="106">
        <f t="shared" si="39"/>
        <v>72</v>
      </c>
      <c r="L63" s="106">
        <f t="shared" si="39"/>
        <v>87</v>
      </c>
      <c r="M63" s="106">
        <f t="shared" si="39"/>
        <v>87</v>
      </c>
      <c r="N63" s="106">
        <f t="shared" si="20"/>
        <v>72</v>
      </c>
      <c r="Z63">
        <f>+C63</f>
        <v>72</v>
      </c>
      <c r="AA63">
        <f t="shared" ref="AA63:AC63" si="49">+D63</f>
        <v>72</v>
      </c>
      <c r="AB63">
        <f t="shared" si="49"/>
        <v>87</v>
      </c>
      <c r="AC63">
        <f t="shared" si="49"/>
        <v>87</v>
      </c>
    </row>
    <row r="64" spans="1:29" x14ac:dyDescent="0.25">
      <c r="A64" s="155" t="s">
        <v>113</v>
      </c>
      <c r="B64" s="105" t="s">
        <v>49</v>
      </c>
      <c r="C64" s="41">
        <v>40</v>
      </c>
      <c r="D64" s="41">
        <v>60</v>
      </c>
      <c r="E64" s="41">
        <v>60</v>
      </c>
      <c r="F64" s="41">
        <v>40</v>
      </c>
      <c r="G64" s="23"/>
      <c r="J64" s="106">
        <f t="shared" si="39"/>
        <v>40</v>
      </c>
      <c r="K64" s="106">
        <f t="shared" si="39"/>
        <v>60</v>
      </c>
      <c r="L64" s="106">
        <f t="shared" si="39"/>
        <v>60</v>
      </c>
      <c r="M64" s="106">
        <f t="shared" si="39"/>
        <v>40</v>
      </c>
      <c r="N64" s="106">
        <f t="shared" si="20"/>
        <v>40</v>
      </c>
      <c r="Z64">
        <f>+C64+440</f>
        <v>480</v>
      </c>
      <c r="AA64">
        <f t="shared" ref="AA64:AC64" si="50">+D64+440</f>
        <v>500</v>
      </c>
      <c r="AB64">
        <f t="shared" si="50"/>
        <v>500</v>
      </c>
      <c r="AC64">
        <f t="shared" si="50"/>
        <v>480</v>
      </c>
    </row>
    <row r="65" spans="1:29" x14ac:dyDescent="0.25">
      <c r="A65" s="162"/>
      <c r="B65" s="8" t="s">
        <v>34</v>
      </c>
      <c r="C65" s="61">
        <v>104</v>
      </c>
      <c r="D65" s="61">
        <v>104</v>
      </c>
      <c r="E65" s="61">
        <v>119</v>
      </c>
      <c r="F65" s="61">
        <v>119</v>
      </c>
      <c r="G65" s="43"/>
      <c r="J65" s="106">
        <f t="shared" si="39"/>
        <v>104</v>
      </c>
      <c r="K65" s="106">
        <f t="shared" si="39"/>
        <v>104</v>
      </c>
      <c r="L65" s="106">
        <f t="shared" si="39"/>
        <v>119</v>
      </c>
      <c r="M65" s="106">
        <f t="shared" si="39"/>
        <v>119</v>
      </c>
      <c r="N65" s="106">
        <f t="shared" si="20"/>
        <v>104</v>
      </c>
      <c r="Z65">
        <f>+C65</f>
        <v>104</v>
      </c>
      <c r="AA65">
        <f t="shared" ref="AA65:AC65" si="51">+D65</f>
        <v>104</v>
      </c>
      <c r="AB65">
        <f t="shared" si="51"/>
        <v>119</v>
      </c>
      <c r="AC65">
        <f t="shared" si="51"/>
        <v>119</v>
      </c>
    </row>
    <row r="66" spans="1:29" x14ac:dyDescent="0.25">
      <c r="A66" s="162" t="s">
        <v>114</v>
      </c>
      <c r="B66" s="8" t="s">
        <v>49</v>
      </c>
      <c r="C66" s="61">
        <v>80</v>
      </c>
      <c r="D66" s="61">
        <v>100</v>
      </c>
      <c r="E66" s="61">
        <v>100</v>
      </c>
      <c r="F66" s="61">
        <v>80</v>
      </c>
      <c r="G66" s="43"/>
      <c r="J66" s="106">
        <f t="shared" si="39"/>
        <v>80</v>
      </c>
      <c r="K66" s="106">
        <f t="shared" si="39"/>
        <v>100</v>
      </c>
      <c r="L66" s="106">
        <f t="shared" si="39"/>
        <v>100</v>
      </c>
      <c r="M66" s="106">
        <f t="shared" si="39"/>
        <v>80</v>
      </c>
      <c r="N66" s="106">
        <f t="shared" si="20"/>
        <v>80</v>
      </c>
      <c r="Z66">
        <f>+C66+440</f>
        <v>520</v>
      </c>
      <c r="AA66">
        <f t="shared" ref="AA66:AC66" si="52">+D66+440</f>
        <v>540</v>
      </c>
      <c r="AB66">
        <f t="shared" si="52"/>
        <v>540</v>
      </c>
      <c r="AC66">
        <f t="shared" si="52"/>
        <v>520</v>
      </c>
    </row>
    <row r="67" spans="1:29" x14ac:dyDescent="0.25">
      <c r="A67" s="162"/>
      <c r="B67" s="8" t="s">
        <v>34</v>
      </c>
      <c r="C67" s="61">
        <v>104</v>
      </c>
      <c r="D67" s="61">
        <v>104</v>
      </c>
      <c r="E67" s="61">
        <v>119</v>
      </c>
      <c r="F67" s="61">
        <v>119</v>
      </c>
      <c r="G67" s="43"/>
      <c r="J67" s="106">
        <f t="shared" si="39"/>
        <v>104</v>
      </c>
      <c r="K67" s="106">
        <f t="shared" si="39"/>
        <v>104</v>
      </c>
      <c r="L67" s="106">
        <f t="shared" si="39"/>
        <v>119</v>
      </c>
      <c r="M67" s="106">
        <f t="shared" si="39"/>
        <v>119</v>
      </c>
      <c r="N67" s="106">
        <f t="shared" si="20"/>
        <v>104</v>
      </c>
      <c r="Z67">
        <f>+C67</f>
        <v>104</v>
      </c>
      <c r="AA67">
        <f t="shared" ref="AA67:AC67" si="53">+D67</f>
        <v>104</v>
      </c>
      <c r="AB67">
        <f t="shared" si="53"/>
        <v>119</v>
      </c>
      <c r="AC67">
        <f t="shared" si="53"/>
        <v>119</v>
      </c>
    </row>
    <row r="68" spans="1:29" x14ac:dyDescent="0.25">
      <c r="A68" s="162" t="s">
        <v>115</v>
      </c>
      <c r="B68" s="8" t="s">
        <v>49</v>
      </c>
      <c r="C68" s="61">
        <v>120</v>
      </c>
      <c r="D68" s="61">
        <v>150</v>
      </c>
      <c r="E68" s="61">
        <v>150</v>
      </c>
      <c r="F68" s="61">
        <v>120</v>
      </c>
      <c r="G68" s="43"/>
      <c r="J68" s="106">
        <f t="shared" si="39"/>
        <v>120</v>
      </c>
      <c r="K68" s="106">
        <f t="shared" si="39"/>
        <v>150</v>
      </c>
      <c r="L68" s="106">
        <f t="shared" si="39"/>
        <v>150</v>
      </c>
      <c r="M68" s="106">
        <f t="shared" si="39"/>
        <v>120</v>
      </c>
      <c r="N68" s="106">
        <f t="shared" si="20"/>
        <v>120</v>
      </c>
      <c r="Z68">
        <f>+C68+440</f>
        <v>560</v>
      </c>
      <c r="AA68">
        <f t="shared" ref="AA68:AC68" si="54">+D68+440</f>
        <v>590</v>
      </c>
      <c r="AB68">
        <f t="shared" si="54"/>
        <v>590</v>
      </c>
      <c r="AC68">
        <f t="shared" si="54"/>
        <v>560</v>
      </c>
    </row>
    <row r="69" spans="1:29" x14ac:dyDescent="0.25">
      <c r="A69" s="162"/>
      <c r="B69" s="8" t="s">
        <v>34</v>
      </c>
      <c r="C69" s="61">
        <v>104</v>
      </c>
      <c r="D69" s="61">
        <v>104</v>
      </c>
      <c r="E69" s="61">
        <v>119</v>
      </c>
      <c r="F69" s="61">
        <v>119</v>
      </c>
      <c r="G69" s="43"/>
      <c r="J69" s="106">
        <f t="shared" si="39"/>
        <v>104</v>
      </c>
      <c r="K69" s="106">
        <f t="shared" si="39"/>
        <v>104</v>
      </c>
      <c r="L69" s="106">
        <f t="shared" si="39"/>
        <v>119</v>
      </c>
      <c r="M69" s="106">
        <f t="shared" si="39"/>
        <v>119</v>
      </c>
      <c r="N69" s="106">
        <f t="shared" si="20"/>
        <v>104</v>
      </c>
      <c r="Z69">
        <f>+C69</f>
        <v>104</v>
      </c>
      <c r="AA69">
        <f t="shared" ref="AA69:AC69" si="55">+D69</f>
        <v>104</v>
      </c>
      <c r="AB69">
        <f t="shared" si="55"/>
        <v>119</v>
      </c>
      <c r="AC69">
        <f t="shared" si="55"/>
        <v>119</v>
      </c>
    </row>
    <row r="70" spans="1:29" x14ac:dyDescent="0.25">
      <c r="A70" s="162" t="s">
        <v>116</v>
      </c>
      <c r="B70" s="8" t="s">
        <v>49</v>
      </c>
      <c r="C70" s="61">
        <v>170</v>
      </c>
      <c r="D70" s="61">
        <v>200</v>
      </c>
      <c r="E70" s="61">
        <v>200</v>
      </c>
      <c r="F70" s="61">
        <v>170</v>
      </c>
      <c r="G70" s="43"/>
      <c r="J70" s="106">
        <f t="shared" si="39"/>
        <v>170</v>
      </c>
      <c r="K70" s="106">
        <f t="shared" si="39"/>
        <v>200</v>
      </c>
      <c r="L70" s="106">
        <f t="shared" si="39"/>
        <v>200</v>
      </c>
      <c r="M70" s="106">
        <f t="shared" si="39"/>
        <v>170</v>
      </c>
      <c r="N70" s="106">
        <f t="shared" si="20"/>
        <v>170</v>
      </c>
      <c r="Z70">
        <f>+C70+440</f>
        <v>610</v>
      </c>
      <c r="AA70">
        <f t="shared" ref="AA70:AC70" si="56">+D70+440</f>
        <v>640</v>
      </c>
      <c r="AB70">
        <f t="shared" si="56"/>
        <v>640</v>
      </c>
      <c r="AC70">
        <f t="shared" si="56"/>
        <v>610</v>
      </c>
    </row>
    <row r="71" spans="1:29" x14ac:dyDescent="0.25">
      <c r="A71" s="162"/>
      <c r="B71" s="8" t="s">
        <v>34</v>
      </c>
      <c r="C71" s="61">
        <v>104</v>
      </c>
      <c r="D71" s="61">
        <v>104</v>
      </c>
      <c r="E71" s="61">
        <v>119</v>
      </c>
      <c r="F71" s="61">
        <v>119</v>
      </c>
      <c r="G71" s="43"/>
      <c r="J71" s="106">
        <f t="shared" si="39"/>
        <v>104</v>
      </c>
      <c r="K71" s="106">
        <f t="shared" si="39"/>
        <v>104</v>
      </c>
      <c r="L71" s="106">
        <f t="shared" si="39"/>
        <v>119</v>
      </c>
      <c r="M71" s="106">
        <f t="shared" si="39"/>
        <v>119</v>
      </c>
      <c r="N71" s="106">
        <f t="shared" si="20"/>
        <v>104</v>
      </c>
      <c r="Z71">
        <f>+C71</f>
        <v>104</v>
      </c>
      <c r="AA71">
        <f t="shared" ref="AA71:AC71" si="57">+D71</f>
        <v>104</v>
      </c>
      <c r="AB71">
        <f t="shared" si="57"/>
        <v>119</v>
      </c>
      <c r="AC71">
        <f t="shared" si="57"/>
        <v>119</v>
      </c>
    </row>
    <row r="72" spans="1:29" x14ac:dyDescent="0.25">
      <c r="A72" s="162" t="s">
        <v>117</v>
      </c>
      <c r="B72" s="8" t="s">
        <v>49</v>
      </c>
      <c r="C72" s="61">
        <v>220</v>
      </c>
      <c r="D72" s="61">
        <v>250</v>
      </c>
      <c r="E72" s="61">
        <v>250</v>
      </c>
      <c r="F72" s="61">
        <v>220</v>
      </c>
      <c r="G72" s="43"/>
      <c r="J72" s="106">
        <f t="shared" si="39"/>
        <v>220</v>
      </c>
      <c r="K72" s="106">
        <f t="shared" si="39"/>
        <v>250</v>
      </c>
      <c r="L72" s="106">
        <f t="shared" si="39"/>
        <v>250</v>
      </c>
      <c r="M72" s="106">
        <f t="shared" si="39"/>
        <v>220</v>
      </c>
      <c r="N72" s="106">
        <f t="shared" si="20"/>
        <v>220</v>
      </c>
      <c r="Z72">
        <f>+C72+440</f>
        <v>660</v>
      </c>
      <c r="AA72">
        <f t="shared" ref="AA72:AC72" si="58">+D72+440</f>
        <v>690</v>
      </c>
      <c r="AB72">
        <f t="shared" si="58"/>
        <v>690</v>
      </c>
      <c r="AC72">
        <f t="shared" si="58"/>
        <v>660</v>
      </c>
    </row>
    <row r="73" spans="1:29" x14ac:dyDescent="0.25">
      <c r="A73" s="162"/>
      <c r="B73" s="8" t="s">
        <v>34</v>
      </c>
      <c r="C73" s="61">
        <v>104</v>
      </c>
      <c r="D73" s="61">
        <v>104</v>
      </c>
      <c r="E73" s="61">
        <v>119</v>
      </c>
      <c r="F73" s="61">
        <v>119</v>
      </c>
      <c r="G73" s="43"/>
      <c r="J73" s="106">
        <f t="shared" si="39"/>
        <v>104</v>
      </c>
      <c r="K73" s="106">
        <f t="shared" si="39"/>
        <v>104</v>
      </c>
      <c r="L73" s="106">
        <f t="shared" si="39"/>
        <v>119</v>
      </c>
      <c r="M73" s="106">
        <f t="shared" si="39"/>
        <v>119</v>
      </c>
      <c r="N73" s="106">
        <f t="shared" si="20"/>
        <v>104</v>
      </c>
      <c r="Z73">
        <f>+C73</f>
        <v>104</v>
      </c>
      <c r="AA73">
        <f t="shared" ref="AA73:AC73" si="59">+D73</f>
        <v>104</v>
      </c>
      <c r="AB73">
        <f t="shared" si="59"/>
        <v>119</v>
      </c>
      <c r="AC73">
        <f t="shared" si="59"/>
        <v>119</v>
      </c>
    </row>
    <row r="74" spans="1:29" x14ac:dyDescent="0.25">
      <c r="A74" s="162" t="s">
        <v>118</v>
      </c>
      <c r="B74" s="8" t="s">
        <v>49</v>
      </c>
      <c r="C74" s="61">
        <v>270</v>
      </c>
      <c r="D74" s="61">
        <v>300</v>
      </c>
      <c r="E74" s="61">
        <v>300</v>
      </c>
      <c r="F74" s="61">
        <v>270</v>
      </c>
      <c r="G74" s="43"/>
      <c r="J74" s="106">
        <f t="shared" si="39"/>
        <v>270</v>
      </c>
      <c r="K74" s="106">
        <f t="shared" si="39"/>
        <v>300</v>
      </c>
      <c r="L74" s="106">
        <f t="shared" si="39"/>
        <v>300</v>
      </c>
      <c r="M74" s="106">
        <f t="shared" si="39"/>
        <v>270</v>
      </c>
      <c r="N74" s="106">
        <f t="shared" si="20"/>
        <v>270</v>
      </c>
      <c r="Z74">
        <f>+C74+440</f>
        <v>710</v>
      </c>
      <c r="AA74">
        <f t="shared" ref="AA74:AC74" si="60">+D74+440</f>
        <v>740</v>
      </c>
      <c r="AB74">
        <f t="shared" si="60"/>
        <v>740</v>
      </c>
      <c r="AC74">
        <f t="shared" si="60"/>
        <v>710</v>
      </c>
    </row>
    <row r="75" spans="1:29" x14ac:dyDescent="0.25">
      <c r="A75" s="162"/>
      <c r="B75" s="8" t="s">
        <v>34</v>
      </c>
      <c r="C75" s="61">
        <v>104</v>
      </c>
      <c r="D75" s="61">
        <v>104</v>
      </c>
      <c r="E75" s="61">
        <v>119</v>
      </c>
      <c r="F75" s="61">
        <v>119</v>
      </c>
      <c r="G75" s="43"/>
      <c r="J75" s="106">
        <f t="shared" si="39"/>
        <v>104</v>
      </c>
      <c r="K75" s="106">
        <f t="shared" si="39"/>
        <v>104</v>
      </c>
      <c r="L75" s="106">
        <f t="shared" si="39"/>
        <v>119</v>
      </c>
      <c r="M75" s="106">
        <f t="shared" si="39"/>
        <v>119</v>
      </c>
      <c r="N75" s="106">
        <f t="shared" si="20"/>
        <v>104</v>
      </c>
      <c r="Z75">
        <f>+C75</f>
        <v>104</v>
      </c>
      <c r="AA75">
        <f t="shared" ref="AA75:AC75" si="61">+D75</f>
        <v>104</v>
      </c>
      <c r="AB75">
        <f t="shared" si="61"/>
        <v>119</v>
      </c>
      <c r="AC75">
        <f t="shared" si="61"/>
        <v>119</v>
      </c>
    </row>
    <row r="76" spans="1:29" x14ac:dyDescent="0.25">
      <c r="A76" s="162" t="s">
        <v>119</v>
      </c>
      <c r="B76" s="8" t="s">
        <v>49</v>
      </c>
      <c r="C76" s="61">
        <v>320</v>
      </c>
      <c r="D76" s="61">
        <v>340</v>
      </c>
      <c r="E76" s="61">
        <v>340</v>
      </c>
      <c r="F76" s="61">
        <v>320</v>
      </c>
      <c r="G76" s="43"/>
      <c r="J76" s="106">
        <f t="shared" si="39"/>
        <v>320</v>
      </c>
      <c r="K76" s="106">
        <f t="shared" si="39"/>
        <v>340</v>
      </c>
      <c r="L76" s="106">
        <f t="shared" si="39"/>
        <v>340</v>
      </c>
      <c r="M76" s="106">
        <f t="shared" si="39"/>
        <v>320</v>
      </c>
      <c r="N76" s="106">
        <f t="shared" si="20"/>
        <v>320</v>
      </c>
      <c r="Z76">
        <f>+C76+440</f>
        <v>760</v>
      </c>
      <c r="AA76">
        <f t="shared" ref="AA76:AC76" si="62">+D76+440</f>
        <v>780</v>
      </c>
      <c r="AB76">
        <f t="shared" si="62"/>
        <v>780</v>
      </c>
      <c r="AC76">
        <f t="shared" si="62"/>
        <v>760</v>
      </c>
    </row>
    <row r="77" spans="1:29" x14ac:dyDescent="0.25">
      <c r="A77" s="162"/>
      <c r="B77" s="8" t="s">
        <v>34</v>
      </c>
      <c r="C77" s="61">
        <v>104</v>
      </c>
      <c r="D77" s="61">
        <v>104</v>
      </c>
      <c r="E77" s="61">
        <v>119</v>
      </c>
      <c r="F77" s="61">
        <v>119</v>
      </c>
      <c r="G77" s="43"/>
      <c r="J77" s="106">
        <f t="shared" si="39"/>
        <v>104</v>
      </c>
      <c r="K77" s="106">
        <f t="shared" si="39"/>
        <v>104</v>
      </c>
      <c r="L77" s="106">
        <f t="shared" si="39"/>
        <v>119</v>
      </c>
      <c r="M77" s="106">
        <f t="shared" si="39"/>
        <v>119</v>
      </c>
      <c r="N77" s="106">
        <f t="shared" si="20"/>
        <v>104</v>
      </c>
      <c r="Z77">
        <f>+C77</f>
        <v>104</v>
      </c>
      <c r="AA77">
        <f t="shared" ref="AA77:AC77" si="63">+D77</f>
        <v>104</v>
      </c>
      <c r="AB77">
        <f t="shared" si="63"/>
        <v>119</v>
      </c>
      <c r="AC77">
        <f t="shared" si="63"/>
        <v>119</v>
      </c>
    </row>
    <row r="78" spans="1:29" x14ac:dyDescent="0.25">
      <c r="A78" s="162" t="s">
        <v>120</v>
      </c>
      <c r="B78" s="8" t="s">
        <v>49</v>
      </c>
      <c r="C78" s="61">
        <v>360</v>
      </c>
      <c r="D78" s="61">
        <v>380</v>
      </c>
      <c r="E78" s="61">
        <v>380</v>
      </c>
      <c r="F78" s="61">
        <v>360</v>
      </c>
      <c r="G78" s="43"/>
      <c r="J78" s="106">
        <f t="shared" si="39"/>
        <v>360</v>
      </c>
      <c r="K78" s="106">
        <f t="shared" si="39"/>
        <v>380</v>
      </c>
      <c r="L78" s="106">
        <f t="shared" si="39"/>
        <v>380</v>
      </c>
      <c r="M78" s="106">
        <f t="shared" si="39"/>
        <v>360</v>
      </c>
      <c r="N78" s="106">
        <f t="shared" si="20"/>
        <v>360</v>
      </c>
      <c r="Z78">
        <f>+C78+440</f>
        <v>800</v>
      </c>
      <c r="AA78">
        <f t="shared" ref="AA78:AC78" si="64">+D78+440</f>
        <v>820</v>
      </c>
      <c r="AB78">
        <f t="shared" si="64"/>
        <v>820</v>
      </c>
      <c r="AC78">
        <f t="shared" si="64"/>
        <v>800</v>
      </c>
    </row>
    <row r="79" spans="1:29" ht="15.75" thickBot="1" x14ac:dyDescent="0.3">
      <c r="A79" s="156"/>
      <c r="B79" s="107" t="s">
        <v>34</v>
      </c>
      <c r="C79" s="61">
        <v>104</v>
      </c>
      <c r="D79" s="61">
        <v>104</v>
      </c>
      <c r="E79" s="61">
        <v>119</v>
      </c>
      <c r="F79" s="61">
        <v>119</v>
      </c>
      <c r="G79" s="56"/>
      <c r="J79" s="106">
        <f t="shared" si="39"/>
        <v>104</v>
      </c>
      <c r="K79" s="106">
        <f t="shared" si="39"/>
        <v>104</v>
      </c>
      <c r="L79" s="106">
        <f t="shared" si="39"/>
        <v>119</v>
      </c>
      <c r="M79" s="106">
        <f t="shared" si="39"/>
        <v>119</v>
      </c>
      <c r="N79" s="106">
        <f t="shared" si="20"/>
        <v>104</v>
      </c>
      <c r="Z79">
        <f>+C79</f>
        <v>104</v>
      </c>
      <c r="AA79">
        <f t="shared" ref="AA79:AC79" si="65">+D79</f>
        <v>104</v>
      </c>
      <c r="AB79">
        <f t="shared" si="65"/>
        <v>119</v>
      </c>
      <c r="AC79">
        <f t="shared" si="65"/>
        <v>119</v>
      </c>
    </row>
    <row r="80" spans="1:29" x14ac:dyDescent="0.25">
      <c r="A80" s="155" t="s">
        <v>121</v>
      </c>
      <c r="B80" s="105" t="s">
        <v>49</v>
      </c>
      <c r="C80" s="41">
        <v>40</v>
      </c>
      <c r="D80" s="41">
        <v>60</v>
      </c>
      <c r="E80" s="41">
        <v>60</v>
      </c>
      <c r="F80" s="41">
        <v>40</v>
      </c>
      <c r="G80" s="23"/>
      <c r="J80" s="106">
        <f t="shared" si="39"/>
        <v>40</v>
      </c>
      <c r="K80" s="106">
        <f t="shared" si="39"/>
        <v>60</v>
      </c>
      <c r="L80" s="106">
        <f t="shared" si="39"/>
        <v>60</v>
      </c>
      <c r="M80" s="106">
        <f t="shared" si="39"/>
        <v>40</v>
      </c>
      <c r="N80" s="106">
        <f t="shared" si="20"/>
        <v>40</v>
      </c>
      <c r="Z80">
        <f>+C80+440</f>
        <v>480</v>
      </c>
      <c r="AA80">
        <f t="shared" ref="AA80:AC80" si="66">+D80+440</f>
        <v>500</v>
      </c>
      <c r="AB80">
        <f t="shared" si="66"/>
        <v>500</v>
      </c>
      <c r="AC80">
        <f t="shared" si="66"/>
        <v>480</v>
      </c>
    </row>
    <row r="81" spans="1:29" x14ac:dyDescent="0.25">
      <c r="A81" s="162"/>
      <c r="B81" s="8" t="s">
        <v>34</v>
      </c>
      <c r="C81" s="61">
        <v>136</v>
      </c>
      <c r="D81" s="61">
        <v>136</v>
      </c>
      <c r="E81" s="61">
        <v>151</v>
      </c>
      <c r="F81" s="61">
        <v>151</v>
      </c>
      <c r="G81" s="43"/>
      <c r="J81" s="106">
        <f t="shared" si="39"/>
        <v>136</v>
      </c>
      <c r="K81" s="106">
        <f t="shared" si="39"/>
        <v>136</v>
      </c>
      <c r="L81" s="106">
        <f t="shared" si="39"/>
        <v>151</v>
      </c>
      <c r="M81" s="106">
        <f t="shared" si="39"/>
        <v>151</v>
      </c>
      <c r="N81" s="106">
        <f t="shared" si="20"/>
        <v>136</v>
      </c>
      <c r="Z81">
        <f>+C81</f>
        <v>136</v>
      </c>
      <c r="AA81">
        <f t="shared" ref="AA81:AC81" si="67">+D81</f>
        <v>136</v>
      </c>
      <c r="AB81">
        <f t="shared" si="67"/>
        <v>151</v>
      </c>
      <c r="AC81">
        <f t="shared" si="67"/>
        <v>151</v>
      </c>
    </row>
    <row r="82" spans="1:29" x14ac:dyDescent="0.25">
      <c r="A82" s="162" t="s">
        <v>122</v>
      </c>
      <c r="B82" s="8" t="s">
        <v>49</v>
      </c>
      <c r="C82" s="61">
        <v>80</v>
      </c>
      <c r="D82" s="61">
        <v>100</v>
      </c>
      <c r="E82" s="61">
        <v>100</v>
      </c>
      <c r="F82" s="61">
        <v>80</v>
      </c>
      <c r="G82" s="43"/>
      <c r="J82" s="106">
        <f t="shared" si="39"/>
        <v>80</v>
      </c>
      <c r="K82" s="106">
        <f t="shared" si="39"/>
        <v>100</v>
      </c>
      <c r="L82" s="106">
        <f t="shared" si="39"/>
        <v>100</v>
      </c>
      <c r="M82" s="106">
        <f t="shared" si="39"/>
        <v>80</v>
      </c>
      <c r="N82" s="106">
        <f t="shared" si="20"/>
        <v>80</v>
      </c>
      <c r="Z82">
        <f>+C82+440</f>
        <v>520</v>
      </c>
      <c r="AA82">
        <f t="shared" ref="AA82:AC82" si="68">+D82+440</f>
        <v>540</v>
      </c>
      <c r="AB82">
        <f t="shared" si="68"/>
        <v>540</v>
      </c>
      <c r="AC82">
        <f t="shared" si="68"/>
        <v>520</v>
      </c>
    </row>
    <row r="83" spans="1:29" x14ac:dyDescent="0.25">
      <c r="A83" s="162"/>
      <c r="B83" s="8" t="s">
        <v>34</v>
      </c>
      <c r="C83" s="61">
        <v>136</v>
      </c>
      <c r="D83" s="61">
        <v>136</v>
      </c>
      <c r="E83" s="61">
        <v>151</v>
      </c>
      <c r="F83" s="61">
        <v>151</v>
      </c>
      <c r="G83" s="43"/>
      <c r="J83" s="106">
        <f t="shared" si="39"/>
        <v>136</v>
      </c>
      <c r="K83" s="106">
        <f t="shared" si="39"/>
        <v>136</v>
      </c>
      <c r="L83" s="106">
        <f t="shared" si="39"/>
        <v>151</v>
      </c>
      <c r="M83" s="106">
        <f t="shared" si="39"/>
        <v>151</v>
      </c>
      <c r="N83" s="106">
        <f t="shared" si="20"/>
        <v>136</v>
      </c>
      <c r="Z83">
        <f>+C83</f>
        <v>136</v>
      </c>
      <c r="AA83">
        <f t="shared" ref="AA83:AC83" si="69">+D83</f>
        <v>136</v>
      </c>
      <c r="AB83">
        <f t="shared" si="69"/>
        <v>151</v>
      </c>
      <c r="AC83">
        <f t="shared" si="69"/>
        <v>151</v>
      </c>
    </row>
    <row r="84" spans="1:29" x14ac:dyDescent="0.25">
      <c r="A84" s="162" t="s">
        <v>123</v>
      </c>
      <c r="B84" s="8" t="s">
        <v>49</v>
      </c>
      <c r="C84" s="61">
        <v>120</v>
      </c>
      <c r="D84" s="61">
        <v>150</v>
      </c>
      <c r="E84" s="61">
        <v>150</v>
      </c>
      <c r="F84" s="61">
        <v>120</v>
      </c>
      <c r="G84" s="43"/>
      <c r="J84" s="106">
        <f t="shared" si="39"/>
        <v>120</v>
      </c>
      <c r="K84" s="106">
        <f t="shared" si="39"/>
        <v>150</v>
      </c>
      <c r="L84" s="106">
        <f t="shared" si="39"/>
        <v>150</v>
      </c>
      <c r="M84" s="106">
        <f t="shared" si="39"/>
        <v>120</v>
      </c>
      <c r="N84" s="106">
        <f t="shared" si="20"/>
        <v>120</v>
      </c>
      <c r="Z84">
        <f>+C84+440</f>
        <v>560</v>
      </c>
      <c r="AA84">
        <f t="shared" ref="AA84:AC84" si="70">+D84+440</f>
        <v>590</v>
      </c>
      <c r="AB84">
        <f t="shared" si="70"/>
        <v>590</v>
      </c>
      <c r="AC84">
        <f t="shared" si="70"/>
        <v>560</v>
      </c>
    </row>
    <row r="85" spans="1:29" x14ac:dyDescent="0.25">
      <c r="A85" s="162"/>
      <c r="B85" s="8" t="s">
        <v>34</v>
      </c>
      <c r="C85" s="61">
        <v>136</v>
      </c>
      <c r="D85" s="61">
        <v>136</v>
      </c>
      <c r="E85" s="61">
        <v>151</v>
      </c>
      <c r="F85" s="61">
        <v>151</v>
      </c>
      <c r="G85" s="43"/>
      <c r="J85" s="106">
        <f t="shared" si="39"/>
        <v>136</v>
      </c>
      <c r="K85" s="106">
        <f t="shared" si="39"/>
        <v>136</v>
      </c>
      <c r="L85" s="106">
        <f t="shared" si="39"/>
        <v>151</v>
      </c>
      <c r="M85" s="106">
        <f t="shared" si="39"/>
        <v>151</v>
      </c>
      <c r="N85" s="106">
        <f t="shared" si="20"/>
        <v>136</v>
      </c>
      <c r="Z85">
        <f>+C85</f>
        <v>136</v>
      </c>
      <c r="AA85">
        <f t="shared" ref="AA85:AC85" si="71">+D85</f>
        <v>136</v>
      </c>
      <c r="AB85">
        <f t="shared" si="71"/>
        <v>151</v>
      </c>
      <c r="AC85">
        <f t="shared" si="71"/>
        <v>151</v>
      </c>
    </row>
    <row r="86" spans="1:29" x14ac:dyDescent="0.25">
      <c r="A86" s="162" t="s">
        <v>124</v>
      </c>
      <c r="B86" s="8" t="s">
        <v>49</v>
      </c>
      <c r="C86" s="61">
        <v>170</v>
      </c>
      <c r="D86" s="61">
        <v>200</v>
      </c>
      <c r="E86" s="61">
        <v>200</v>
      </c>
      <c r="F86" s="61">
        <v>170</v>
      </c>
      <c r="G86" s="43"/>
      <c r="J86" s="106">
        <f t="shared" si="39"/>
        <v>170</v>
      </c>
      <c r="K86" s="106">
        <f t="shared" si="39"/>
        <v>200</v>
      </c>
      <c r="L86" s="106">
        <f t="shared" si="39"/>
        <v>200</v>
      </c>
      <c r="M86" s="106">
        <f t="shared" si="39"/>
        <v>170</v>
      </c>
      <c r="N86" s="106">
        <f t="shared" si="20"/>
        <v>170</v>
      </c>
      <c r="Z86">
        <f>+C86+440</f>
        <v>610</v>
      </c>
      <c r="AA86">
        <f t="shared" ref="AA86:AC86" si="72">+D86+440</f>
        <v>640</v>
      </c>
      <c r="AB86">
        <f t="shared" si="72"/>
        <v>640</v>
      </c>
      <c r="AC86">
        <f t="shared" si="72"/>
        <v>610</v>
      </c>
    </row>
    <row r="87" spans="1:29" x14ac:dyDescent="0.25">
      <c r="A87" s="162"/>
      <c r="B87" s="8" t="s">
        <v>34</v>
      </c>
      <c r="C87" s="61">
        <v>136</v>
      </c>
      <c r="D87" s="61">
        <v>136</v>
      </c>
      <c r="E87" s="61">
        <v>151</v>
      </c>
      <c r="F87" s="61">
        <v>151</v>
      </c>
      <c r="G87" s="43"/>
      <c r="J87" s="106">
        <f t="shared" si="39"/>
        <v>136</v>
      </c>
      <c r="K87" s="106">
        <f t="shared" si="39"/>
        <v>136</v>
      </c>
      <c r="L87" s="106">
        <f t="shared" si="39"/>
        <v>151</v>
      </c>
      <c r="M87" s="106">
        <f t="shared" si="39"/>
        <v>151</v>
      </c>
      <c r="N87" s="106">
        <f t="shared" si="20"/>
        <v>136</v>
      </c>
      <c r="Z87">
        <f>+C87</f>
        <v>136</v>
      </c>
      <c r="AA87">
        <f t="shared" ref="AA87:AC87" si="73">+D87</f>
        <v>136</v>
      </c>
      <c r="AB87">
        <f t="shared" si="73"/>
        <v>151</v>
      </c>
      <c r="AC87">
        <f t="shared" si="73"/>
        <v>151</v>
      </c>
    </row>
    <row r="88" spans="1:29" x14ac:dyDescent="0.25">
      <c r="A88" s="162" t="s">
        <v>125</v>
      </c>
      <c r="B88" s="8" t="s">
        <v>49</v>
      </c>
      <c r="C88" s="61">
        <v>220</v>
      </c>
      <c r="D88" s="61">
        <v>250</v>
      </c>
      <c r="E88" s="61">
        <v>250</v>
      </c>
      <c r="F88" s="61">
        <v>220</v>
      </c>
      <c r="G88" s="43"/>
      <c r="J88" s="106">
        <f t="shared" si="39"/>
        <v>220</v>
      </c>
      <c r="K88" s="106">
        <f t="shared" si="39"/>
        <v>250</v>
      </c>
      <c r="L88" s="106">
        <f t="shared" si="39"/>
        <v>250</v>
      </c>
      <c r="M88" s="106">
        <f t="shared" si="39"/>
        <v>220</v>
      </c>
      <c r="N88" s="106">
        <f t="shared" si="20"/>
        <v>220</v>
      </c>
      <c r="Z88">
        <f>+C88+440</f>
        <v>660</v>
      </c>
      <c r="AA88">
        <f t="shared" ref="AA88:AC88" si="74">+D88+440</f>
        <v>690</v>
      </c>
      <c r="AB88">
        <f t="shared" si="74"/>
        <v>690</v>
      </c>
      <c r="AC88">
        <f t="shared" si="74"/>
        <v>660</v>
      </c>
    </row>
    <row r="89" spans="1:29" x14ac:dyDescent="0.25">
      <c r="A89" s="162"/>
      <c r="B89" s="8" t="s">
        <v>34</v>
      </c>
      <c r="C89" s="61">
        <v>136</v>
      </c>
      <c r="D89" s="61">
        <v>136</v>
      </c>
      <c r="E89" s="61">
        <v>151</v>
      </c>
      <c r="F89" s="61">
        <v>151</v>
      </c>
      <c r="G89" s="43"/>
      <c r="J89" s="106">
        <f t="shared" si="39"/>
        <v>136</v>
      </c>
      <c r="K89" s="106">
        <f t="shared" si="39"/>
        <v>136</v>
      </c>
      <c r="L89" s="106">
        <f t="shared" si="39"/>
        <v>151</v>
      </c>
      <c r="M89" s="106">
        <f t="shared" si="39"/>
        <v>151</v>
      </c>
      <c r="N89" s="106">
        <f t="shared" si="20"/>
        <v>136</v>
      </c>
      <c r="Z89">
        <f>+C89</f>
        <v>136</v>
      </c>
      <c r="AA89">
        <f t="shared" ref="AA89:AC89" si="75">+D89</f>
        <v>136</v>
      </c>
      <c r="AB89">
        <f t="shared" si="75"/>
        <v>151</v>
      </c>
      <c r="AC89">
        <f t="shared" si="75"/>
        <v>151</v>
      </c>
    </row>
    <row r="90" spans="1:29" x14ac:dyDescent="0.25">
      <c r="A90" s="162" t="s">
        <v>126</v>
      </c>
      <c r="B90" s="8" t="s">
        <v>49</v>
      </c>
      <c r="C90" s="61">
        <v>270</v>
      </c>
      <c r="D90" s="61">
        <v>300</v>
      </c>
      <c r="E90" s="61">
        <v>300</v>
      </c>
      <c r="F90" s="61">
        <v>270</v>
      </c>
      <c r="G90" s="43"/>
      <c r="J90" s="106">
        <f t="shared" si="39"/>
        <v>270</v>
      </c>
      <c r="K90" s="106">
        <f t="shared" si="39"/>
        <v>300</v>
      </c>
      <c r="L90" s="106">
        <f t="shared" si="39"/>
        <v>300</v>
      </c>
      <c r="M90" s="106">
        <f t="shared" si="39"/>
        <v>270</v>
      </c>
      <c r="N90" s="106">
        <f t="shared" si="20"/>
        <v>270</v>
      </c>
      <c r="Z90">
        <f>+C90+440</f>
        <v>710</v>
      </c>
      <c r="AA90">
        <f t="shared" ref="AA90:AC90" si="76">+D90+440</f>
        <v>740</v>
      </c>
      <c r="AB90">
        <f t="shared" si="76"/>
        <v>740</v>
      </c>
      <c r="AC90">
        <f t="shared" si="76"/>
        <v>710</v>
      </c>
    </row>
    <row r="91" spans="1:29" x14ac:dyDescent="0.25">
      <c r="A91" s="162"/>
      <c r="B91" s="8" t="s">
        <v>34</v>
      </c>
      <c r="C91" s="61">
        <v>136</v>
      </c>
      <c r="D91" s="61">
        <v>136</v>
      </c>
      <c r="E91" s="61">
        <v>151</v>
      </c>
      <c r="F91" s="61">
        <v>151</v>
      </c>
      <c r="G91" s="43"/>
      <c r="J91" s="106">
        <f t="shared" si="39"/>
        <v>136</v>
      </c>
      <c r="K91" s="106">
        <f t="shared" si="39"/>
        <v>136</v>
      </c>
      <c r="L91" s="106">
        <f t="shared" si="39"/>
        <v>151</v>
      </c>
      <c r="M91" s="106">
        <f t="shared" si="39"/>
        <v>151</v>
      </c>
      <c r="N91" s="106">
        <f t="shared" si="20"/>
        <v>136</v>
      </c>
      <c r="Z91">
        <f>+C91</f>
        <v>136</v>
      </c>
      <c r="AA91">
        <f t="shared" ref="AA91:AC91" si="77">+D91</f>
        <v>136</v>
      </c>
      <c r="AB91">
        <f t="shared" si="77"/>
        <v>151</v>
      </c>
      <c r="AC91">
        <f t="shared" si="77"/>
        <v>151</v>
      </c>
    </row>
    <row r="92" spans="1:29" x14ac:dyDescent="0.25">
      <c r="A92" s="162" t="s">
        <v>127</v>
      </c>
      <c r="B92" s="8" t="s">
        <v>49</v>
      </c>
      <c r="C92" s="61">
        <v>320</v>
      </c>
      <c r="D92" s="61">
        <v>340</v>
      </c>
      <c r="E92" s="61">
        <v>340</v>
      </c>
      <c r="F92" s="61">
        <v>320</v>
      </c>
      <c r="G92" s="43"/>
      <c r="J92" s="106">
        <f t="shared" si="39"/>
        <v>320</v>
      </c>
      <c r="K92" s="106">
        <f t="shared" si="39"/>
        <v>340</v>
      </c>
      <c r="L92" s="106">
        <f t="shared" si="39"/>
        <v>340</v>
      </c>
      <c r="M92" s="106">
        <f t="shared" si="39"/>
        <v>320</v>
      </c>
      <c r="N92" s="106">
        <f t="shared" si="20"/>
        <v>320</v>
      </c>
      <c r="Z92">
        <f>+C92+440</f>
        <v>760</v>
      </c>
      <c r="AA92">
        <f t="shared" ref="AA92:AC92" si="78">+D92+440</f>
        <v>780</v>
      </c>
      <c r="AB92">
        <f t="shared" si="78"/>
        <v>780</v>
      </c>
      <c r="AC92">
        <f t="shared" si="78"/>
        <v>760</v>
      </c>
    </row>
    <row r="93" spans="1:29" x14ac:dyDescent="0.25">
      <c r="A93" s="162"/>
      <c r="B93" s="8" t="s">
        <v>34</v>
      </c>
      <c r="C93" s="61">
        <v>136</v>
      </c>
      <c r="D93" s="61">
        <v>136</v>
      </c>
      <c r="E93" s="61">
        <v>151</v>
      </c>
      <c r="F93" s="61">
        <v>151</v>
      </c>
      <c r="G93" s="43"/>
      <c r="J93" s="106">
        <f t="shared" si="39"/>
        <v>136</v>
      </c>
      <c r="K93" s="106">
        <f t="shared" si="39"/>
        <v>136</v>
      </c>
      <c r="L93" s="106">
        <f t="shared" si="39"/>
        <v>151</v>
      </c>
      <c r="M93" s="106">
        <f t="shared" si="39"/>
        <v>151</v>
      </c>
      <c r="N93" s="106">
        <f t="shared" si="20"/>
        <v>136</v>
      </c>
      <c r="Z93">
        <f>+C93</f>
        <v>136</v>
      </c>
      <c r="AA93">
        <f t="shared" ref="AA93:AC93" si="79">+D93</f>
        <v>136</v>
      </c>
      <c r="AB93">
        <f t="shared" si="79"/>
        <v>151</v>
      </c>
      <c r="AC93">
        <f t="shared" si="79"/>
        <v>151</v>
      </c>
    </row>
    <row r="94" spans="1:29" x14ac:dyDescent="0.25">
      <c r="A94" s="162" t="s">
        <v>128</v>
      </c>
      <c r="B94" s="8" t="s">
        <v>49</v>
      </c>
      <c r="C94" s="61">
        <v>360</v>
      </c>
      <c r="D94" s="61">
        <v>380</v>
      </c>
      <c r="E94" s="61">
        <v>380</v>
      </c>
      <c r="F94" s="61">
        <v>360</v>
      </c>
      <c r="G94" s="43"/>
      <c r="J94" s="106">
        <f t="shared" si="39"/>
        <v>360</v>
      </c>
      <c r="K94" s="106">
        <f t="shared" si="39"/>
        <v>380</v>
      </c>
      <c r="L94" s="106">
        <f t="shared" si="39"/>
        <v>380</v>
      </c>
      <c r="M94" s="106">
        <f t="shared" si="39"/>
        <v>360</v>
      </c>
      <c r="N94" s="106">
        <f t="shared" si="20"/>
        <v>360</v>
      </c>
      <c r="Z94">
        <f>+C94+440</f>
        <v>800</v>
      </c>
      <c r="AA94">
        <f t="shared" ref="AA94:AC94" si="80">+D94+440</f>
        <v>820</v>
      </c>
      <c r="AB94">
        <f t="shared" si="80"/>
        <v>820</v>
      </c>
      <c r="AC94">
        <f t="shared" si="80"/>
        <v>800</v>
      </c>
    </row>
    <row r="95" spans="1:29" ht="15.75" thickBot="1" x14ac:dyDescent="0.3">
      <c r="A95" s="156"/>
      <c r="B95" s="107" t="s">
        <v>34</v>
      </c>
      <c r="C95" s="61">
        <v>136</v>
      </c>
      <c r="D95" s="61">
        <v>136</v>
      </c>
      <c r="E95" s="61">
        <v>151</v>
      </c>
      <c r="F95" s="61">
        <v>151</v>
      </c>
      <c r="G95" s="56"/>
      <c r="J95" s="106">
        <f t="shared" si="39"/>
        <v>136</v>
      </c>
      <c r="K95" s="106">
        <f t="shared" si="39"/>
        <v>136</v>
      </c>
      <c r="L95" s="106">
        <f t="shared" si="39"/>
        <v>151</v>
      </c>
      <c r="M95" s="106">
        <f t="shared" si="39"/>
        <v>151</v>
      </c>
      <c r="N95" s="106">
        <f t="shared" si="20"/>
        <v>136</v>
      </c>
      <c r="Z95">
        <f>+C95</f>
        <v>136</v>
      </c>
      <c r="AA95">
        <f t="shared" ref="AA95:AC95" si="81">+D95</f>
        <v>136</v>
      </c>
      <c r="AB95">
        <f t="shared" si="81"/>
        <v>151</v>
      </c>
      <c r="AC95">
        <f t="shared" si="81"/>
        <v>151</v>
      </c>
    </row>
    <row r="96" spans="1:29" x14ac:dyDescent="0.25">
      <c r="A96" s="155" t="s">
        <v>129</v>
      </c>
      <c r="B96" s="105" t="s">
        <v>49</v>
      </c>
      <c r="C96" s="41">
        <v>40</v>
      </c>
      <c r="D96" s="41">
        <v>60</v>
      </c>
      <c r="E96" s="41">
        <v>60</v>
      </c>
      <c r="F96" s="41">
        <v>40</v>
      </c>
      <c r="G96" s="23"/>
      <c r="J96" s="106">
        <f t="shared" si="39"/>
        <v>40</v>
      </c>
      <c r="K96" s="106">
        <f t="shared" si="39"/>
        <v>60</v>
      </c>
      <c r="L96" s="106">
        <f t="shared" si="39"/>
        <v>60</v>
      </c>
      <c r="M96" s="106">
        <f t="shared" si="39"/>
        <v>40</v>
      </c>
      <c r="N96" s="106">
        <f t="shared" si="20"/>
        <v>40</v>
      </c>
      <c r="Z96">
        <f>+C96+440</f>
        <v>480</v>
      </c>
      <c r="AA96">
        <f t="shared" ref="AA96:AC96" si="82">+D96+440</f>
        <v>500</v>
      </c>
      <c r="AB96">
        <f t="shared" si="82"/>
        <v>500</v>
      </c>
      <c r="AC96">
        <f t="shared" si="82"/>
        <v>480</v>
      </c>
    </row>
    <row r="97" spans="1:29" x14ac:dyDescent="0.25">
      <c r="A97" s="162"/>
      <c r="B97" s="8" t="s">
        <v>34</v>
      </c>
      <c r="C97" s="61">
        <v>168</v>
      </c>
      <c r="D97" s="61">
        <v>168</v>
      </c>
      <c r="E97" s="61">
        <v>183</v>
      </c>
      <c r="F97" s="61">
        <v>183</v>
      </c>
      <c r="G97" s="43"/>
      <c r="J97" s="106">
        <f t="shared" si="39"/>
        <v>168</v>
      </c>
      <c r="K97" s="106">
        <f t="shared" si="39"/>
        <v>168</v>
      </c>
      <c r="L97" s="106">
        <f t="shared" si="39"/>
        <v>183</v>
      </c>
      <c r="M97" s="106">
        <f t="shared" si="39"/>
        <v>183</v>
      </c>
      <c r="N97" s="106">
        <f t="shared" si="20"/>
        <v>168</v>
      </c>
      <c r="Z97">
        <f>+C97</f>
        <v>168</v>
      </c>
      <c r="AA97">
        <f t="shared" ref="AA97:AC97" si="83">+D97</f>
        <v>168</v>
      </c>
      <c r="AB97">
        <f t="shared" si="83"/>
        <v>183</v>
      </c>
      <c r="AC97">
        <f t="shared" si="83"/>
        <v>183</v>
      </c>
    </row>
    <row r="98" spans="1:29" x14ac:dyDescent="0.25">
      <c r="A98" s="162" t="s">
        <v>130</v>
      </c>
      <c r="B98" s="8" t="s">
        <v>49</v>
      </c>
      <c r="C98" s="61">
        <v>80</v>
      </c>
      <c r="D98" s="61">
        <v>100</v>
      </c>
      <c r="E98" s="61">
        <v>100</v>
      </c>
      <c r="F98" s="61">
        <v>80</v>
      </c>
      <c r="G98" s="43"/>
      <c r="J98" s="106">
        <f t="shared" si="39"/>
        <v>80</v>
      </c>
      <c r="K98" s="106">
        <f t="shared" si="39"/>
        <v>100</v>
      </c>
      <c r="L98" s="106">
        <f t="shared" si="39"/>
        <v>100</v>
      </c>
      <c r="M98" s="106">
        <f t="shared" si="39"/>
        <v>80</v>
      </c>
      <c r="N98" s="106">
        <f t="shared" si="20"/>
        <v>80</v>
      </c>
      <c r="Z98">
        <f>+C98+440</f>
        <v>520</v>
      </c>
      <c r="AA98">
        <f t="shared" ref="AA98:AC98" si="84">+D98+440</f>
        <v>540</v>
      </c>
      <c r="AB98">
        <f t="shared" si="84"/>
        <v>540</v>
      </c>
      <c r="AC98">
        <f t="shared" si="84"/>
        <v>520</v>
      </c>
    </row>
    <row r="99" spans="1:29" x14ac:dyDescent="0.25">
      <c r="A99" s="162"/>
      <c r="B99" s="8" t="s">
        <v>34</v>
      </c>
      <c r="C99" s="61">
        <v>168</v>
      </c>
      <c r="D99" s="61">
        <v>168</v>
      </c>
      <c r="E99" s="61">
        <v>183</v>
      </c>
      <c r="F99" s="61">
        <v>183</v>
      </c>
      <c r="G99" s="43"/>
      <c r="J99" s="106">
        <f t="shared" si="39"/>
        <v>168</v>
      </c>
      <c r="K99" s="106">
        <f t="shared" si="39"/>
        <v>168</v>
      </c>
      <c r="L99" s="106">
        <f t="shared" si="39"/>
        <v>183</v>
      </c>
      <c r="M99" s="106">
        <f t="shared" si="39"/>
        <v>183</v>
      </c>
      <c r="N99" s="106">
        <f t="shared" si="20"/>
        <v>168</v>
      </c>
      <c r="Z99">
        <f>+C99</f>
        <v>168</v>
      </c>
      <c r="AA99">
        <f t="shared" ref="AA99:AC99" si="85">+D99</f>
        <v>168</v>
      </c>
      <c r="AB99">
        <f t="shared" si="85"/>
        <v>183</v>
      </c>
      <c r="AC99">
        <f t="shared" si="85"/>
        <v>183</v>
      </c>
    </row>
    <row r="100" spans="1:29" x14ac:dyDescent="0.25">
      <c r="A100" s="162" t="s">
        <v>131</v>
      </c>
      <c r="B100" s="8" t="s">
        <v>49</v>
      </c>
      <c r="C100" s="61">
        <v>120</v>
      </c>
      <c r="D100" s="61">
        <v>150</v>
      </c>
      <c r="E100" s="61">
        <v>150</v>
      </c>
      <c r="F100" s="61">
        <v>120</v>
      </c>
      <c r="G100" s="43"/>
      <c r="J100" s="106">
        <f t="shared" si="39"/>
        <v>120</v>
      </c>
      <c r="K100" s="106">
        <f t="shared" si="39"/>
        <v>150</v>
      </c>
      <c r="L100" s="106">
        <f t="shared" si="39"/>
        <v>150</v>
      </c>
      <c r="M100" s="106">
        <f t="shared" si="39"/>
        <v>120</v>
      </c>
      <c r="N100" s="106">
        <f t="shared" si="20"/>
        <v>120</v>
      </c>
      <c r="Z100">
        <f>+C100+440</f>
        <v>560</v>
      </c>
      <c r="AA100">
        <f t="shared" ref="AA100:AC100" si="86">+D100+440</f>
        <v>590</v>
      </c>
      <c r="AB100">
        <f t="shared" si="86"/>
        <v>590</v>
      </c>
      <c r="AC100">
        <f t="shared" si="86"/>
        <v>560</v>
      </c>
    </row>
    <row r="101" spans="1:29" x14ac:dyDescent="0.25">
      <c r="A101" s="162"/>
      <c r="B101" s="8" t="s">
        <v>34</v>
      </c>
      <c r="C101" s="61">
        <v>168</v>
      </c>
      <c r="D101" s="61">
        <v>168</v>
      </c>
      <c r="E101" s="61">
        <v>183</v>
      </c>
      <c r="F101" s="61">
        <v>183</v>
      </c>
      <c r="G101" s="43"/>
      <c r="J101" s="106">
        <f t="shared" si="39"/>
        <v>168</v>
      </c>
      <c r="K101" s="106">
        <f t="shared" si="39"/>
        <v>168</v>
      </c>
      <c r="L101" s="106">
        <f t="shared" si="39"/>
        <v>183</v>
      </c>
      <c r="M101" s="106">
        <f t="shared" si="39"/>
        <v>183</v>
      </c>
      <c r="N101" s="106">
        <f t="shared" ref="N101:N164" si="87">+J101</f>
        <v>168</v>
      </c>
      <c r="Z101">
        <f>+C101</f>
        <v>168</v>
      </c>
      <c r="AA101">
        <f t="shared" ref="AA101:AC101" si="88">+D101</f>
        <v>168</v>
      </c>
      <c r="AB101">
        <f t="shared" si="88"/>
        <v>183</v>
      </c>
      <c r="AC101">
        <f t="shared" si="88"/>
        <v>183</v>
      </c>
    </row>
    <row r="102" spans="1:29" x14ac:dyDescent="0.25">
      <c r="A102" s="162" t="s">
        <v>132</v>
      </c>
      <c r="B102" s="8" t="s">
        <v>49</v>
      </c>
      <c r="C102" s="61">
        <v>170</v>
      </c>
      <c r="D102" s="61">
        <v>200</v>
      </c>
      <c r="E102" s="61">
        <v>200</v>
      </c>
      <c r="F102" s="61">
        <v>170</v>
      </c>
      <c r="G102" s="43"/>
      <c r="J102" s="106">
        <f t="shared" si="39"/>
        <v>170</v>
      </c>
      <c r="K102" s="106">
        <f t="shared" si="39"/>
        <v>200</v>
      </c>
      <c r="L102" s="106">
        <f t="shared" si="39"/>
        <v>200</v>
      </c>
      <c r="M102" s="106">
        <f t="shared" si="39"/>
        <v>170</v>
      </c>
      <c r="N102" s="106">
        <f t="shared" si="87"/>
        <v>170</v>
      </c>
      <c r="Z102">
        <f>+C102+440</f>
        <v>610</v>
      </c>
      <c r="AA102">
        <f t="shared" ref="AA102:AC102" si="89">+D102+440</f>
        <v>640</v>
      </c>
      <c r="AB102">
        <f t="shared" si="89"/>
        <v>640</v>
      </c>
      <c r="AC102">
        <f t="shared" si="89"/>
        <v>610</v>
      </c>
    </row>
    <row r="103" spans="1:29" x14ac:dyDescent="0.25">
      <c r="A103" s="162"/>
      <c r="B103" s="8" t="s">
        <v>34</v>
      </c>
      <c r="C103" s="61">
        <v>168</v>
      </c>
      <c r="D103" s="61">
        <v>168</v>
      </c>
      <c r="E103" s="61">
        <v>183</v>
      </c>
      <c r="F103" s="61">
        <v>183</v>
      </c>
      <c r="G103" s="43"/>
      <c r="J103" s="106">
        <f t="shared" si="39"/>
        <v>168</v>
      </c>
      <c r="K103" s="106">
        <f t="shared" si="39"/>
        <v>168</v>
      </c>
      <c r="L103" s="106">
        <f t="shared" si="39"/>
        <v>183</v>
      </c>
      <c r="M103" s="106">
        <f t="shared" si="39"/>
        <v>183</v>
      </c>
      <c r="N103" s="106">
        <f t="shared" si="87"/>
        <v>168</v>
      </c>
      <c r="Z103">
        <f>+C103</f>
        <v>168</v>
      </c>
      <c r="AA103">
        <f t="shared" ref="AA103:AC103" si="90">+D103</f>
        <v>168</v>
      </c>
      <c r="AB103">
        <f t="shared" si="90"/>
        <v>183</v>
      </c>
      <c r="AC103">
        <f t="shared" si="90"/>
        <v>183</v>
      </c>
    </row>
    <row r="104" spans="1:29" x14ac:dyDescent="0.25">
      <c r="A104" s="162" t="s">
        <v>133</v>
      </c>
      <c r="B104" s="8" t="s">
        <v>49</v>
      </c>
      <c r="C104" s="61">
        <v>220</v>
      </c>
      <c r="D104" s="61">
        <v>250</v>
      </c>
      <c r="E104" s="61">
        <v>250</v>
      </c>
      <c r="F104" s="61">
        <v>220</v>
      </c>
      <c r="G104" s="43"/>
      <c r="J104" s="106">
        <f t="shared" si="39"/>
        <v>220</v>
      </c>
      <c r="K104" s="106">
        <f t="shared" si="39"/>
        <v>250</v>
      </c>
      <c r="L104" s="106">
        <f t="shared" si="39"/>
        <v>250</v>
      </c>
      <c r="M104" s="106">
        <f t="shared" si="39"/>
        <v>220</v>
      </c>
      <c r="N104" s="106">
        <f t="shared" si="87"/>
        <v>220</v>
      </c>
      <c r="Z104">
        <f>+C104+440</f>
        <v>660</v>
      </c>
      <c r="AA104">
        <f t="shared" ref="AA104:AC104" si="91">+D104+440</f>
        <v>690</v>
      </c>
      <c r="AB104">
        <f t="shared" si="91"/>
        <v>690</v>
      </c>
      <c r="AC104">
        <f t="shared" si="91"/>
        <v>660</v>
      </c>
    </row>
    <row r="105" spans="1:29" x14ac:dyDescent="0.25">
      <c r="A105" s="162"/>
      <c r="B105" s="8" t="s">
        <v>34</v>
      </c>
      <c r="C105" s="61">
        <v>168</v>
      </c>
      <c r="D105" s="61">
        <v>168</v>
      </c>
      <c r="E105" s="61">
        <v>183</v>
      </c>
      <c r="F105" s="61">
        <v>183</v>
      </c>
      <c r="G105" s="43"/>
      <c r="J105" s="106">
        <f t="shared" si="39"/>
        <v>168</v>
      </c>
      <c r="K105" s="106">
        <f t="shared" si="39"/>
        <v>168</v>
      </c>
      <c r="L105" s="106">
        <f t="shared" si="39"/>
        <v>183</v>
      </c>
      <c r="M105" s="106">
        <f t="shared" si="39"/>
        <v>183</v>
      </c>
      <c r="N105" s="106">
        <f t="shared" si="87"/>
        <v>168</v>
      </c>
      <c r="Z105">
        <f>+C105</f>
        <v>168</v>
      </c>
      <c r="AA105">
        <f t="shared" ref="AA105:AC105" si="92">+D105</f>
        <v>168</v>
      </c>
      <c r="AB105">
        <f t="shared" si="92"/>
        <v>183</v>
      </c>
      <c r="AC105">
        <f t="shared" si="92"/>
        <v>183</v>
      </c>
    </row>
    <row r="106" spans="1:29" x14ac:dyDescent="0.25">
      <c r="A106" s="162" t="s">
        <v>134</v>
      </c>
      <c r="B106" s="8" t="s">
        <v>49</v>
      </c>
      <c r="C106" s="61">
        <v>270</v>
      </c>
      <c r="D106" s="61">
        <v>300</v>
      </c>
      <c r="E106" s="61">
        <v>300</v>
      </c>
      <c r="F106" s="61">
        <v>270</v>
      </c>
      <c r="G106" s="43"/>
      <c r="J106" s="106">
        <f t="shared" si="39"/>
        <v>270</v>
      </c>
      <c r="K106" s="106">
        <f t="shared" si="39"/>
        <v>300</v>
      </c>
      <c r="L106" s="106">
        <f t="shared" si="39"/>
        <v>300</v>
      </c>
      <c r="M106" s="106">
        <f t="shared" si="39"/>
        <v>270</v>
      </c>
      <c r="N106" s="106">
        <f t="shared" si="87"/>
        <v>270</v>
      </c>
      <c r="Z106">
        <f>+C106+440</f>
        <v>710</v>
      </c>
      <c r="AA106">
        <f t="shared" ref="AA106:AC106" si="93">+D106+440</f>
        <v>740</v>
      </c>
      <c r="AB106">
        <f t="shared" si="93"/>
        <v>740</v>
      </c>
      <c r="AC106">
        <f t="shared" si="93"/>
        <v>710</v>
      </c>
    </row>
    <row r="107" spans="1:29" x14ac:dyDescent="0.25">
      <c r="A107" s="162"/>
      <c r="B107" s="8" t="s">
        <v>34</v>
      </c>
      <c r="C107" s="61">
        <v>168</v>
      </c>
      <c r="D107" s="61">
        <v>168</v>
      </c>
      <c r="E107" s="61">
        <v>183</v>
      </c>
      <c r="F107" s="61">
        <v>183</v>
      </c>
      <c r="G107" s="43"/>
      <c r="J107" s="106">
        <f t="shared" si="39"/>
        <v>168</v>
      </c>
      <c r="K107" s="106">
        <f t="shared" si="39"/>
        <v>168</v>
      </c>
      <c r="L107" s="106">
        <f t="shared" si="39"/>
        <v>183</v>
      </c>
      <c r="M107" s="106">
        <f t="shared" si="39"/>
        <v>183</v>
      </c>
      <c r="N107" s="106">
        <f t="shared" si="87"/>
        <v>168</v>
      </c>
      <c r="Z107">
        <f>+C107</f>
        <v>168</v>
      </c>
      <c r="AA107">
        <f t="shared" ref="AA107:AC107" si="94">+D107</f>
        <v>168</v>
      </c>
      <c r="AB107">
        <f t="shared" si="94"/>
        <v>183</v>
      </c>
      <c r="AC107">
        <f t="shared" si="94"/>
        <v>183</v>
      </c>
    </row>
    <row r="108" spans="1:29" x14ac:dyDescent="0.25">
      <c r="A108" s="162" t="s">
        <v>135</v>
      </c>
      <c r="B108" s="8" t="s">
        <v>49</v>
      </c>
      <c r="C108" s="61">
        <v>320</v>
      </c>
      <c r="D108" s="61">
        <v>340</v>
      </c>
      <c r="E108" s="61">
        <v>340</v>
      </c>
      <c r="F108" s="61">
        <v>320</v>
      </c>
      <c r="G108" s="43"/>
      <c r="J108" s="106">
        <f t="shared" si="39"/>
        <v>320</v>
      </c>
      <c r="K108" s="106">
        <f t="shared" si="39"/>
        <v>340</v>
      </c>
      <c r="L108" s="106">
        <f t="shared" si="39"/>
        <v>340</v>
      </c>
      <c r="M108" s="106">
        <f t="shared" si="39"/>
        <v>320</v>
      </c>
      <c r="N108" s="106">
        <f t="shared" si="87"/>
        <v>320</v>
      </c>
      <c r="Z108">
        <f>+C108+440</f>
        <v>760</v>
      </c>
      <c r="AA108">
        <f t="shared" ref="AA108:AC108" si="95">+D108+440</f>
        <v>780</v>
      </c>
      <c r="AB108">
        <f t="shared" si="95"/>
        <v>780</v>
      </c>
      <c r="AC108">
        <f t="shared" si="95"/>
        <v>760</v>
      </c>
    </row>
    <row r="109" spans="1:29" x14ac:dyDescent="0.25">
      <c r="A109" s="162"/>
      <c r="B109" s="8" t="s">
        <v>34</v>
      </c>
      <c r="C109" s="61">
        <v>168</v>
      </c>
      <c r="D109" s="61">
        <v>168</v>
      </c>
      <c r="E109" s="61">
        <v>183</v>
      </c>
      <c r="F109" s="61">
        <v>183</v>
      </c>
      <c r="G109" s="43"/>
      <c r="J109" s="106">
        <f t="shared" si="39"/>
        <v>168</v>
      </c>
      <c r="K109" s="106">
        <f t="shared" si="39"/>
        <v>168</v>
      </c>
      <c r="L109" s="106">
        <f t="shared" si="39"/>
        <v>183</v>
      </c>
      <c r="M109" s="106">
        <f t="shared" si="39"/>
        <v>183</v>
      </c>
      <c r="N109" s="106">
        <f t="shared" si="87"/>
        <v>168</v>
      </c>
      <c r="Z109">
        <f>+C109</f>
        <v>168</v>
      </c>
      <c r="AA109">
        <f t="shared" ref="AA109:AC109" si="96">+D109</f>
        <v>168</v>
      </c>
      <c r="AB109">
        <f t="shared" si="96"/>
        <v>183</v>
      </c>
      <c r="AC109">
        <f t="shared" si="96"/>
        <v>183</v>
      </c>
    </row>
    <row r="110" spans="1:29" x14ac:dyDescent="0.25">
      <c r="A110" s="162" t="s">
        <v>136</v>
      </c>
      <c r="B110" s="8" t="s">
        <v>49</v>
      </c>
      <c r="C110" s="60">
        <v>360</v>
      </c>
      <c r="D110" s="60">
        <v>380</v>
      </c>
      <c r="E110" s="60">
        <v>380</v>
      </c>
      <c r="F110" s="60">
        <v>360</v>
      </c>
      <c r="G110" s="43"/>
      <c r="J110" s="106">
        <f t="shared" si="39"/>
        <v>360</v>
      </c>
      <c r="K110" s="106">
        <f t="shared" si="39"/>
        <v>380</v>
      </c>
      <c r="L110" s="106">
        <f t="shared" si="39"/>
        <v>380</v>
      </c>
      <c r="M110" s="106">
        <f t="shared" si="39"/>
        <v>360</v>
      </c>
      <c r="N110" s="106">
        <f t="shared" si="87"/>
        <v>360</v>
      </c>
      <c r="Z110">
        <f>+C110+440</f>
        <v>800</v>
      </c>
      <c r="AA110">
        <f t="shared" ref="AA110:AC110" si="97">+D110+440</f>
        <v>820</v>
      </c>
      <c r="AB110">
        <f t="shared" si="97"/>
        <v>820</v>
      </c>
      <c r="AC110">
        <f t="shared" si="97"/>
        <v>800</v>
      </c>
    </row>
    <row r="111" spans="1:29" ht="15.75" thickBot="1" x14ac:dyDescent="0.3">
      <c r="A111" s="166"/>
      <c r="B111" s="77" t="s">
        <v>34</v>
      </c>
      <c r="C111" s="61">
        <v>168</v>
      </c>
      <c r="D111" s="61">
        <v>168</v>
      </c>
      <c r="E111" s="61">
        <v>183</v>
      </c>
      <c r="F111" s="61">
        <v>183</v>
      </c>
      <c r="G111" s="108"/>
      <c r="J111" s="106">
        <f t="shared" si="39"/>
        <v>168</v>
      </c>
      <c r="K111" s="106">
        <f t="shared" si="39"/>
        <v>168</v>
      </c>
      <c r="L111" s="106">
        <f t="shared" si="39"/>
        <v>183</v>
      </c>
      <c r="M111" s="106">
        <f t="shared" si="39"/>
        <v>183</v>
      </c>
      <c r="N111" s="106">
        <f t="shared" si="87"/>
        <v>168</v>
      </c>
      <c r="Z111">
        <f>+C111</f>
        <v>168</v>
      </c>
      <c r="AA111">
        <f t="shared" ref="AA111:AC111" si="98">+D111</f>
        <v>168</v>
      </c>
      <c r="AB111">
        <f t="shared" si="98"/>
        <v>183</v>
      </c>
      <c r="AC111">
        <f t="shared" si="98"/>
        <v>183</v>
      </c>
    </row>
    <row r="112" spans="1:29" x14ac:dyDescent="0.25">
      <c r="A112" s="155" t="s">
        <v>137</v>
      </c>
      <c r="B112" s="105" t="s">
        <v>49</v>
      </c>
      <c r="C112" s="41">
        <v>40</v>
      </c>
      <c r="D112" s="41">
        <v>60</v>
      </c>
      <c r="E112" s="41">
        <v>60</v>
      </c>
      <c r="F112" s="41">
        <v>40</v>
      </c>
      <c r="G112" s="23"/>
      <c r="J112" s="106">
        <f t="shared" si="39"/>
        <v>40</v>
      </c>
      <c r="K112" s="106">
        <f t="shared" si="39"/>
        <v>60</v>
      </c>
      <c r="L112" s="106">
        <f t="shared" si="39"/>
        <v>60</v>
      </c>
      <c r="M112" s="106">
        <f t="shared" si="39"/>
        <v>40</v>
      </c>
      <c r="N112" s="106">
        <f t="shared" si="87"/>
        <v>40</v>
      </c>
      <c r="Z112">
        <f>+C112+440</f>
        <v>480</v>
      </c>
      <c r="AA112">
        <f t="shared" ref="AA112:AC112" si="99">+D112+440</f>
        <v>500</v>
      </c>
      <c r="AB112">
        <f t="shared" si="99"/>
        <v>500</v>
      </c>
      <c r="AC112">
        <f t="shared" si="99"/>
        <v>480</v>
      </c>
    </row>
    <row r="113" spans="1:29" x14ac:dyDescent="0.25">
      <c r="A113" s="162"/>
      <c r="B113" s="8" t="s">
        <v>34</v>
      </c>
      <c r="C113" s="61">
        <v>200</v>
      </c>
      <c r="D113" s="61">
        <v>200</v>
      </c>
      <c r="E113" s="61">
        <v>215</v>
      </c>
      <c r="F113" s="61">
        <v>215</v>
      </c>
      <c r="G113" s="43"/>
      <c r="J113" s="106">
        <f t="shared" si="39"/>
        <v>200</v>
      </c>
      <c r="K113" s="106">
        <f t="shared" si="39"/>
        <v>200</v>
      </c>
      <c r="L113" s="106">
        <f t="shared" si="39"/>
        <v>215</v>
      </c>
      <c r="M113" s="106">
        <f t="shared" si="39"/>
        <v>215</v>
      </c>
      <c r="N113" s="106">
        <f t="shared" si="87"/>
        <v>200</v>
      </c>
      <c r="Z113">
        <f>+C113</f>
        <v>200</v>
      </c>
      <c r="AA113">
        <f t="shared" ref="AA113:AC113" si="100">+D113</f>
        <v>200</v>
      </c>
      <c r="AB113">
        <f t="shared" si="100"/>
        <v>215</v>
      </c>
      <c r="AC113">
        <f t="shared" si="100"/>
        <v>215</v>
      </c>
    </row>
    <row r="114" spans="1:29" x14ac:dyDescent="0.25">
      <c r="A114" s="162" t="s">
        <v>138</v>
      </c>
      <c r="B114" s="8" t="s">
        <v>49</v>
      </c>
      <c r="C114" s="61">
        <v>80</v>
      </c>
      <c r="D114" s="61">
        <v>100</v>
      </c>
      <c r="E114" s="61">
        <v>100</v>
      </c>
      <c r="F114" s="61">
        <v>80</v>
      </c>
      <c r="G114" s="43"/>
      <c r="J114" s="106">
        <f t="shared" si="39"/>
        <v>80</v>
      </c>
      <c r="K114" s="106">
        <f t="shared" si="39"/>
        <v>100</v>
      </c>
      <c r="L114" s="106">
        <f t="shared" si="39"/>
        <v>100</v>
      </c>
      <c r="M114" s="106">
        <f t="shared" si="39"/>
        <v>80</v>
      </c>
      <c r="N114" s="106">
        <f t="shared" si="87"/>
        <v>80</v>
      </c>
      <c r="Z114">
        <f>+C114+440</f>
        <v>520</v>
      </c>
      <c r="AA114">
        <f t="shared" ref="AA114:AC114" si="101">+D114+440</f>
        <v>540</v>
      </c>
      <c r="AB114">
        <f t="shared" si="101"/>
        <v>540</v>
      </c>
      <c r="AC114">
        <f t="shared" si="101"/>
        <v>520</v>
      </c>
    </row>
    <row r="115" spans="1:29" x14ac:dyDescent="0.25">
      <c r="A115" s="162"/>
      <c r="B115" s="8" t="s">
        <v>34</v>
      </c>
      <c r="C115" s="61">
        <v>200</v>
      </c>
      <c r="D115" s="61">
        <v>200</v>
      </c>
      <c r="E115" s="61">
        <v>215</v>
      </c>
      <c r="F115" s="61">
        <v>215</v>
      </c>
      <c r="G115" s="43"/>
      <c r="J115" s="106">
        <f t="shared" si="39"/>
        <v>200</v>
      </c>
      <c r="K115" s="106">
        <f t="shared" si="39"/>
        <v>200</v>
      </c>
      <c r="L115" s="106">
        <f t="shared" si="39"/>
        <v>215</v>
      </c>
      <c r="M115" s="106">
        <f t="shared" si="39"/>
        <v>215</v>
      </c>
      <c r="N115" s="106">
        <f t="shared" si="87"/>
        <v>200</v>
      </c>
      <c r="Z115">
        <f>+C115</f>
        <v>200</v>
      </c>
      <c r="AA115">
        <f t="shared" ref="AA115:AC115" si="102">+D115</f>
        <v>200</v>
      </c>
      <c r="AB115">
        <f t="shared" si="102"/>
        <v>215</v>
      </c>
      <c r="AC115">
        <f t="shared" si="102"/>
        <v>215</v>
      </c>
    </row>
    <row r="116" spans="1:29" x14ac:dyDescent="0.25">
      <c r="A116" s="162" t="s">
        <v>139</v>
      </c>
      <c r="B116" s="8" t="s">
        <v>49</v>
      </c>
      <c r="C116" s="61">
        <v>120</v>
      </c>
      <c r="D116" s="61">
        <v>150</v>
      </c>
      <c r="E116" s="61">
        <v>150</v>
      </c>
      <c r="F116" s="61">
        <v>120</v>
      </c>
      <c r="G116" s="43"/>
      <c r="J116" s="106">
        <f t="shared" si="39"/>
        <v>120</v>
      </c>
      <c r="K116" s="106">
        <f t="shared" si="39"/>
        <v>150</v>
      </c>
      <c r="L116" s="106">
        <f t="shared" si="39"/>
        <v>150</v>
      </c>
      <c r="M116" s="106">
        <f t="shared" si="39"/>
        <v>120</v>
      </c>
      <c r="N116" s="106">
        <f t="shared" si="87"/>
        <v>120</v>
      </c>
      <c r="Z116">
        <f>+C116+440</f>
        <v>560</v>
      </c>
      <c r="AA116">
        <f t="shared" ref="AA116:AC116" si="103">+D116+440</f>
        <v>590</v>
      </c>
      <c r="AB116">
        <f t="shared" si="103"/>
        <v>590</v>
      </c>
      <c r="AC116">
        <f t="shared" si="103"/>
        <v>560</v>
      </c>
    </row>
    <row r="117" spans="1:29" x14ac:dyDescent="0.25">
      <c r="A117" s="162"/>
      <c r="B117" s="8" t="s">
        <v>34</v>
      </c>
      <c r="C117" s="61">
        <v>200</v>
      </c>
      <c r="D117" s="61">
        <v>200</v>
      </c>
      <c r="E117" s="61">
        <v>215</v>
      </c>
      <c r="F117" s="61">
        <v>215</v>
      </c>
      <c r="G117" s="43"/>
      <c r="J117" s="106">
        <f t="shared" si="39"/>
        <v>200</v>
      </c>
      <c r="K117" s="106">
        <f t="shared" si="39"/>
        <v>200</v>
      </c>
      <c r="L117" s="106">
        <f t="shared" si="39"/>
        <v>215</v>
      </c>
      <c r="M117" s="106">
        <f t="shared" ref="M117:M180" si="104">+F117</f>
        <v>215</v>
      </c>
      <c r="N117" s="106">
        <f t="shared" si="87"/>
        <v>200</v>
      </c>
      <c r="Z117">
        <f>+C117</f>
        <v>200</v>
      </c>
      <c r="AA117">
        <f t="shared" ref="AA117:AC117" si="105">+D117</f>
        <v>200</v>
      </c>
      <c r="AB117">
        <f t="shared" si="105"/>
        <v>215</v>
      </c>
      <c r="AC117">
        <f t="shared" si="105"/>
        <v>215</v>
      </c>
    </row>
    <row r="118" spans="1:29" x14ac:dyDescent="0.25">
      <c r="A118" s="162" t="s">
        <v>140</v>
      </c>
      <c r="B118" s="8" t="s">
        <v>49</v>
      </c>
      <c r="C118" s="61">
        <v>170</v>
      </c>
      <c r="D118" s="61">
        <v>200</v>
      </c>
      <c r="E118" s="61">
        <v>200</v>
      </c>
      <c r="F118" s="61">
        <v>170</v>
      </c>
      <c r="G118" s="43"/>
      <c r="J118" s="106">
        <f t="shared" ref="J118:M181" si="106">+C118</f>
        <v>170</v>
      </c>
      <c r="K118" s="106">
        <f t="shared" si="106"/>
        <v>200</v>
      </c>
      <c r="L118" s="106">
        <f t="shared" si="106"/>
        <v>200</v>
      </c>
      <c r="M118" s="106">
        <f t="shared" si="104"/>
        <v>170</v>
      </c>
      <c r="N118" s="106">
        <f t="shared" si="87"/>
        <v>170</v>
      </c>
      <c r="Z118">
        <f>+C118+440</f>
        <v>610</v>
      </c>
      <c r="AA118">
        <f t="shared" ref="AA118:AC118" si="107">+D118+440</f>
        <v>640</v>
      </c>
      <c r="AB118">
        <f t="shared" si="107"/>
        <v>640</v>
      </c>
      <c r="AC118">
        <f t="shared" si="107"/>
        <v>610</v>
      </c>
    </row>
    <row r="119" spans="1:29" x14ac:dyDescent="0.25">
      <c r="A119" s="162"/>
      <c r="B119" s="8" t="s">
        <v>34</v>
      </c>
      <c r="C119" s="61">
        <v>200</v>
      </c>
      <c r="D119" s="61">
        <v>200</v>
      </c>
      <c r="E119" s="61">
        <v>215</v>
      </c>
      <c r="F119" s="61">
        <v>215</v>
      </c>
      <c r="G119" s="43"/>
      <c r="J119" s="106">
        <f t="shared" si="106"/>
        <v>200</v>
      </c>
      <c r="K119" s="106">
        <f t="shared" si="106"/>
        <v>200</v>
      </c>
      <c r="L119" s="106">
        <f t="shared" si="106"/>
        <v>215</v>
      </c>
      <c r="M119" s="106">
        <f t="shared" si="104"/>
        <v>215</v>
      </c>
      <c r="N119" s="106">
        <f t="shared" si="87"/>
        <v>200</v>
      </c>
      <c r="Z119">
        <f>+C119</f>
        <v>200</v>
      </c>
      <c r="AA119">
        <f t="shared" ref="AA119:AC119" si="108">+D119</f>
        <v>200</v>
      </c>
      <c r="AB119">
        <f t="shared" si="108"/>
        <v>215</v>
      </c>
      <c r="AC119">
        <f t="shared" si="108"/>
        <v>215</v>
      </c>
    </row>
    <row r="120" spans="1:29" x14ac:dyDescent="0.25">
      <c r="A120" s="162" t="s">
        <v>141</v>
      </c>
      <c r="B120" s="8" t="s">
        <v>49</v>
      </c>
      <c r="C120" s="61">
        <v>220</v>
      </c>
      <c r="D120" s="61">
        <v>250</v>
      </c>
      <c r="E120" s="61">
        <v>250</v>
      </c>
      <c r="F120" s="61">
        <v>220</v>
      </c>
      <c r="G120" s="43"/>
      <c r="J120" s="106">
        <f t="shared" si="106"/>
        <v>220</v>
      </c>
      <c r="K120" s="106">
        <f t="shared" si="106"/>
        <v>250</v>
      </c>
      <c r="L120" s="106">
        <f t="shared" si="106"/>
        <v>250</v>
      </c>
      <c r="M120" s="106">
        <f t="shared" si="104"/>
        <v>220</v>
      </c>
      <c r="N120" s="106">
        <f t="shared" si="87"/>
        <v>220</v>
      </c>
      <c r="Z120">
        <f>+C120+440</f>
        <v>660</v>
      </c>
      <c r="AA120">
        <f t="shared" ref="AA120:AC120" si="109">+D120+440</f>
        <v>690</v>
      </c>
      <c r="AB120">
        <f t="shared" si="109"/>
        <v>690</v>
      </c>
      <c r="AC120">
        <f t="shared" si="109"/>
        <v>660</v>
      </c>
    </row>
    <row r="121" spans="1:29" x14ac:dyDescent="0.25">
      <c r="A121" s="162"/>
      <c r="B121" s="8" t="s">
        <v>34</v>
      </c>
      <c r="C121" s="61">
        <v>200</v>
      </c>
      <c r="D121" s="61">
        <v>200</v>
      </c>
      <c r="E121" s="61">
        <v>215</v>
      </c>
      <c r="F121" s="61">
        <v>215</v>
      </c>
      <c r="G121" s="43"/>
      <c r="J121" s="106">
        <f t="shared" si="106"/>
        <v>200</v>
      </c>
      <c r="K121" s="106">
        <f t="shared" si="106"/>
        <v>200</v>
      </c>
      <c r="L121" s="106">
        <f t="shared" si="106"/>
        <v>215</v>
      </c>
      <c r="M121" s="106">
        <f t="shared" si="104"/>
        <v>215</v>
      </c>
      <c r="N121" s="106">
        <f t="shared" si="87"/>
        <v>200</v>
      </c>
      <c r="Z121">
        <f>+C121</f>
        <v>200</v>
      </c>
      <c r="AA121">
        <f t="shared" ref="AA121:AC121" si="110">+D121</f>
        <v>200</v>
      </c>
      <c r="AB121">
        <f t="shared" si="110"/>
        <v>215</v>
      </c>
      <c r="AC121">
        <f t="shared" si="110"/>
        <v>215</v>
      </c>
    </row>
    <row r="122" spans="1:29" x14ac:dyDescent="0.25">
      <c r="A122" s="162" t="s">
        <v>142</v>
      </c>
      <c r="B122" s="8" t="s">
        <v>49</v>
      </c>
      <c r="C122" s="61">
        <v>270</v>
      </c>
      <c r="D122" s="61">
        <v>300</v>
      </c>
      <c r="E122" s="61">
        <v>300</v>
      </c>
      <c r="F122" s="61">
        <v>270</v>
      </c>
      <c r="G122" s="43"/>
      <c r="J122" s="106">
        <f t="shared" si="106"/>
        <v>270</v>
      </c>
      <c r="K122" s="106">
        <f t="shared" si="106"/>
        <v>300</v>
      </c>
      <c r="L122" s="106">
        <f t="shared" si="106"/>
        <v>300</v>
      </c>
      <c r="M122" s="106">
        <f t="shared" si="104"/>
        <v>270</v>
      </c>
      <c r="N122" s="106">
        <f t="shared" si="87"/>
        <v>270</v>
      </c>
      <c r="Z122">
        <f>+C122+440</f>
        <v>710</v>
      </c>
      <c r="AA122">
        <f t="shared" ref="AA122:AC122" si="111">+D122+440</f>
        <v>740</v>
      </c>
      <c r="AB122">
        <f t="shared" si="111"/>
        <v>740</v>
      </c>
      <c r="AC122">
        <f t="shared" si="111"/>
        <v>710</v>
      </c>
    </row>
    <row r="123" spans="1:29" x14ac:dyDescent="0.25">
      <c r="A123" s="162"/>
      <c r="B123" s="8" t="s">
        <v>34</v>
      </c>
      <c r="C123" s="61">
        <v>200</v>
      </c>
      <c r="D123" s="61">
        <v>200</v>
      </c>
      <c r="E123" s="61">
        <v>215</v>
      </c>
      <c r="F123" s="61">
        <v>215</v>
      </c>
      <c r="G123" s="43"/>
      <c r="J123" s="106">
        <f t="shared" si="106"/>
        <v>200</v>
      </c>
      <c r="K123" s="106">
        <f t="shared" si="106"/>
        <v>200</v>
      </c>
      <c r="L123" s="106">
        <f t="shared" si="106"/>
        <v>215</v>
      </c>
      <c r="M123" s="106">
        <f t="shared" si="104"/>
        <v>215</v>
      </c>
      <c r="N123" s="106">
        <f t="shared" si="87"/>
        <v>200</v>
      </c>
      <c r="Z123">
        <f>+C123</f>
        <v>200</v>
      </c>
      <c r="AA123">
        <f t="shared" ref="AA123:AC123" si="112">+D123</f>
        <v>200</v>
      </c>
      <c r="AB123">
        <f t="shared" si="112"/>
        <v>215</v>
      </c>
      <c r="AC123">
        <f t="shared" si="112"/>
        <v>215</v>
      </c>
    </row>
    <row r="124" spans="1:29" x14ac:dyDescent="0.25">
      <c r="A124" s="162" t="s">
        <v>143</v>
      </c>
      <c r="B124" s="8" t="s">
        <v>49</v>
      </c>
      <c r="C124" s="61">
        <v>320</v>
      </c>
      <c r="D124" s="61">
        <v>340</v>
      </c>
      <c r="E124" s="61">
        <v>340</v>
      </c>
      <c r="F124" s="61">
        <v>320</v>
      </c>
      <c r="G124" s="43"/>
      <c r="J124" s="106">
        <f t="shared" si="106"/>
        <v>320</v>
      </c>
      <c r="K124" s="106">
        <f t="shared" si="106"/>
        <v>340</v>
      </c>
      <c r="L124" s="106">
        <f t="shared" si="106"/>
        <v>340</v>
      </c>
      <c r="M124" s="106">
        <f t="shared" si="104"/>
        <v>320</v>
      </c>
      <c r="N124" s="106">
        <f t="shared" si="87"/>
        <v>320</v>
      </c>
      <c r="Z124">
        <f>+C124+440</f>
        <v>760</v>
      </c>
      <c r="AA124">
        <f t="shared" ref="AA124:AC124" si="113">+D124+440</f>
        <v>780</v>
      </c>
      <c r="AB124">
        <f t="shared" si="113"/>
        <v>780</v>
      </c>
      <c r="AC124">
        <f t="shared" si="113"/>
        <v>760</v>
      </c>
    </row>
    <row r="125" spans="1:29" x14ac:dyDescent="0.25">
      <c r="A125" s="162"/>
      <c r="B125" s="8" t="s">
        <v>34</v>
      </c>
      <c r="C125" s="61">
        <v>200</v>
      </c>
      <c r="D125" s="61">
        <v>200</v>
      </c>
      <c r="E125" s="61">
        <v>215</v>
      </c>
      <c r="F125" s="61">
        <v>215</v>
      </c>
      <c r="G125" s="43"/>
      <c r="J125" s="106">
        <f t="shared" si="106"/>
        <v>200</v>
      </c>
      <c r="K125" s="106">
        <f t="shared" si="106"/>
        <v>200</v>
      </c>
      <c r="L125" s="106">
        <f t="shared" si="106"/>
        <v>215</v>
      </c>
      <c r="M125" s="106">
        <f t="shared" si="104"/>
        <v>215</v>
      </c>
      <c r="N125" s="106">
        <f t="shared" si="87"/>
        <v>200</v>
      </c>
      <c r="Z125">
        <f>+C125</f>
        <v>200</v>
      </c>
      <c r="AA125">
        <f t="shared" ref="AA125:AC125" si="114">+D125</f>
        <v>200</v>
      </c>
      <c r="AB125">
        <f t="shared" si="114"/>
        <v>215</v>
      </c>
      <c r="AC125">
        <f t="shared" si="114"/>
        <v>215</v>
      </c>
    </row>
    <row r="126" spans="1:29" x14ac:dyDescent="0.25">
      <c r="A126" s="162" t="s">
        <v>144</v>
      </c>
      <c r="B126" s="8" t="s">
        <v>49</v>
      </c>
      <c r="C126" s="60">
        <v>360</v>
      </c>
      <c r="D126" s="60">
        <v>380</v>
      </c>
      <c r="E126" s="60">
        <v>380</v>
      </c>
      <c r="F126" s="60">
        <v>360</v>
      </c>
      <c r="G126" s="43"/>
      <c r="J126" s="106">
        <f t="shared" si="106"/>
        <v>360</v>
      </c>
      <c r="K126" s="106">
        <f t="shared" si="106"/>
        <v>380</v>
      </c>
      <c r="L126" s="106">
        <f t="shared" si="106"/>
        <v>380</v>
      </c>
      <c r="M126" s="106">
        <f t="shared" si="104"/>
        <v>360</v>
      </c>
      <c r="N126" s="106">
        <f t="shared" si="87"/>
        <v>360</v>
      </c>
      <c r="Z126">
        <f>+C126+440</f>
        <v>800</v>
      </c>
      <c r="AA126">
        <f t="shared" ref="AA126:AC126" si="115">+D126+440</f>
        <v>820</v>
      </c>
      <c r="AB126">
        <f t="shared" si="115"/>
        <v>820</v>
      </c>
      <c r="AC126">
        <f t="shared" si="115"/>
        <v>800</v>
      </c>
    </row>
    <row r="127" spans="1:29" ht="15.75" thickBot="1" x14ac:dyDescent="0.3">
      <c r="A127" s="156"/>
      <c r="B127" s="107" t="s">
        <v>34</v>
      </c>
      <c r="C127" s="61">
        <v>200</v>
      </c>
      <c r="D127" s="61">
        <v>200</v>
      </c>
      <c r="E127" s="61">
        <v>215</v>
      </c>
      <c r="F127" s="61">
        <v>215</v>
      </c>
      <c r="G127" s="56"/>
      <c r="J127" s="106">
        <f t="shared" si="106"/>
        <v>200</v>
      </c>
      <c r="K127" s="106">
        <f t="shared" si="106"/>
        <v>200</v>
      </c>
      <c r="L127" s="106">
        <f t="shared" si="106"/>
        <v>215</v>
      </c>
      <c r="M127" s="106">
        <f t="shared" si="104"/>
        <v>215</v>
      </c>
      <c r="N127" s="106">
        <f t="shared" si="87"/>
        <v>200</v>
      </c>
      <c r="Z127">
        <f>+C127</f>
        <v>200</v>
      </c>
      <c r="AA127">
        <f t="shared" ref="AA127:AC127" si="116">+D127</f>
        <v>200</v>
      </c>
      <c r="AB127">
        <f t="shared" si="116"/>
        <v>215</v>
      </c>
      <c r="AC127">
        <f t="shared" si="116"/>
        <v>215</v>
      </c>
    </row>
    <row r="128" spans="1:29" x14ac:dyDescent="0.25">
      <c r="A128" s="155" t="s">
        <v>145</v>
      </c>
      <c r="B128" s="105" t="s">
        <v>49</v>
      </c>
      <c r="C128" s="41">
        <v>40</v>
      </c>
      <c r="D128" s="41">
        <v>60</v>
      </c>
      <c r="E128" s="41">
        <v>60</v>
      </c>
      <c r="F128" s="41">
        <v>40</v>
      </c>
      <c r="G128" s="23"/>
      <c r="J128" s="106">
        <f t="shared" si="106"/>
        <v>40</v>
      </c>
      <c r="K128" s="106">
        <f t="shared" si="106"/>
        <v>60</v>
      </c>
      <c r="L128" s="106">
        <f t="shared" si="106"/>
        <v>60</v>
      </c>
      <c r="M128" s="106">
        <f t="shared" si="104"/>
        <v>40</v>
      </c>
      <c r="N128" s="106">
        <f t="shared" si="87"/>
        <v>40</v>
      </c>
      <c r="Z128">
        <f>+C128+440</f>
        <v>480</v>
      </c>
      <c r="AA128">
        <f t="shared" ref="AA128:AC128" si="117">+D128+440</f>
        <v>500</v>
      </c>
      <c r="AB128">
        <f t="shared" si="117"/>
        <v>500</v>
      </c>
      <c r="AC128">
        <f t="shared" si="117"/>
        <v>480</v>
      </c>
    </row>
    <row r="129" spans="1:29" x14ac:dyDescent="0.25">
      <c r="A129" s="162"/>
      <c r="B129" s="8" t="s">
        <v>34</v>
      </c>
      <c r="C129" s="61">
        <v>232</v>
      </c>
      <c r="D129" s="61">
        <v>232</v>
      </c>
      <c r="E129" s="61">
        <v>247</v>
      </c>
      <c r="F129" s="61">
        <v>247</v>
      </c>
      <c r="G129" s="43"/>
      <c r="J129" s="106">
        <f t="shared" si="106"/>
        <v>232</v>
      </c>
      <c r="K129" s="106">
        <f t="shared" si="106"/>
        <v>232</v>
      </c>
      <c r="L129" s="106">
        <f t="shared" si="106"/>
        <v>247</v>
      </c>
      <c r="M129" s="106">
        <f t="shared" si="104"/>
        <v>247</v>
      </c>
      <c r="N129" s="106">
        <f t="shared" si="87"/>
        <v>232</v>
      </c>
      <c r="Z129">
        <f>+C129</f>
        <v>232</v>
      </c>
      <c r="AA129">
        <f t="shared" ref="AA129:AC129" si="118">+D129</f>
        <v>232</v>
      </c>
      <c r="AB129">
        <f t="shared" si="118"/>
        <v>247</v>
      </c>
      <c r="AC129">
        <f t="shared" si="118"/>
        <v>247</v>
      </c>
    </row>
    <row r="130" spans="1:29" x14ac:dyDescent="0.25">
      <c r="A130" s="162" t="s">
        <v>146</v>
      </c>
      <c r="B130" s="8" t="s">
        <v>49</v>
      </c>
      <c r="C130" s="61">
        <v>80</v>
      </c>
      <c r="D130" s="61">
        <v>100</v>
      </c>
      <c r="E130" s="61">
        <v>100</v>
      </c>
      <c r="F130" s="61">
        <v>80</v>
      </c>
      <c r="G130" s="43"/>
      <c r="J130" s="106">
        <f t="shared" si="106"/>
        <v>80</v>
      </c>
      <c r="K130" s="106">
        <f t="shared" si="106"/>
        <v>100</v>
      </c>
      <c r="L130" s="106">
        <f t="shared" si="106"/>
        <v>100</v>
      </c>
      <c r="M130" s="106">
        <f t="shared" si="104"/>
        <v>80</v>
      </c>
      <c r="N130" s="106">
        <f t="shared" si="87"/>
        <v>80</v>
      </c>
      <c r="Z130">
        <f>+C130+440</f>
        <v>520</v>
      </c>
      <c r="AA130">
        <f t="shared" ref="AA130:AC130" si="119">+D130+440</f>
        <v>540</v>
      </c>
      <c r="AB130">
        <f t="shared" si="119"/>
        <v>540</v>
      </c>
      <c r="AC130">
        <f t="shared" si="119"/>
        <v>520</v>
      </c>
    </row>
    <row r="131" spans="1:29" x14ac:dyDescent="0.25">
      <c r="A131" s="162"/>
      <c r="B131" s="8" t="s">
        <v>34</v>
      </c>
      <c r="C131" s="61">
        <v>232</v>
      </c>
      <c r="D131" s="61">
        <v>232</v>
      </c>
      <c r="E131" s="61">
        <v>247</v>
      </c>
      <c r="F131" s="61">
        <v>247</v>
      </c>
      <c r="G131" s="43"/>
      <c r="J131" s="106">
        <f t="shared" si="106"/>
        <v>232</v>
      </c>
      <c r="K131" s="106">
        <f t="shared" si="106"/>
        <v>232</v>
      </c>
      <c r="L131" s="106">
        <f t="shared" si="106"/>
        <v>247</v>
      </c>
      <c r="M131" s="106">
        <f t="shared" si="104"/>
        <v>247</v>
      </c>
      <c r="N131" s="106">
        <f t="shared" si="87"/>
        <v>232</v>
      </c>
      <c r="Z131">
        <f>+C131</f>
        <v>232</v>
      </c>
      <c r="AA131">
        <f t="shared" ref="AA131:AC131" si="120">+D131</f>
        <v>232</v>
      </c>
      <c r="AB131">
        <f t="shared" si="120"/>
        <v>247</v>
      </c>
      <c r="AC131">
        <f t="shared" si="120"/>
        <v>247</v>
      </c>
    </row>
    <row r="132" spans="1:29" x14ac:dyDescent="0.25">
      <c r="A132" s="162" t="s">
        <v>147</v>
      </c>
      <c r="B132" s="8" t="s">
        <v>49</v>
      </c>
      <c r="C132" s="61">
        <v>120</v>
      </c>
      <c r="D132" s="61">
        <v>150</v>
      </c>
      <c r="E132" s="61">
        <v>150</v>
      </c>
      <c r="F132" s="61">
        <v>120</v>
      </c>
      <c r="G132" s="43"/>
      <c r="J132" s="106">
        <f t="shared" si="106"/>
        <v>120</v>
      </c>
      <c r="K132" s="106">
        <f t="shared" si="106"/>
        <v>150</v>
      </c>
      <c r="L132" s="106">
        <f t="shared" si="106"/>
        <v>150</v>
      </c>
      <c r="M132" s="106">
        <f t="shared" si="104"/>
        <v>120</v>
      </c>
      <c r="N132" s="106">
        <f t="shared" si="87"/>
        <v>120</v>
      </c>
      <c r="Z132">
        <f>+C132+440</f>
        <v>560</v>
      </c>
      <c r="AA132">
        <f t="shared" ref="AA132:AC132" si="121">+D132+440</f>
        <v>590</v>
      </c>
      <c r="AB132">
        <f t="shared" si="121"/>
        <v>590</v>
      </c>
      <c r="AC132">
        <f t="shared" si="121"/>
        <v>560</v>
      </c>
    </row>
    <row r="133" spans="1:29" x14ac:dyDescent="0.25">
      <c r="A133" s="162"/>
      <c r="B133" s="8" t="s">
        <v>34</v>
      </c>
      <c r="C133" s="61">
        <v>232</v>
      </c>
      <c r="D133" s="61">
        <v>232</v>
      </c>
      <c r="E133" s="61">
        <v>247</v>
      </c>
      <c r="F133" s="61">
        <v>247</v>
      </c>
      <c r="G133" s="43"/>
      <c r="J133" s="106">
        <f t="shared" si="106"/>
        <v>232</v>
      </c>
      <c r="K133" s="106">
        <f t="shared" si="106"/>
        <v>232</v>
      </c>
      <c r="L133" s="106">
        <f t="shared" si="106"/>
        <v>247</v>
      </c>
      <c r="M133" s="106">
        <f t="shared" si="104"/>
        <v>247</v>
      </c>
      <c r="N133" s="106">
        <f t="shared" si="87"/>
        <v>232</v>
      </c>
      <c r="Z133">
        <f>+C133</f>
        <v>232</v>
      </c>
      <c r="AA133">
        <f t="shared" ref="AA133:AC133" si="122">+D133</f>
        <v>232</v>
      </c>
      <c r="AB133">
        <f t="shared" si="122"/>
        <v>247</v>
      </c>
      <c r="AC133">
        <f t="shared" si="122"/>
        <v>247</v>
      </c>
    </row>
    <row r="134" spans="1:29" x14ac:dyDescent="0.25">
      <c r="A134" s="162" t="s">
        <v>148</v>
      </c>
      <c r="B134" s="8" t="s">
        <v>49</v>
      </c>
      <c r="C134" s="61">
        <v>170</v>
      </c>
      <c r="D134" s="61">
        <v>200</v>
      </c>
      <c r="E134" s="61">
        <v>200</v>
      </c>
      <c r="F134" s="61">
        <v>170</v>
      </c>
      <c r="G134" s="43"/>
      <c r="J134" s="106">
        <f t="shared" si="106"/>
        <v>170</v>
      </c>
      <c r="K134" s="106">
        <f t="shared" si="106"/>
        <v>200</v>
      </c>
      <c r="L134" s="106">
        <f t="shared" si="106"/>
        <v>200</v>
      </c>
      <c r="M134" s="106">
        <f t="shared" si="104"/>
        <v>170</v>
      </c>
      <c r="N134" s="106">
        <f t="shared" si="87"/>
        <v>170</v>
      </c>
      <c r="Z134">
        <f>+C134+440</f>
        <v>610</v>
      </c>
      <c r="AA134">
        <f t="shared" ref="AA134:AC134" si="123">+D134+440</f>
        <v>640</v>
      </c>
      <c r="AB134">
        <f t="shared" si="123"/>
        <v>640</v>
      </c>
      <c r="AC134">
        <f t="shared" si="123"/>
        <v>610</v>
      </c>
    </row>
    <row r="135" spans="1:29" x14ac:dyDescent="0.25">
      <c r="A135" s="162"/>
      <c r="B135" s="8" t="s">
        <v>34</v>
      </c>
      <c r="C135" s="61">
        <v>232</v>
      </c>
      <c r="D135" s="61">
        <v>232</v>
      </c>
      <c r="E135" s="61">
        <v>247</v>
      </c>
      <c r="F135" s="61">
        <v>247</v>
      </c>
      <c r="G135" s="43"/>
      <c r="J135" s="106">
        <f t="shared" si="106"/>
        <v>232</v>
      </c>
      <c r="K135" s="106">
        <f t="shared" si="106"/>
        <v>232</v>
      </c>
      <c r="L135" s="106">
        <f t="shared" si="106"/>
        <v>247</v>
      </c>
      <c r="M135" s="106">
        <f t="shared" si="104"/>
        <v>247</v>
      </c>
      <c r="N135" s="106">
        <f t="shared" si="87"/>
        <v>232</v>
      </c>
      <c r="Z135">
        <f>+C135</f>
        <v>232</v>
      </c>
      <c r="AA135">
        <f t="shared" ref="AA135:AC135" si="124">+D135</f>
        <v>232</v>
      </c>
      <c r="AB135">
        <f t="shared" si="124"/>
        <v>247</v>
      </c>
      <c r="AC135">
        <f t="shared" si="124"/>
        <v>247</v>
      </c>
    </row>
    <row r="136" spans="1:29" x14ac:dyDescent="0.25">
      <c r="A136" s="162" t="s">
        <v>149</v>
      </c>
      <c r="B136" s="8" t="s">
        <v>49</v>
      </c>
      <c r="C136" s="61">
        <v>220</v>
      </c>
      <c r="D136" s="61">
        <v>250</v>
      </c>
      <c r="E136" s="61">
        <v>250</v>
      </c>
      <c r="F136" s="61">
        <v>220</v>
      </c>
      <c r="G136" s="43"/>
      <c r="J136" s="106">
        <f t="shared" si="106"/>
        <v>220</v>
      </c>
      <c r="K136" s="106">
        <f t="shared" si="106"/>
        <v>250</v>
      </c>
      <c r="L136" s="106">
        <f t="shared" si="106"/>
        <v>250</v>
      </c>
      <c r="M136" s="106">
        <f t="shared" si="104"/>
        <v>220</v>
      </c>
      <c r="N136" s="106">
        <f t="shared" si="87"/>
        <v>220</v>
      </c>
      <c r="Z136">
        <f>+C136+440</f>
        <v>660</v>
      </c>
      <c r="AA136">
        <f t="shared" ref="AA136:AC136" si="125">+D136+440</f>
        <v>690</v>
      </c>
      <c r="AB136">
        <f t="shared" si="125"/>
        <v>690</v>
      </c>
      <c r="AC136">
        <f t="shared" si="125"/>
        <v>660</v>
      </c>
    </row>
    <row r="137" spans="1:29" x14ac:dyDescent="0.25">
      <c r="A137" s="162"/>
      <c r="B137" s="8" t="s">
        <v>34</v>
      </c>
      <c r="C137" s="61">
        <v>232</v>
      </c>
      <c r="D137" s="61">
        <v>232</v>
      </c>
      <c r="E137" s="61">
        <v>247</v>
      </c>
      <c r="F137" s="61">
        <v>247</v>
      </c>
      <c r="G137" s="43"/>
      <c r="J137" s="106">
        <f t="shared" si="106"/>
        <v>232</v>
      </c>
      <c r="K137" s="106">
        <f t="shared" si="106"/>
        <v>232</v>
      </c>
      <c r="L137" s="106">
        <f t="shared" si="106"/>
        <v>247</v>
      </c>
      <c r="M137" s="106">
        <f t="shared" si="104"/>
        <v>247</v>
      </c>
      <c r="N137" s="106">
        <f t="shared" si="87"/>
        <v>232</v>
      </c>
      <c r="Z137">
        <f>+C137</f>
        <v>232</v>
      </c>
      <c r="AA137">
        <f t="shared" ref="AA137:AC137" si="126">+D137</f>
        <v>232</v>
      </c>
      <c r="AB137">
        <f t="shared" si="126"/>
        <v>247</v>
      </c>
      <c r="AC137">
        <f t="shared" si="126"/>
        <v>247</v>
      </c>
    </row>
    <row r="138" spans="1:29" x14ac:dyDescent="0.25">
      <c r="A138" s="162" t="s">
        <v>150</v>
      </c>
      <c r="B138" s="8" t="s">
        <v>49</v>
      </c>
      <c r="C138" s="61">
        <v>270</v>
      </c>
      <c r="D138" s="61">
        <v>300</v>
      </c>
      <c r="E138" s="61">
        <v>300</v>
      </c>
      <c r="F138" s="61">
        <v>270</v>
      </c>
      <c r="G138" s="43"/>
      <c r="J138" s="106">
        <f t="shared" si="106"/>
        <v>270</v>
      </c>
      <c r="K138" s="106">
        <f t="shared" si="106"/>
        <v>300</v>
      </c>
      <c r="L138" s="106">
        <f t="shared" si="106"/>
        <v>300</v>
      </c>
      <c r="M138" s="106">
        <f t="shared" si="104"/>
        <v>270</v>
      </c>
      <c r="N138" s="106">
        <f t="shared" si="87"/>
        <v>270</v>
      </c>
      <c r="Z138">
        <f>+C138+440</f>
        <v>710</v>
      </c>
      <c r="AA138">
        <f t="shared" ref="AA138:AC138" si="127">+D138+440</f>
        <v>740</v>
      </c>
      <c r="AB138">
        <f t="shared" si="127"/>
        <v>740</v>
      </c>
      <c r="AC138">
        <f t="shared" si="127"/>
        <v>710</v>
      </c>
    </row>
    <row r="139" spans="1:29" x14ac:dyDescent="0.25">
      <c r="A139" s="162"/>
      <c r="B139" s="8" t="s">
        <v>34</v>
      </c>
      <c r="C139" s="61">
        <v>232</v>
      </c>
      <c r="D139" s="61">
        <v>232</v>
      </c>
      <c r="E139" s="61">
        <v>247</v>
      </c>
      <c r="F139" s="61">
        <v>247</v>
      </c>
      <c r="G139" s="43"/>
      <c r="J139" s="106">
        <f t="shared" si="106"/>
        <v>232</v>
      </c>
      <c r="K139" s="106">
        <f t="shared" si="106"/>
        <v>232</v>
      </c>
      <c r="L139" s="106">
        <f t="shared" si="106"/>
        <v>247</v>
      </c>
      <c r="M139" s="106">
        <f t="shared" si="104"/>
        <v>247</v>
      </c>
      <c r="N139" s="106">
        <f t="shared" si="87"/>
        <v>232</v>
      </c>
      <c r="Z139">
        <f>+C139</f>
        <v>232</v>
      </c>
      <c r="AA139">
        <f t="shared" ref="AA139:AC139" si="128">+D139</f>
        <v>232</v>
      </c>
      <c r="AB139">
        <f t="shared" si="128"/>
        <v>247</v>
      </c>
      <c r="AC139">
        <f t="shared" si="128"/>
        <v>247</v>
      </c>
    </row>
    <row r="140" spans="1:29" x14ac:dyDescent="0.25">
      <c r="A140" s="162" t="s">
        <v>151</v>
      </c>
      <c r="B140" s="8" t="s">
        <v>49</v>
      </c>
      <c r="C140" s="61">
        <v>320</v>
      </c>
      <c r="D140" s="61">
        <v>340</v>
      </c>
      <c r="E140" s="61">
        <v>340</v>
      </c>
      <c r="F140" s="61">
        <v>320</v>
      </c>
      <c r="G140" s="43"/>
      <c r="J140" s="106">
        <f t="shared" si="106"/>
        <v>320</v>
      </c>
      <c r="K140" s="106">
        <f t="shared" si="106"/>
        <v>340</v>
      </c>
      <c r="L140" s="106">
        <f t="shared" si="106"/>
        <v>340</v>
      </c>
      <c r="M140" s="106">
        <f t="shared" si="104"/>
        <v>320</v>
      </c>
      <c r="N140" s="106">
        <f t="shared" si="87"/>
        <v>320</v>
      </c>
      <c r="Z140">
        <f>+C140+440</f>
        <v>760</v>
      </c>
      <c r="AA140">
        <f t="shared" ref="AA140:AC140" si="129">+D140+440</f>
        <v>780</v>
      </c>
      <c r="AB140">
        <f t="shared" si="129"/>
        <v>780</v>
      </c>
      <c r="AC140">
        <f t="shared" si="129"/>
        <v>760</v>
      </c>
    </row>
    <row r="141" spans="1:29" x14ac:dyDescent="0.25">
      <c r="A141" s="162"/>
      <c r="B141" s="8" t="s">
        <v>34</v>
      </c>
      <c r="C141" s="61">
        <v>232</v>
      </c>
      <c r="D141" s="61">
        <v>232</v>
      </c>
      <c r="E141" s="61">
        <v>247</v>
      </c>
      <c r="F141" s="61">
        <v>247</v>
      </c>
      <c r="G141" s="43"/>
      <c r="J141" s="106">
        <f t="shared" si="106"/>
        <v>232</v>
      </c>
      <c r="K141" s="106">
        <f t="shared" si="106"/>
        <v>232</v>
      </c>
      <c r="L141" s="106">
        <f t="shared" si="106"/>
        <v>247</v>
      </c>
      <c r="M141" s="106">
        <f t="shared" si="104"/>
        <v>247</v>
      </c>
      <c r="N141" s="106">
        <f t="shared" si="87"/>
        <v>232</v>
      </c>
      <c r="Z141">
        <f>+C141</f>
        <v>232</v>
      </c>
      <c r="AA141">
        <f t="shared" ref="AA141:AC141" si="130">+D141</f>
        <v>232</v>
      </c>
      <c r="AB141">
        <f t="shared" si="130"/>
        <v>247</v>
      </c>
      <c r="AC141">
        <f t="shared" si="130"/>
        <v>247</v>
      </c>
    </row>
    <row r="142" spans="1:29" x14ac:dyDescent="0.25">
      <c r="A142" s="162" t="s">
        <v>152</v>
      </c>
      <c r="B142" s="8" t="s">
        <v>49</v>
      </c>
      <c r="C142" s="60">
        <v>360</v>
      </c>
      <c r="D142" s="60">
        <v>380</v>
      </c>
      <c r="E142" s="60">
        <v>380</v>
      </c>
      <c r="F142" s="60">
        <v>360</v>
      </c>
      <c r="G142" s="43"/>
      <c r="J142" s="106">
        <f t="shared" si="106"/>
        <v>360</v>
      </c>
      <c r="K142" s="106">
        <f t="shared" si="106"/>
        <v>380</v>
      </c>
      <c r="L142" s="106">
        <f t="shared" si="106"/>
        <v>380</v>
      </c>
      <c r="M142" s="106">
        <f t="shared" si="104"/>
        <v>360</v>
      </c>
      <c r="N142" s="106">
        <f t="shared" si="87"/>
        <v>360</v>
      </c>
      <c r="Z142">
        <f>+C142+440</f>
        <v>800</v>
      </c>
      <c r="AA142">
        <f t="shared" ref="AA142:AC142" si="131">+D142+440</f>
        <v>820</v>
      </c>
      <c r="AB142">
        <f t="shared" si="131"/>
        <v>820</v>
      </c>
      <c r="AC142">
        <f t="shared" si="131"/>
        <v>800</v>
      </c>
    </row>
    <row r="143" spans="1:29" ht="15.75" thickBot="1" x14ac:dyDescent="0.3">
      <c r="A143" s="156"/>
      <c r="B143" s="107" t="s">
        <v>34</v>
      </c>
      <c r="C143" s="61">
        <v>232</v>
      </c>
      <c r="D143" s="61">
        <v>232</v>
      </c>
      <c r="E143" s="61">
        <v>247</v>
      </c>
      <c r="F143" s="61">
        <v>247</v>
      </c>
      <c r="G143" s="56"/>
      <c r="J143" s="106">
        <f t="shared" si="106"/>
        <v>232</v>
      </c>
      <c r="K143" s="106">
        <f t="shared" si="106"/>
        <v>232</v>
      </c>
      <c r="L143" s="106">
        <f t="shared" si="106"/>
        <v>247</v>
      </c>
      <c r="M143" s="106">
        <f t="shared" si="104"/>
        <v>247</v>
      </c>
      <c r="N143" s="106">
        <f t="shared" si="87"/>
        <v>232</v>
      </c>
      <c r="Z143">
        <f>+C143</f>
        <v>232</v>
      </c>
      <c r="AA143">
        <f t="shared" ref="AA143:AC143" si="132">+D143</f>
        <v>232</v>
      </c>
      <c r="AB143">
        <f t="shared" si="132"/>
        <v>247</v>
      </c>
      <c r="AC143">
        <f t="shared" si="132"/>
        <v>247</v>
      </c>
    </row>
    <row r="144" spans="1:29" x14ac:dyDescent="0.25">
      <c r="A144" s="155" t="s">
        <v>153</v>
      </c>
      <c r="B144" s="105" t="s">
        <v>49</v>
      </c>
      <c r="C144" s="41">
        <v>40</v>
      </c>
      <c r="D144" s="41">
        <v>60</v>
      </c>
      <c r="E144" s="41">
        <v>60</v>
      </c>
      <c r="F144" s="41">
        <v>40</v>
      </c>
      <c r="G144" s="23"/>
      <c r="J144" s="106">
        <f t="shared" si="106"/>
        <v>40</v>
      </c>
      <c r="K144" s="106">
        <f t="shared" si="106"/>
        <v>60</v>
      </c>
      <c r="L144" s="106">
        <f t="shared" si="106"/>
        <v>60</v>
      </c>
      <c r="M144" s="106">
        <f t="shared" si="104"/>
        <v>40</v>
      </c>
      <c r="N144" s="106">
        <f t="shared" si="87"/>
        <v>40</v>
      </c>
      <c r="Z144">
        <f>+C144+440</f>
        <v>480</v>
      </c>
      <c r="AA144">
        <f t="shared" ref="AA144:AC144" si="133">+D144+440</f>
        <v>500</v>
      </c>
      <c r="AB144">
        <f t="shared" si="133"/>
        <v>500</v>
      </c>
      <c r="AC144">
        <f t="shared" si="133"/>
        <v>480</v>
      </c>
    </row>
    <row r="145" spans="1:29" x14ac:dyDescent="0.25">
      <c r="A145" s="162"/>
      <c r="B145" s="8" t="s">
        <v>34</v>
      </c>
      <c r="C145" s="61">
        <v>264</v>
      </c>
      <c r="D145" s="61">
        <v>264</v>
      </c>
      <c r="E145" s="61">
        <v>279</v>
      </c>
      <c r="F145" s="61">
        <v>279</v>
      </c>
      <c r="G145" s="43"/>
      <c r="J145" s="106">
        <f t="shared" si="106"/>
        <v>264</v>
      </c>
      <c r="K145" s="106">
        <f t="shared" si="106"/>
        <v>264</v>
      </c>
      <c r="L145" s="106">
        <f t="shared" si="106"/>
        <v>279</v>
      </c>
      <c r="M145" s="106">
        <f t="shared" si="104"/>
        <v>279</v>
      </c>
      <c r="N145" s="106">
        <f t="shared" si="87"/>
        <v>264</v>
      </c>
      <c r="Z145">
        <f>+C145</f>
        <v>264</v>
      </c>
      <c r="AA145">
        <f t="shared" ref="AA145:AC145" si="134">+D145</f>
        <v>264</v>
      </c>
      <c r="AB145">
        <f t="shared" si="134"/>
        <v>279</v>
      </c>
      <c r="AC145">
        <f t="shared" si="134"/>
        <v>279</v>
      </c>
    </row>
    <row r="146" spans="1:29" x14ac:dyDescent="0.25">
      <c r="A146" s="162" t="s">
        <v>154</v>
      </c>
      <c r="B146" s="8" t="s">
        <v>49</v>
      </c>
      <c r="C146" s="61">
        <v>80</v>
      </c>
      <c r="D146" s="61">
        <v>100</v>
      </c>
      <c r="E146" s="61">
        <v>100</v>
      </c>
      <c r="F146" s="61">
        <v>80</v>
      </c>
      <c r="G146" s="43"/>
      <c r="J146" s="106">
        <f t="shared" si="106"/>
        <v>80</v>
      </c>
      <c r="K146" s="106">
        <f t="shared" si="106"/>
        <v>100</v>
      </c>
      <c r="L146" s="106">
        <f t="shared" si="106"/>
        <v>100</v>
      </c>
      <c r="M146" s="106">
        <f t="shared" si="104"/>
        <v>80</v>
      </c>
      <c r="N146" s="106">
        <f t="shared" si="87"/>
        <v>80</v>
      </c>
      <c r="Z146">
        <f>+C146+440</f>
        <v>520</v>
      </c>
      <c r="AA146">
        <f t="shared" ref="AA146:AC146" si="135">+D146+440</f>
        <v>540</v>
      </c>
      <c r="AB146">
        <f t="shared" si="135"/>
        <v>540</v>
      </c>
      <c r="AC146">
        <f t="shared" si="135"/>
        <v>520</v>
      </c>
    </row>
    <row r="147" spans="1:29" x14ac:dyDescent="0.25">
      <c r="A147" s="162"/>
      <c r="B147" s="8" t="s">
        <v>34</v>
      </c>
      <c r="C147" s="61">
        <v>264</v>
      </c>
      <c r="D147" s="61">
        <v>264</v>
      </c>
      <c r="E147" s="61">
        <v>279</v>
      </c>
      <c r="F147" s="61">
        <v>279</v>
      </c>
      <c r="G147" s="43"/>
      <c r="J147" s="106">
        <f t="shared" si="106"/>
        <v>264</v>
      </c>
      <c r="K147" s="106">
        <f t="shared" si="106"/>
        <v>264</v>
      </c>
      <c r="L147" s="106">
        <f t="shared" si="106"/>
        <v>279</v>
      </c>
      <c r="M147" s="106">
        <f t="shared" si="104"/>
        <v>279</v>
      </c>
      <c r="N147" s="106">
        <f t="shared" si="87"/>
        <v>264</v>
      </c>
      <c r="Z147">
        <f>+C147</f>
        <v>264</v>
      </c>
      <c r="AA147">
        <f t="shared" ref="AA147:AC147" si="136">+D147</f>
        <v>264</v>
      </c>
      <c r="AB147">
        <f t="shared" si="136"/>
        <v>279</v>
      </c>
      <c r="AC147">
        <f t="shared" si="136"/>
        <v>279</v>
      </c>
    </row>
    <row r="148" spans="1:29" x14ac:dyDescent="0.25">
      <c r="A148" s="162" t="s">
        <v>155</v>
      </c>
      <c r="B148" s="8" t="s">
        <v>49</v>
      </c>
      <c r="C148" s="61">
        <v>120</v>
      </c>
      <c r="D148" s="61">
        <v>150</v>
      </c>
      <c r="E148" s="61">
        <v>150</v>
      </c>
      <c r="F148" s="61">
        <v>120</v>
      </c>
      <c r="G148" s="43"/>
      <c r="J148" s="106">
        <f t="shared" si="106"/>
        <v>120</v>
      </c>
      <c r="K148" s="106">
        <f t="shared" si="106"/>
        <v>150</v>
      </c>
      <c r="L148" s="106">
        <f t="shared" si="106"/>
        <v>150</v>
      </c>
      <c r="M148" s="106">
        <f t="shared" si="104"/>
        <v>120</v>
      </c>
      <c r="N148" s="106">
        <f t="shared" si="87"/>
        <v>120</v>
      </c>
      <c r="Z148">
        <f>+C148+440</f>
        <v>560</v>
      </c>
      <c r="AA148">
        <f t="shared" ref="AA148:AC148" si="137">+D148+440</f>
        <v>590</v>
      </c>
      <c r="AB148">
        <f t="shared" si="137"/>
        <v>590</v>
      </c>
      <c r="AC148">
        <f t="shared" si="137"/>
        <v>560</v>
      </c>
    </row>
    <row r="149" spans="1:29" x14ac:dyDescent="0.25">
      <c r="A149" s="162"/>
      <c r="B149" s="8" t="s">
        <v>34</v>
      </c>
      <c r="C149" s="61">
        <v>264</v>
      </c>
      <c r="D149" s="61">
        <v>264</v>
      </c>
      <c r="E149" s="61">
        <v>279</v>
      </c>
      <c r="F149" s="61">
        <v>279</v>
      </c>
      <c r="G149" s="43"/>
      <c r="J149" s="106">
        <f t="shared" si="106"/>
        <v>264</v>
      </c>
      <c r="K149" s="106">
        <f t="shared" si="106"/>
        <v>264</v>
      </c>
      <c r="L149" s="106">
        <f t="shared" si="106"/>
        <v>279</v>
      </c>
      <c r="M149" s="106">
        <f t="shared" si="104"/>
        <v>279</v>
      </c>
      <c r="N149" s="106">
        <f t="shared" si="87"/>
        <v>264</v>
      </c>
      <c r="Z149">
        <f>+C149</f>
        <v>264</v>
      </c>
      <c r="AA149">
        <f t="shared" ref="AA149:AC149" si="138">+D149</f>
        <v>264</v>
      </c>
      <c r="AB149">
        <f t="shared" si="138"/>
        <v>279</v>
      </c>
      <c r="AC149">
        <f t="shared" si="138"/>
        <v>279</v>
      </c>
    </row>
    <row r="150" spans="1:29" x14ac:dyDescent="0.25">
      <c r="A150" s="162" t="s">
        <v>156</v>
      </c>
      <c r="B150" s="8" t="s">
        <v>49</v>
      </c>
      <c r="C150" s="61">
        <v>170</v>
      </c>
      <c r="D150" s="61">
        <v>200</v>
      </c>
      <c r="E150" s="61">
        <v>200</v>
      </c>
      <c r="F150" s="61">
        <v>170</v>
      </c>
      <c r="G150" s="43"/>
      <c r="J150" s="106">
        <f t="shared" si="106"/>
        <v>170</v>
      </c>
      <c r="K150" s="106">
        <f t="shared" si="106"/>
        <v>200</v>
      </c>
      <c r="L150" s="106">
        <f t="shared" si="106"/>
        <v>200</v>
      </c>
      <c r="M150" s="106">
        <f t="shared" si="104"/>
        <v>170</v>
      </c>
      <c r="N150" s="106">
        <f t="shared" si="87"/>
        <v>170</v>
      </c>
      <c r="Z150">
        <f>+C150+440</f>
        <v>610</v>
      </c>
      <c r="AA150">
        <f t="shared" ref="AA150:AC150" si="139">+D150+440</f>
        <v>640</v>
      </c>
      <c r="AB150">
        <f t="shared" si="139"/>
        <v>640</v>
      </c>
      <c r="AC150">
        <f t="shared" si="139"/>
        <v>610</v>
      </c>
    </row>
    <row r="151" spans="1:29" x14ac:dyDescent="0.25">
      <c r="A151" s="162"/>
      <c r="B151" s="8" t="s">
        <v>34</v>
      </c>
      <c r="C151" s="61">
        <v>264</v>
      </c>
      <c r="D151" s="61">
        <v>264</v>
      </c>
      <c r="E151" s="61">
        <v>279</v>
      </c>
      <c r="F151" s="61">
        <v>279</v>
      </c>
      <c r="G151" s="43"/>
      <c r="J151" s="106">
        <f t="shared" si="106"/>
        <v>264</v>
      </c>
      <c r="K151" s="106">
        <f t="shared" si="106"/>
        <v>264</v>
      </c>
      <c r="L151" s="106">
        <f t="shared" si="106"/>
        <v>279</v>
      </c>
      <c r="M151" s="106">
        <f t="shared" si="104"/>
        <v>279</v>
      </c>
      <c r="N151" s="106">
        <f t="shared" si="87"/>
        <v>264</v>
      </c>
      <c r="Z151">
        <f>+C151</f>
        <v>264</v>
      </c>
      <c r="AA151">
        <f t="shared" ref="AA151:AC151" si="140">+D151</f>
        <v>264</v>
      </c>
      <c r="AB151">
        <f t="shared" si="140"/>
        <v>279</v>
      </c>
      <c r="AC151">
        <f t="shared" si="140"/>
        <v>279</v>
      </c>
    </row>
    <row r="152" spans="1:29" x14ac:dyDescent="0.25">
      <c r="A152" s="162" t="s">
        <v>157</v>
      </c>
      <c r="B152" s="8" t="s">
        <v>49</v>
      </c>
      <c r="C152" s="61">
        <v>220</v>
      </c>
      <c r="D152" s="61">
        <v>250</v>
      </c>
      <c r="E152" s="61">
        <v>250</v>
      </c>
      <c r="F152" s="61">
        <v>220</v>
      </c>
      <c r="G152" s="43"/>
      <c r="J152" s="106">
        <f t="shared" si="106"/>
        <v>220</v>
      </c>
      <c r="K152" s="106">
        <f t="shared" si="106"/>
        <v>250</v>
      </c>
      <c r="L152" s="106">
        <f t="shared" si="106"/>
        <v>250</v>
      </c>
      <c r="M152" s="106">
        <f t="shared" si="104"/>
        <v>220</v>
      </c>
      <c r="N152" s="106">
        <f t="shared" si="87"/>
        <v>220</v>
      </c>
      <c r="Z152">
        <f>+C152+440</f>
        <v>660</v>
      </c>
      <c r="AA152">
        <f t="shared" ref="AA152:AC152" si="141">+D152+440</f>
        <v>690</v>
      </c>
      <c r="AB152">
        <f t="shared" si="141"/>
        <v>690</v>
      </c>
      <c r="AC152">
        <f t="shared" si="141"/>
        <v>660</v>
      </c>
    </row>
    <row r="153" spans="1:29" x14ac:dyDescent="0.25">
      <c r="A153" s="162"/>
      <c r="B153" s="8" t="s">
        <v>34</v>
      </c>
      <c r="C153" s="61">
        <v>264</v>
      </c>
      <c r="D153" s="61">
        <v>264</v>
      </c>
      <c r="E153" s="61">
        <v>279</v>
      </c>
      <c r="F153" s="61">
        <v>279</v>
      </c>
      <c r="G153" s="43"/>
      <c r="J153" s="106">
        <f t="shared" si="106"/>
        <v>264</v>
      </c>
      <c r="K153" s="106">
        <f t="shared" si="106"/>
        <v>264</v>
      </c>
      <c r="L153" s="106">
        <f t="shared" si="106"/>
        <v>279</v>
      </c>
      <c r="M153" s="106">
        <f t="shared" si="104"/>
        <v>279</v>
      </c>
      <c r="N153" s="106">
        <f t="shared" si="87"/>
        <v>264</v>
      </c>
      <c r="Z153">
        <f>+C153</f>
        <v>264</v>
      </c>
      <c r="AA153">
        <f t="shared" ref="AA153:AC153" si="142">+D153</f>
        <v>264</v>
      </c>
      <c r="AB153">
        <f t="shared" si="142"/>
        <v>279</v>
      </c>
      <c r="AC153">
        <f t="shared" si="142"/>
        <v>279</v>
      </c>
    </row>
    <row r="154" spans="1:29" x14ac:dyDescent="0.25">
      <c r="A154" s="162" t="s">
        <v>158</v>
      </c>
      <c r="B154" s="8" t="s">
        <v>49</v>
      </c>
      <c r="C154" s="61">
        <v>270</v>
      </c>
      <c r="D154" s="61">
        <v>300</v>
      </c>
      <c r="E154" s="61">
        <v>300</v>
      </c>
      <c r="F154" s="61">
        <v>270</v>
      </c>
      <c r="G154" s="43"/>
      <c r="J154" s="106">
        <f t="shared" si="106"/>
        <v>270</v>
      </c>
      <c r="K154" s="106">
        <f t="shared" si="106"/>
        <v>300</v>
      </c>
      <c r="L154" s="106">
        <f t="shared" si="106"/>
        <v>300</v>
      </c>
      <c r="M154" s="106">
        <f t="shared" si="104"/>
        <v>270</v>
      </c>
      <c r="N154" s="106">
        <f t="shared" si="87"/>
        <v>270</v>
      </c>
      <c r="Z154">
        <f>+C154+440</f>
        <v>710</v>
      </c>
      <c r="AA154">
        <f t="shared" ref="AA154:AC154" si="143">+D154+440</f>
        <v>740</v>
      </c>
      <c r="AB154">
        <f t="shared" si="143"/>
        <v>740</v>
      </c>
      <c r="AC154">
        <f t="shared" si="143"/>
        <v>710</v>
      </c>
    </row>
    <row r="155" spans="1:29" x14ac:dyDescent="0.25">
      <c r="A155" s="162"/>
      <c r="B155" s="8" t="s">
        <v>34</v>
      </c>
      <c r="C155" s="61">
        <v>264</v>
      </c>
      <c r="D155" s="61">
        <v>264</v>
      </c>
      <c r="E155" s="61">
        <v>279</v>
      </c>
      <c r="F155" s="61">
        <v>279</v>
      </c>
      <c r="G155" s="43"/>
      <c r="J155" s="106">
        <f t="shared" si="106"/>
        <v>264</v>
      </c>
      <c r="K155" s="106">
        <f t="shared" si="106"/>
        <v>264</v>
      </c>
      <c r="L155" s="106">
        <f t="shared" si="106"/>
        <v>279</v>
      </c>
      <c r="M155" s="106">
        <f t="shared" si="104"/>
        <v>279</v>
      </c>
      <c r="N155" s="106">
        <f t="shared" si="87"/>
        <v>264</v>
      </c>
      <c r="Z155">
        <f>+C155</f>
        <v>264</v>
      </c>
      <c r="AA155">
        <f t="shared" ref="AA155:AC155" si="144">+D155</f>
        <v>264</v>
      </c>
      <c r="AB155">
        <f t="shared" si="144"/>
        <v>279</v>
      </c>
      <c r="AC155">
        <f t="shared" si="144"/>
        <v>279</v>
      </c>
    </row>
    <row r="156" spans="1:29" x14ac:dyDescent="0.25">
      <c r="A156" s="162" t="s">
        <v>159</v>
      </c>
      <c r="B156" s="8" t="s">
        <v>49</v>
      </c>
      <c r="C156" s="61">
        <v>320</v>
      </c>
      <c r="D156" s="61">
        <v>340</v>
      </c>
      <c r="E156" s="61">
        <v>340</v>
      </c>
      <c r="F156" s="61">
        <v>320</v>
      </c>
      <c r="G156" s="43"/>
      <c r="J156" s="106">
        <f t="shared" si="106"/>
        <v>320</v>
      </c>
      <c r="K156" s="106">
        <f t="shared" si="106"/>
        <v>340</v>
      </c>
      <c r="L156" s="106">
        <f t="shared" si="106"/>
        <v>340</v>
      </c>
      <c r="M156" s="106">
        <f t="shared" si="104"/>
        <v>320</v>
      </c>
      <c r="N156" s="106">
        <f t="shared" si="87"/>
        <v>320</v>
      </c>
      <c r="Z156">
        <f>+C156+440</f>
        <v>760</v>
      </c>
      <c r="AA156">
        <f t="shared" ref="AA156:AC156" si="145">+D156+440</f>
        <v>780</v>
      </c>
      <c r="AB156">
        <f t="shared" si="145"/>
        <v>780</v>
      </c>
      <c r="AC156">
        <f t="shared" si="145"/>
        <v>760</v>
      </c>
    </row>
    <row r="157" spans="1:29" x14ac:dyDescent="0.25">
      <c r="A157" s="162"/>
      <c r="B157" s="8" t="s">
        <v>34</v>
      </c>
      <c r="C157" s="61">
        <v>264</v>
      </c>
      <c r="D157" s="61">
        <v>264</v>
      </c>
      <c r="E157" s="61">
        <v>279</v>
      </c>
      <c r="F157" s="61">
        <v>279</v>
      </c>
      <c r="G157" s="43"/>
      <c r="J157" s="106">
        <f t="shared" si="106"/>
        <v>264</v>
      </c>
      <c r="K157" s="106">
        <f t="shared" si="106"/>
        <v>264</v>
      </c>
      <c r="L157" s="106">
        <f t="shared" si="106"/>
        <v>279</v>
      </c>
      <c r="M157" s="106">
        <f t="shared" si="104"/>
        <v>279</v>
      </c>
      <c r="N157" s="106">
        <f t="shared" si="87"/>
        <v>264</v>
      </c>
      <c r="Z157">
        <f>+C157</f>
        <v>264</v>
      </c>
      <c r="AA157">
        <f t="shared" ref="AA157:AC157" si="146">+D157</f>
        <v>264</v>
      </c>
      <c r="AB157">
        <f t="shared" si="146"/>
        <v>279</v>
      </c>
      <c r="AC157">
        <f t="shared" si="146"/>
        <v>279</v>
      </c>
    </row>
    <row r="158" spans="1:29" x14ac:dyDescent="0.25">
      <c r="A158" s="162" t="s">
        <v>160</v>
      </c>
      <c r="B158" s="8" t="s">
        <v>49</v>
      </c>
      <c r="C158" s="61">
        <v>360</v>
      </c>
      <c r="D158" s="61">
        <v>380</v>
      </c>
      <c r="E158" s="61">
        <v>380</v>
      </c>
      <c r="F158" s="61">
        <v>360</v>
      </c>
      <c r="G158" s="43"/>
      <c r="J158" s="106">
        <f t="shared" si="106"/>
        <v>360</v>
      </c>
      <c r="K158" s="106">
        <f t="shared" si="106"/>
        <v>380</v>
      </c>
      <c r="L158" s="106">
        <f t="shared" si="106"/>
        <v>380</v>
      </c>
      <c r="M158" s="106">
        <f t="shared" si="104"/>
        <v>360</v>
      </c>
      <c r="N158" s="106">
        <f t="shared" si="87"/>
        <v>360</v>
      </c>
      <c r="Z158">
        <f>+C158+440</f>
        <v>800</v>
      </c>
      <c r="AA158">
        <f t="shared" ref="AA158:AC158" si="147">+D158+440</f>
        <v>820</v>
      </c>
      <c r="AB158">
        <f t="shared" si="147"/>
        <v>820</v>
      </c>
      <c r="AC158">
        <f t="shared" si="147"/>
        <v>800</v>
      </c>
    </row>
    <row r="159" spans="1:29" ht="15.75" thickBot="1" x14ac:dyDescent="0.3">
      <c r="A159" s="156"/>
      <c r="B159" s="107" t="s">
        <v>34</v>
      </c>
      <c r="C159" s="61">
        <v>264</v>
      </c>
      <c r="D159" s="61">
        <v>264</v>
      </c>
      <c r="E159" s="61">
        <v>279</v>
      </c>
      <c r="F159" s="61">
        <v>279</v>
      </c>
      <c r="G159" s="56"/>
      <c r="J159" s="106">
        <f t="shared" si="106"/>
        <v>264</v>
      </c>
      <c r="K159" s="106">
        <f t="shared" si="106"/>
        <v>264</v>
      </c>
      <c r="L159" s="106">
        <f t="shared" si="106"/>
        <v>279</v>
      </c>
      <c r="M159" s="106">
        <f t="shared" si="104"/>
        <v>279</v>
      </c>
      <c r="N159" s="106">
        <f t="shared" si="87"/>
        <v>264</v>
      </c>
      <c r="Z159">
        <f>+C159</f>
        <v>264</v>
      </c>
      <c r="AA159">
        <f t="shared" ref="AA159:AC159" si="148">+D159</f>
        <v>264</v>
      </c>
      <c r="AB159">
        <f t="shared" si="148"/>
        <v>279</v>
      </c>
      <c r="AC159">
        <f t="shared" si="148"/>
        <v>279</v>
      </c>
    </row>
    <row r="160" spans="1:29" x14ac:dyDescent="0.25">
      <c r="A160" s="155" t="s">
        <v>161</v>
      </c>
      <c r="B160" s="105" t="s">
        <v>49</v>
      </c>
      <c r="C160" s="41">
        <v>40</v>
      </c>
      <c r="D160" s="41">
        <v>60</v>
      </c>
      <c r="E160" s="41">
        <v>60</v>
      </c>
      <c r="F160" s="41">
        <v>40</v>
      </c>
      <c r="G160" s="23"/>
      <c r="J160" s="106">
        <f t="shared" si="106"/>
        <v>40</v>
      </c>
      <c r="K160" s="106">
        <f t="shared" si="106"/>
        <v>60</v>
      </c>
      <c r="L160" s="106">
        <f t="shared" si="106"/>
        <v>60</v>
      </c>
      <c r="M160" s="106">
        <f t="shared" si="104"/>
        <v>40</v>
      </c>
      <c r="N160" s="106">
        <f t="shared" si="87"/>
        <v>40</v>
      </c>
      <c r="Z160">
        <f>+C160+440</f>
        <v>480</v>
      </c>
      <c r="AA160">
        <f t="shared" ref="AA160:AC160" si="149">+D160+440</f>
        <v>500</v>
      </c>
      <c r="AB160">
        <f t="shared" si="149"/>
        <v>500</v>
      </c>
      <c r="AC160">
        <f t="shared" si="149"/>
        <v>480</v>
      </c>
    </row>
    <row r="161" spans="1:29" x14ac:dyDescent="0.25">
      <c r="A161" s="162"/>
      <c r="B161" s="8" t="s">
        <v>34</v>
      </c>
      <c r="C161" s="61">
        <v>296</v>
      </c>
      <c r="D161" s="61">
        <v>296</v>
      </c>
      <c r="E161" s="61">
        <v>311</v>
      </c>
      <c r="F161" s="61">
        <v>311</v>
      </c>
      <c r="G161" s="43"/>
      <c r="J161" s="106">
        <f t="shared" si="106"/>
        <v>296</v>
      </c>
      <c r="K161" s="106">
        <f t="shared" si="106"/>
        <v>296</v>
      </c>
      <c r="L161" s="106">
        <f t="shared" si="106"/>
        <v>311</v>
      </c>
      <c r="M161" s="106">
        <f t="shared" si="104"/>
        <v>311</v>
      </c>
      <c r="N161" s="106">
        <f t="shared" si="87"/>
        <v>296</v>
      </c>
      <c r="Z161">
        <f>+C161</f>
        <v>296</v>
      </c>
      <c r="AA161">
        <f t="shared" ref="AA161:AC161" si="150">+D161</f>
        <v>296</v>
      </c>
      <c r="AB161">
        <f t="shared" si="150"/>
        <v>311</v>
      </c>
      <c r="AC161">
        <f t="shared" si="150"/>
        <v>311</v>
      </c>
    </row>
    <row r="162" spans="1:29" x14ac:dyDescent="0.25">
      <c r="A162" s="162" t="s">
        <v>162</v>
      </c>
      <c r="B162" s="8" t="s">
        <v>49</v>
      </c>
      <c r="C162" s="61">
        <v>80</v>
      </c>
      <c r="D162" s="61">
        <v>100</v>
      </c>
      <c r="E162" s="61">
        <v>100</v>
      </c>
      <c r="F162" s="61">
        <v>80</v>
      </c>
      <c r="G162" s="43"/>
      <c r="J162" s="106">
        <f t="shared" si="106"/>
        <v>80</v>
      </c>
      <c r="K162" s="106">
        <f t="shared" si="106"/>
        <v>100</v>
      </c>
      <c r="L162" s="106">
        <f t="shared" si="106"/>
        <v>100</v>
      </c>
      <c r="M162" s="106">
        <f t="shared" si="104"/>
        <v>80</v>
      </c>
      <c r="N162" s="106">
        <f t="shared" si="87"/>
        <v>80</v>
      </c>
      <c r="Z162">
        <f>+C162+440</f>
        <v>520</v>
      </c>
      <c r="AA162">
        <f t="shared" ref="AA162:AC162" si="151">+D162+440</f>
        <v>540</v>
      </c>
      <c r="AB162">
        <f t="shared" si="151"/>
        <v>540</v>
      </c>
      <c r="AC162">
        <f t="shared" si="151"/>
        <v>520</v>
      </c>
    </row>
    <row r="163" spans="1:29" x14ac:dyDescent="0.25">
      <c r="A163" s="162"/>
      <c r="B163" s="8" t="s">
        <v>34</v>
      </c>
      <c r="C163" s="61">
        <v>296</v>
      </c>
      <c r="D163" s="61">
        <v>296</v>
      </c>
      <c r="E163" s="61">
        <v>311</v>
      </c>
      <c r="F163" s="61">
        <v>311</v>
      </c>
      <c r="G163" s="43"/>
      <c r="J163" s="106">
        <f t="shared" si="106"/>
        <v>296</v>
      </c>
      <c r="K163" s="106">
        <f t="shared" si="106"/>
        <v>296</v>
      </c>
      <c r="L163" s="106">
        <f t="shared" si="106"/>
        <v>311</v>
      </c>
      <c r="M163" s="106">
        <f t="shared" si="104"/>
        <v>311</v>
      </c>
      <c r="N163" s="106">
        <f t="shared" si="87"/>
        <v>296</v>
      </c>
      <c r="Z163">
        <f>+C163</f>
        <v>296</v>
      </c>
      <c r="AA163">
        <f t="shared" ref="AA163:AC163" si="152">+D163</f>
        <v>296</v>
      </c>
      <c r="AB163">
        <f t="shared" si="152"/>
        <v>311</v>
      </c>
      <c r="AC163">
        <f t="shared" si="152"/>
        <v>311</v>
      </c>
    </row>
    <row r="164" spans="1:29" x14ac:dyDescent="0.25">
      <c r="A164" s="162" t="s">
        <v>163</v>
      </c>
      <c r="B164" s="8" t="s">
        <v>49</v>
      </c>
      <c r="C164" s="61">
        <v>120</v>
      </c>
      <c r="D164" s="61">
        <v>150</v>
      </c>
      <c r="E164" s="61">
        <v>150</v>
      </c>
      <c r="F164" s="61">
        <v>120</v>
      </c>
      <c r="G164" s="43"/>
      <c r="J164" s="106">
        <f t="shared" si="106"/>
        <v>120</v>
      </c>
      <c r="K164" s="106">
        <f t="shared" si="106"/>
        <v>150</v>
      </c>
      <c r="L164" s="106">
        <f t="shared" si="106"/>
        <v>150</v>
      </c>
      <c r="M164" s="106">
        <f t="shared" si="104"/>
        <v>120</v>
      </c>
      <c r="N164" s="106">
        <f t="shared" si="87"/>
        <v>120</v>
      </c>
      <c r="Z164">
        <f>+C164+440</f>
        <v>560</v>
      </c>
      <c r="AA164">
        <f t="shared" ref="AA164:AC164" si="153">+D164+440</f>
        <v>590</v>
      </c>
      <c r="AB164">
        <f t="shared" si="153"/>
        <v>590</v>
      </c>
      <c r="AC164">
        <f t="shared" si="153"/>
        <v>560</v>
      </c>
    </row>
    <row r="165" spans="1:29" x14ac:dyDescent="0.25">
      <c r="A165" s="162"/>
      <c r="B165" s="8" t="s">
        <v>34</v>
      </c>
      <c r="C165" s="61">
        <v>296</v>
      </c>
      <c r="D165" s="61">
        <v>296</v>
      </c>
      <c r="E165" s="61">
        <v>311</v>
      </c>
      <c r="F165" s="61">
        <v>311</v>
      </c>
      <c r="G165" s="43"/>
      <c r="J165" s="106">
        <f t="shared" si="106"/>
        <v>296</v>
      </c>
      <c r="K165" s="106">
        <f t="shared" si="106"/>
        <v>296</v>
      </c>
      <c r="L165" s="106">
        <f t="shared" si="106"/>
        <v>311</v>
      </c>
      <c r="M165" s="106">
        <f t="shared" si="104"/>
        <v>311</v>
      </c>
      <c r="N165" s="106">
        <f t="shared" ref="N165:N228" si="154">+J165</f>
        <v>296</v>
      </c>
      <c r="Z165">
        <f>+C165</f>
        <v>296</v>
      </c>
      <c r="AA165">
        <f t="shared" ref="AA165:AC165" si="155">+D165</f>
        <v>296</v>
      </c>
      <c r="AB165">
        <f t="shared" si="155"/>
        <v>311</v>
      </c>
      <c r="AC165">
        <f t="shared" si="155"/>
        <v>311</v>
      </c>
    </row>
    <row r="166" spans="1:29" x14ac:dyDescent="0.25">
      <c r="A166" s="162" t="s">
        <v>164</v>
      </c>
      <c r="B166" s="8" t="s">
        <v>49</v>
      </c>
      <c r="C166" s="61">
        <v>170</v>
      </c>
      <c r="D166" s="61">
        <v>200</v>
      </c>
      <c r="E166" s="61">
        <v>200</v>
      </c>
      <c r="F166" s="61">
        <v>170</v>
      </c>
      <c r="G166" s="43"/>
      <c r="J166" s="106">
        <f t="shared" si="106"/>
        <v>170</v>
      </c>
      <c r="K166" s="106">
        <f t="shared" si="106"/>
        <v>200</v>
      </c>
      <c r="L166" s="106">
        <f t="shared" si="106"/>
        <v>200</v>
      </c>
      <c r="M166" s="106">
        <f t="shared" si="104"/>
        <v>170</v>
      </c>
      <c r="N166" s="106">
        <f t="shared" si="154"/>
        <v>170</v>
      </c>
      <c r="Z166">
        <f>+C166+440</f>
        <v>610</v>
      </c>
      <c r="AA166">
        <f t="shared" ref="AA166:AC166" si="156">+D166+440</f>
        <v>640</v>
      </c>
      <c r="AB166">
        <f t="shared" si="156"/>
        <v>640</v>
      </c>
      <c r="AC166">
        <f t="shared" si="156"/>
        <v>610</v>
      </c>
    </row>
    <row r="167" spans="1:29" x14ac:dyDescent="0.25">
      <c r="A167" s="162"/>
      <c r="B167" s="8" t="s">
        <v>34</v>
      </c>
      <c r="C167" s="61">
        <v>296</v>
      </c>
      <c r="D167" s="61">
        <v>296</v>
      </c>
      <c r="E167" s="61">
        <v>311</v>
      </c>
      <c r="F167" s="61">
        <v>311</v>
      </c>
      <c r="G167" s="43"/>
      <c r="J167" s="106">
        <f t="shared" si="106"/>
        <v>296</v>
      </c>
      <c r="K167" s="106">
        <f t="shared" si="106"/>
        <v>296</v>
      </c>
      <c r="L167" s="106">
        <f t="shared" si="106"/>
        <v>311</v>
      </c>
      <c r="M167" s="106">
        <f t="shared" si="104"/>
        <v>311</v>
      </c>
      <c r="N167" s="106">
        <f t="shared" si="154"/>
        <v>296</v>
      </c>
      <c r="Z167">
        <f>+C167</f>
        <v>296</v>
      </c>
      <c r="AA167">
        <f t="shared" ref="AA167:AC167" si="157">+D167</f>
        <v>296</v>
      </c>
      <c r="AB167">
        <f t="shared" si="157"/>
        <v>311</v>
      </c>
      <c r="AC167">
        <f t="shared" si="157"/>
        <v>311</v>
      </c>
    </row>
    <row r="168" spans="1:29" x14ac:dyDescent="0.25">
      <c r="A168" s="162" t="s">
        <v>165</v>
      </c>
      <c r="B168" s="8" t="s">
        <v>49</v>
      </c>
      <c r="C168" s="61">
        <v>220</v>
      </c>
      <c r="D168" s="61">
        <v>250</v>
      </c>
      <c r="E168" s="61">
        <v>250</v>
      </c>
      <c r="F168" s="61">
        <v>220</v>
      </c>
      <c r="G168" s="43"/>
      <c r="J168" s="106">
        <f t="shared" si="106"/>
        <v>220</v>
      </c>
      <c r="K168" s="106">
        <f t="shared" si="106"/>
        <v>250</v>
      </c>
      <c r="L168" s="106">
        <f t="shared" si="106"/>
        <v>250</v>
      </c>
      <c r="M168" s="106">
        <f t="shared" si="104"/>
        <v>220</v>
      </c>
      <c r="N168" s="106">
        <f t="shared" si="154"/>
        <v>220</v>
      </c>
      <c r="Z168">
        <f>+C168+440</f>
        <v>660</v>
      </c>
      <c r="AA168">
        <f t="shared" ref="AA168:AC168" si="158">+D168+440</f>
        <v>690</v>
      </c>
      <c r="AB168">
        <f t="shared" si="158"/>
        <v>690</v>
      </c>
      <c r="AC168">
        <f t="shared" si="158"/>
        <v>660</v>
      </c>
    </row>
    <row r="169" spans="1:29" x14ac:dyDescent="0.25">
      <c r="A169" s="162"/>
      <c r="B169" s="8" t="s">
        <v>34</v>
      </c>
      <c r="C169" s="61">
        <v>296</v>
      </c>
      <c r="D169" s="61">
        <v>296</v>
      </c>
      <c r="E169" s="61">
        <v>311</v>
      </c>
      <c r="F169" s="61">
        <v>311</v>
      </c>
      <c r="G169" s="43"/>
      <c r="J169" s="106">
        <f t="shared" si="106"/>
        <v>296</v>
      </c>
      <c r="K169" s="106">
        <f t="shared" si="106"/>
        <v>296</v>
      </c>
      <c r="L169" s="106">
        <f t="shared" si="106"/>
        <v>311</v>
      </c>
      <c r="M169" s="106">
        <f t="shared" si="104"/>
        <v>311</v>
      </c>
      <c r="N169" s="106">
        <f t="shared" si="154"/>
        <v>296</v>
      </c>
      <c r="Z169">
        <f>+C169</f>
        <v>296</v>
      </c>
      <c r="AA169">
        <f t="shared" ref="AA169:AC169" si="159">+D169</f>
        <v>296</v>
      </c>
      <c r="AB169">
        <f t="shared" si="159"/>
        <v>311</v>
      </c>
      <c r="AC169">
        <f t="shared" si="159"/>
        <v>311</v>
      </c>
    </row>
    <row r="170" spans="1:29" x14ac:dyDescent="0.25">
      <c r="A170" s="162" t="s">
        <v>166</v>
      </c>
      <c r="B170" s="8" t="s">
        <v>49</v>
      </c>
      <c r="C170" s="61">
        <v>270</v>
      </c>
      <c r="D170" s="61">
        <v>300</v>
      </c>
      <c r="E170" s="61">
        <v>300</v>
      </c>
      <c r="F170" s="61">
        <v>270</v>
      </c>
      <c r="G170" s="43"/>
      <c r="J170" s="106">
        <f t="shared" si="106"/>
        <v>270</v>
      </c>
      <c r="K170" s="106">
        <f t="shared" si="106"/>
        <v>300</v>
      </c>
      <c r="L170" s="106">
        <f t="shared" si="106"/>
        <v>300</v>
      </c>
      <c r="M170" s="106">
        <f t="shared" si="104"/>
        <v>270</v>
      </c>
      <c r="N170" s="106">
        <f t="shared" si="154"/>
        <v>270</v>
      </c>
      <c r="Z170">
        <f>+C170+440</f>
        <v>710</v>
      </c>
      <c r="AA170">
        <f t="shared" ref="AA170:AC170" si="160">+D170+440</f>
        <v>740</v>
      </c>
      <c r="AB170">
        <f t="shared" si="160"/>
        <v>740</v>
      </c>
      <c r="AC170">
        <f t="shared" si="160"/>
        <v>710</v>
      </c>
    </row>
    <row r="171" spans="1:29" x14ac:dyDescent="0.25">
      <c r="A171" s="162"/>
      <c r="B171" s="8" t="s">
        <v>34</v>
      </c>
      <c r="C171" s="61">
        <v>296</v>
      </c>
      <c r="D171" s="61">
        <v>296</v>
      </c>
      <c r="E171" s="61">
        <v>311</v>
      </c>
      <c r="F171" s="61">
        <v>311</v>
      </c>
      <c r="G171" s="43"/>
      <c r="J171" s="106">
        <f t="shared" si="106"/>
        <v>296</v>
      </c>
      <c r="K171" s="106">
        <f t="shared" si="106"/>
        <v>296</v>
      </c>
      <c r="L171" s="106">
        <f t="shared" si="106"/>
        <v>311</v>
      </c>
      <c r="M171" s="106">
        <f t="shared" si="104"/>
        <v>311</v>
      </c>
      <c r="N171" s="106">
        <f t="shared" si="154"/>
        <v>296</v>
      </c>
      <c r="Z171">
        <f>+C171</f>
        <v>296</v>
      </c>
      <c r="AA171">
        <f t="shared" ref="AA171:AC171" si="161">+D171</f>
        <v>296</v>
      </c>
      <c r="AB171">
        <f t="shared" si="161"/>
        <v>311</v>
      </c>
      <c r="AC171">
        <f t="shared" si="161"/>
        <v>311</v>
      </c>
    </row>
    <row r="172" spans="1:29" x14ac:dyDescent="0.25">
      <c r="A172" s="162" t="s">
        <v>167</v>
      </c>
      <c r="B172" s="8" t="s">
        <v>49</v>
      </c>
      <c r="C172" s="61">
        <v>320</v>
      </c>
      <c r="D172" s="61">
        <v>340</v>
      </c>
      <c r="E172" s="61">
        <v>340</v>
      </c>
      <c r="F172" s="61">
        <v>320</v>
      </c>
      <c r="G172" s="43"/>
      <c r="J172" s="106">
        <f t="shared" si="106"/>
        <v>320</v>
      </c>
      <c r="K172" s="106">
        <f t="shared" si="106"/>
        <v>340</v>
      </c>
      <c r="L172" s="106">
        <f t="shared" si="106"/>
        <v>340</v>
      </c>
      <c r="M172" s="106">
        <f t="shared" si="104"/>
        <v>320</v>
      </c>
      <c r="N172" s="106">
        <f t="shared" si="154"/>
        <v>320</v>
      </c>
      <c r="Z172">
        <f>+C172+440</f>
        <v>760</v>
      </c>
      <c r="AA172">
        <f t="shared" ref="AA172:AC172" si="162">+D172+440</f>
        <v>780</v>
      </c>
      <c r="AB172">
        <f t="shared" si="162"/>
        <v>780</v>
      </c>
      <c r="AC172">
        <f t="shared" si="162"/>
        <v>760</v>
      </c>
    </row>
    <row r="173" spans="1:29" x14ac:dyDescent="0.25">
      <c r="A173" s="162"/>
      <c r="B173" s="8" t="s">
        <v>34</v>
      </c>
      <c r="C173" s="61">
        <v>296</v>
      </c>
      <c r="D173" s="61">
        <v>296</v>
      </c>
      <c r="E173" s="61">
        <v>311</v>
      </c>
      <c r="F173" s="61">
        <v>311</v>
      </c>
      <c r="G173" s="43"/>
      <c r="J173" s="106">
        <f t="shared" si="106"/>
        <v>296</v>
      </c>
      <c r="K173" s="106">
        <f t="shared" si="106"/>
        <v>296</v>
      </c>
      <c r="L173" s="106">
        <f t="shared" si="106"/>
        <v>311</v>
      </c>
      <c r="M173" s="106">
        <f t="shared" si="104"/>
        <v>311</v>
      </c>
      <c r="N173" s="106">
        <f t="shared" si="154"/>
        <v>296</v>
      </c>
      <c r="Z173">
        <f>+C173</f>
        <v>296</v>
      </c>
      <c r="AA173">
        <f t="shared" ref="AA173:AC173" si="163">+D173</f>
        <v>296</v>
      </c>
      <c r="AB173">
        <f t="shared" si="163"/>
        <v>311</v>
      </c>
      <c r="AC173">
        <f t="shared" si="163"/>
        <v>311</v>
      </c>
    </row>
    <row r="174" spans="1:29" x14ac:dyDescent="0.25">
      <c r="A174" s="162" t="s">
        <v>168</v>
      </c>
      <c r="B174" s="8" t="s">
        <v>49</v>
      </c>
      <c r="C174" s="61">
        <v>360</v>
      </c>
      <c r="D174" s="61">
        <v>380</v>
      </c>
      <c r="E174" s="61">
        <v>380</v>
      </c>
      <c r="F174" s="61">
        <v>360</v>
      </c>
      <c r="G174" s="43"/>
      <c r="J174" s="106">
        <f t="shared" si="106"/>
        <v>360</v>
      </c>
      <c r="K174" s="106">
        <f t="shared" si="106"/>
        <v>380</v>
      </c>
      <c r="L174" s="106">
        <f t="shared" si="106"/>
        <v>380</v>
      </c>
      <c r="M174" s="106">
        <f t="shared" si="104"/>
        <v>360</v>
      </c>
      <c r="N174" s="106">
        <f t="shared" si="154"/>
        <v>360</v>
      </c>
      <c r="Z174">
        <f>+C174+440</f>
        <v>800</v>
      </c>
      <c r="AA174">
        <f t="shared" ref="AA174:AC174" si="164">+D174+440</f>
        <v>820</v>
      </c>
      <c r="AB174">
        <f t="shared" si="164"/>
        <v>820</v>
      </c>
      <c r="AC174">
        <f t="shared" si="164"/>
        <v>800</v>
      </c>
    </row>
    <row r="175" spans="1:29" ht="15.75" thickBot="1" x14ac:dyDescent="0.3">
      <c r="A175" s="156"/>
      <c r="B175" s="107" t="s">
        <v>34</v>
      </c>
      <c r="C175" s="61">
        <v>296</v>
      </c>
      <c r="D175" s="61">
        <v>296</v>
      </c>
      <c r="E175" s="61">
        <v>311</v>
      </c>
      <c r="F175" s="61">
        <v>311</v>
      </c>
      <c r="G175" s="56"/>
      <c r="J175" s="106">
        <f t="shared" si="106"/>
        <v>296</v>
      </c>
      <c r="K175" s="106">
        <f t="shared" si="106"/>
        <v>296</v>
      </c>
      <c r="L175" s="106">
        <f t="shared" si="106"/>
        <v>311</v>
      </c>
      <c r="M175" s="106">
        <f t="shared" si="104"/>
        <v>311</v>
      </c>
      <c r="N175" s="106">
        <f t="shared" si="154"/>
        <v>296</v>
      </c>
      <c r="Z175">
        <f>+C175</f>
        <v>296</v>
      </c>
      <c r="AA175">
        <f t="shared" ref="AA175:AC175" si="165">+D175</f>
        <v>296</v>
      </c>
      <c r="AB175">
        <f t="shared" si="165"/>
        <v>311</v>
      </c>
      <c r="AC175">
        <f t="shared" si="165"/>
        <v>311</v>
      </c>
    </row>
    <row r="176" spans="1:29" x14ac:dyDescent="0.25">
      <c r="A176" s="155" t="s">
        <v>169</v>
      </c>
      <c r="B176" s="105" t="s">
        <v>49</v>
      </c>
      <c r="C176" s="41">
        <v>40</v>
      </c>
      <c r="D176" s="41">
        <v>60</v>
      </c>
      <c r="E176" s="41">
        <v>60</v>
      </c>
      <c r="F176" s="41">
        <v>40</v>
      </c>
      <c r="G176" s="23"/>
      <c r="J176" s="106">
        <f t="shared" si="106"/>
        <v>40</v>
      </c>
      <c r="K176" s="106">
        <f t="shared" si="106"/>
        <v>60</v>
      </c>
      <c r="L176" s="106">
        <f t="shared" si="106"/>
        <v>60</v>
      </c>
      <c r="M176" s="106">
        <f t="shared" si="104"/>
        <v>40</v>
      </c>
      <c r="N176" s="106">
        <f t="shared" si="154"/>
        <v>40</v>
      </c>
      <c r="Z176">
        <f>+C176+440</f>
        <v>480</v>
      </c>
      <c r="AA176">
        <f t="shared" ref="AA176:AC176" si="166">+D176+440</f>
        <v>500</v>
      </c>
      <c r="AB176">
        <f t="shared" si="166"/>
        <v>500</v>
      </c>
      <c r="AC176">
        <f t="shared" si="166"/>
        <v>480</v>
      </c>
    </row>
    <row r="177" spans="1:29" x14ac:dyDescent="0.25">
      <c r="A177" s="162"/>
      <c r="B177" s="8" t="s">
        <v>34</v>
      </c>
      <c r="C177" s="61">
        <v>328</v>
      </c>
      <c r="D177" s="61">
        <v>328</v>
      </c>
      <c r="E177" s="61">
        <v>343</v>
      </c>
      <c r="F177" s="61">
        <v>343</v>
      </c>
      <c r="G177" s="43"/>
      <c r="J177" s="106">
        <f t="shared" si="106"/>
        <v>328</v>
      </c>
      <c r="K177" s="106">
        <f t="shared" si="106"/>
        <v>328</v>
      </c>
      <c r="L177" s="106">
        <f t="shared" si="106"/>
        <v>343</v>
      </c>
      <c r="M177" s="106">
        <f t="shared" si="104"/>
        <v>343</v>
      </c>
      <c r="N177" s="106">
        <f t="shared" si="154"/>
        <v>328</v>
      </c>
      <c r="Z177">
        <f>+C177</f>
        <v>328</v>
      </c>
      <c r="AA177">
        <f t="shared" ref="AA177:AC177" si="167">+D177</f>
        <v>328</v>
      </c>
      <c r="AB177">
        <f t="shared" si="167"/>
        <v>343</v>
      </c>
      <c r="AC177">
        <f t="shared" si="167"/>
        <v>343</v>
      </c>
    </row>
    <row r="178" spans="1:29" x14ac:dyDescent="0.25">
      <c r="A178" s="162" t="s">
        <v>170</v>
      </c>
      <c r="B178" s="8" t="s">
        <v>49</v>
      </c>
      <c r="C178" s="61">
        <v>80</v>
      </c>
      <c r="D178" s="61">
        <v>100</v>
      </c>
      <c r="E178" s="61">
        <v>100</v>
      </c>
      <c r="F178" s="61">
        <v>80</v>
      </c>
      <c r="G178" s="43"/>
      <c r="J178" s="106">
        <f t="shared" si="106"/>
        <v>80</v>
      </c>
      <c r="K178" s="106">
        <f t="shared" si="106"/>
        <v>100</v>
      </c>
      <c r="L178" s="106">
        <f t="shared" si="106"/>
        <v>100</v>
      </c>
      <c r="M178" s="106">
        <f t="shared" si="104"/>
        <v>80</v>
      </c>
      <c r="N178" s="106">
        <f t="shared" si="154"/>
        <v>80</v>
      </c>
      <c r="Z178">
        <f>+C178+440</f>
        <v>520</v>
      </c>
      <c r="AA178">
        <f t="shared" ref="AA178:AC178" si="168">+D178+440</f>
        <v>540</v>
      </c>
      <c r="AB178">
        <f t="shared" si="168"/>
        <v>540</v>
      </c>
      <c r="AC178">
        <f t="shared" si="168"/>
        <v>520</v>
      </c>
    </row>
    <row r="179" spans="1:29" x14ac:dyDescent="0.25">
      <c r="A179" s="162"/>
      <c r="B179" s="8" t="s">
        <v>34</v>
      </c>
      <c r="C179" s="61">
        <v>328</v>
      </c>
      <c r="D179" s="61">
        <v>328</v>
      </c>
      <c r="E179" s="61">
        <v>343</v>
      </c>
      <c r="F179" s="61">
        <v>343</v>
      </c>
      <c r="G179" s="43"/>
      <c r="J179" s="106">
        <f t="shared" si="106"/>
        <v>328</v>
      </c>
      <c r="K179" s="106">
        <f t="shared" si="106"/>
        <v>328</v>
      </c>
      <c r="L179" s="106">
        <f t="shared" si="106"/>
        <v>343</v>
      </c>
      <c r="M179" s="106">
        <f t="shared" si="104"/>
        <v>343</v>
      </c>
      <c r="N179" s="106">
        <f t="shared" si="154"/>
        <v>328</v>
      </c>
      <c r="Z179">
        <f>+C179</f>
        <v>328</v>
      </c>
      <c r="AA179">
        <f t="shared" ref="AA179:AC179" si="169">+D179</f>
        <v>328</v>
      </c>
      <c r="AB179">
        <f t="shared" si="169"/>
        <v>343</v>
      </c>
      <c r="AC179">
        <f t="shared" si="169"/>
        <v>343</v>
      </c>
    </row>
    <row r="180" spans="1:29" x14ac:dyDescent="0.25">
      <c r="A180" s="162" t="s">
        <v>171</v>
      </c>
      <c r="B180" s="8" t="s">
        <v>49</v>
      </c>
      <c r="C180" s="61">
        <v>120</v>
      </c>
      <c r="D180" s="61">
        <v>150</v>
      </c>
      <c r="E180" s="61">
        <v>150</v>
      </c>
      <c r="F180" s="61">
        <v>120</v>
      </c>
      <c r="G180" s="43"/>
      <c r="J180" s="106">
        <f t="shared" si="106"/>
        <v>120</v>
      </c>
      <c r="K180" s="106">
        <f t="shared" si="106"/>
        <v>150</v>
      </c>
      <c r="L180" s="106">
        <f t="shared" si="106"/>
        <v>150</v>
      </c>
      <c r="M180" s="106">
        <f t="shared" si="104"/>
        <v>120</v>
      </c>
      <c r="N180" s="106">
        <f t="shared" si="154"/>
        <v>120</v>
      </c>
      <c r="Z180">
        <f>+C180+440</f>
        <v>560</v>
      </c>
      <c r="AA180">
        <f t="shared" ref="AA180:AC180" si="170">+D180+440</f>
        <v>590</v>
      </c>
      <c r="AB180">
        <f t="shared" si="170"/>
        <v>590</v>
      </c>
      <c r="AC180">
        <f t="shared" si="170"/>
        <v>560</v>
      </c>
    </row>
    <row r="181" spans="1:29" x14ac:dyDescent="0.25">
      <c r="A181" s="162"/>
      <c r="B181" s="8" t="s">
        <v>34</v>
      </c>
      <c r="C181" s="61">
        <v>328</v>
      </c>
      <c r="D181" s="61">
        <v>328</v>
      </c>
      <c r="E181" s="61">
        <v>343</v>
      </c>
      <c r="F181" s="61">
        <v>343</v>
      </c>
      <c r="G181" s="43"/>
      <c r="J181" s="106">
        <f t="shared" si="106"/>
        <v>328</v>
      </c>
      <c r="K181" s="106">
        <f t="shared" si="106"/>
        <v>328</v>
      </c>
      <c r="L181" s="106">
        <f t="shared" si="106"/>
        <v>343</v>
      </c>
      <c r="M181" s="106">
        <f t="shared" si="106"/>
        <v>343</v>
      </c>
      <c r="N181" s="106">
        <f t="shared" si="154"/>
        <v>328</v>
      </c>
      <c r="Z181">
        <f>+C181</f>
        <v>328</v>
      </c>
      <c r="AA181">
        <f t="shared" ref="AA181:AC181" si="171">+D181</f>
        <v>328</v>
      </c>
      <c r="AB181">
        <f t="shared" si="171"/>
        <v>343</v>
      </c>
      <c r="AC181">
        <f t="shared" si="171"/>
        <v>343</v>
      </c>
    </row>
    <row r="182" spans="1:29" x14ac:dyDescent="0.25">
      <c r="A182" s="162" t="s">
        <v>172</v>
      </c>
      <c r="B182" s="8" t="s">
        <v>49</v>
      </c>
      <c r="C182" s="61">
        <v>170</v>
      </c>
      <c r="D182" s="61">
        <v>200</v>
      </c>
      <c r="E182" s="61">
        <v>200</v>
      </c>
      <c r="F182" s="61">
        <v>170</v>
      </c>
      <c r="G182" s="43"/>
      <c r="J182" s="106">
        <f t="shared" ref="J182:M245" si="172">+C182</f>
        <v>170</v>
      </c>
      <c r="K182" s="106">
        <f t="shared" si="172"/>
        <v>200</v>
      </c>
      <c r="L182" s="106">
        <f t="shared" si="172"/>
        <v>200</v>
      </c>
      <c r="M182" s="106">
        <f t="shared" si="172"/>
        <v>170</v>
      </c>
      <c r="N182" s="106">
        <f t="shared" si="154"/>
        <v>170</v>
      </c>
      <c r="Z182">
        <f>+C182+440</f>
        <v>610</v>
      </c>
      <c r="AA182">
        <f t="shared" ref="AA182:AC182" si="173">+D182+440</f>
        <v>640</v>
      </c>
      <c r="AB182">
        <f t="shared" si="173"/>
        <v>640</v>
      </c>
      <c r="AC182">
        <f t="shared" si="173"/>
        <v>610</v>
      </c>
    </row>
    <row r="183" spans="1:29" x14ac:dyDescent="0.25">
      <c r="A183" s="162"/>
      <c r="B183" s="8" t="s">
        <v>34</v>
      </c>
      <c r="C183" s="61">
        <v>328</v>
      </c>
      <c r="D183" s="61">
        <v>328</v>
      </c>
      <c r="E183" s="61">
        <v>343</v>
      </c>
      <c r="F183" s="61">
        <v>343</v>
      </c>
      <c r="G183" s="43"/>
      <c r="J183" s="106">
        <f t="shared" si="172"/>
        <v>328</v>
      </c>
      <c r="K183" s="106">
        <f t="shared" si="172"/>
        <v>328</v>
      </c>
      <c r="L183" s="106">
        <f t="shared" si="172"/>
        <v>343</v>
      </c>
      <c r="M183" s="106">
        <f t="shared" si="172"/>
        <v>343</v>
      </c>
      <c r="N183" s="106">
        <f t="shared" si="154"/>
        <v>328</v>
      </c>
      <c r="Z183">
        <f>+C183</f>
        <v>328</v>
      </c>
      <c r="AA183">
        <f t="shared" ref="AA183:AC183" si="174">+D183</f>
        <v>328</v>
      </c>
      <c r="AB183">
        <f t="shared" si="174"/>
        <v>343</v>
      </c>
      <c r="AC183">
        <f t="shared" si="174"/>
        <v>343</v>
      </c>
    </row>
    <row r="184" spans="1:29" x14ac:dyDescent="0.25">
      <c r="A184" s="162" t="s">
        <v>173</v>
      </c>
      <c r="B184" s="8" t="s">
        <v>49</v>
      </c>
      <c r="C184" s="61">
        <v>220</v>
      </c>
      <c r="D184" s="61">
        <v>250</v>
      </c>
      <c r="E184" s="61">
        <v>250</v>
      </c>
      <c r="F184" s="61">
        <v>220</v>
      </c>
      <c r="G184" s="43"/>
      <c r="J184" s="106">
        <f t="shared" si="172"/>
        <v>220</v>
      </c>
      <c r="K184" s="106">
        <f t="shared" si="172"/>
        <v>250</v>
      </c>
      <c r="L184" s="106">
        <f t="shared" si="172"/>
        <v>250</v>
      </c>
      <c r="M184" s="106">
        <f t="shared" si="172"/>
        <v>220</v>
      </c>
      <c r="N184" s="106">
        <f t="shared" si="154"/>
        <v>220</v>
      </c>
      <c r="Z184">
        <f>+C184+440</f>
        <v>660</v>
      </c>
      <c r="AA184">
        <f t="shared" ref="AA184:AC184" si="175">+D184+440</f>
        <v>690</v>
      </c>
      <c r="AB184">
        <f t="shared" si="175"/>
        <v>690</v>
      </c>
      <c r="AC184">
        <f t="shared" si="175"/>
        <v>660</v>
      </c>
    </row>
    <row r="185" spans="1:29" x14ac:dyDescent="0.25">
      <c r="A185" s="162"/>
      <c r="B185" s="8" t="s">
        <v>34</v>
      </c>
      <c r="C185" s="61">
        <v>328</v>
      </c>
      <c r="D185" s="61">
        <v>328</v>
      </c>
      <c r="E185" s="61">
        <v>343</v>
      </c>
      <c r="F185" s="61">
        <v>343</v>
      </c>
      <c r="G185" s="43"/>
      <c r="J185" s="106">
        <f t="shared" si="172"/>
        <v>328</v>
      </c>
      <c r="K185" s="106">
        <f t="shared" si="172"/>
        <v>328</v>
      </c>
      <c r="L185" s="106">
        <f t="shared" si="172"/>
        <v>343</v>
      </c>
      <c r="M185" s="106">
        <f t="shared" si="172"/>
        <v>343</v>
      </c>
      <c r="N185" s="106">
        <f t="shared" si="154"/>
        <v>328</v>
      </c>
      <c r="Z185">
        <f>+C185</f>
        <v>328</v>
      </c>
      <c r="AA185">
        <f t="shared" ref="AA185:AC185" si="176">+D185</f>
        <v>328</v>
      </c>
      <c r="AB185">
        <f t="shared" si="176"/>
        <v>343</v>
      </c>
      <c r="AC185">
        <f t="shared" si="176"/>
        <v>343</v>
      </c>
    </row>
    <row r="186" spans="1:29" x14ac:dyDescent="0.25">
      <c r="A186" s="162" t="s">
        <v>174</v>
      </c>
      <c r="B186" s="8" t="s">
        <v>49</v>
      </c>
      <c r="C186" s="61">
        <v>270</v>
      </c>
      <c r="D186" s="61">
        <v>300</v>
      </c>
      <c r="E186" s="61">
        <v>300</v>
      </c>
      <c r="F186" s="61">
        <v>270</v>
      </c>
      <c r="G186" s="43"/>
      <c r="J186" s="106">
        <f t="shared" si="172"/>
        <v>270</v>
      </c>
      <c r="K186" s="106">
        <f t="shared" si="172"/>
        <v>300</v>
      </c>
      <c r="L186" s="106">
        <f t="shared" si="172"/>
        <v>300</v>
      </c>
      <c r="M186" s="106">
        <f t="shared" si="172"/>
        <v>270</v>
      </c>
      <c r="N186" s="106">
        <f t="shared" si="154"/>
        <v>270</v>
      </c>
      <c r="Z186">
        <f>+C186+440</f>
        <v>710</v>
      </c>
      <c r="AA186">
        <f t="shared" ref="AA186:AC186" si="177">+D186+440</f>
        <v>740</v>
      </c>
      <c r="AB186">
        <f t="shared" si="177"/>
        <v>740</v>
      </c>
      <c r="AC186">
        <f t="shared" si="177"/>
        <v>710</v>
      </c>
    </row>
    <row r="187" spans="1:29" x14ac:dyDescent="0.25">
      <c r="A187" s="162"/>
      <c r="B187" s="8" t="s">
        <v>34</v>
      </c>
      <c r="C187" s="61">
        <v>328</v>
      </c>
      <c r="D187" s="61">
        <v>328</v>
      </c>
      <c r="E187" s="61">
        <v>343</v>
      </c>
      <c r="F187" s="61">
        <v>343</v>
      </c>
      <c r="G187" s="43"/>
      <c r="J187" s="106">
        <f t="shared" si="172"/>
        <v>328</v>
      </c>
      <c r="K187" s="106">
        <f t="shared" si="172"/>
        <v>328</v>
      </c>
      <c r="L187" s="106">
        <f t="shared" si="172"/>
        <v>343</v>
      </c>
      <c r="M187" s="106">
        <f t="shared" si="172"/>
        <v>343</v>
      </c>
      <c r="N187" s="106">
        <f t="shared" si="154"/>
        <v>328</v>
      </c>
      <c r="Z187">
        <f>+C187</f>
        <v>328</v>
      </c>
      <c r="AA187">
        <f t="shared" ref="AA187:AC187" si="178">+D187</f>
        <v>328</v>
      </c>
      <c r="AB187">
        <f t="shared" si="178"/>
        <v>343</v>
      </c>
      <c r="AC187">
        <f t="shared" si="178"/>
        <v>343</v>
      </c>
    </row>
    <row r="188" spans="1:29" x14ac:dyDescent="0.25">
      <c r="A188" s="162" t="s">
        <v>175</v>
      </c>
      <c r="B188" s="8" t="s">
        <v>49</v>
      </c>
      <c r="C188" s="61">
        <v>320</v>
      </c>
      <c r="D188" s="61">
        <v>340</v>
      </c>
      <c r="E188" s="61">
        <v>340</v>
      </c>
      <c r="F188" s="61">
        <v>320</v>
      </c>
      <c r="G188" s="43"/>
      <c r="J188" s="106">
        <f t="shared" si="172"/>
        <v>320</v>
      </c>
      <c r="K188" s="106">
        <f t="shared" si="172"/>
        <v>340</v>
      </c>
      <c r="L188" s="106">
        <f t="shared" si="172"/>
        <v>340</v>
      </c>
      <c r="M188" s="106">
        <f t="shared" si="172"/>
        <v>320</v>
      </c>
      <c r="N188" s="106">
        <f t="shared" si="154"/>
        <v>320</v>
      </c>
      <c r="Z188">
        <f>+C188+440</f>
        <v>760</v>
      </c>
      <c r="AA188">
        <f t="shared" ref="AA188:AC188" si="179">+D188+440</f>
        <v>780</v>
      </c>
      <c r="AB188">
        <f t="shared" si="179"/>
        <v>780</v>
      </c>
      <c r="AC188">
        <f t="shared" si="179"/>
        <v>760</v>
      </c>
    </row>
    <row r="189" spans="1:29" x14ac:dyDescent="0.25">
      <c r="A189" s="162"/>
      <c r="B189" s="8" t="s">
        <v>34</v>
      </c>
      <c r="C189" s="61">
        <v>328</v>
      </c>
      <c r="D189" s="61">
        <v>328</v>
      </c>
      <c r="E189" s="61">
        <v>343</v>
      </c>
      <c r="F189" s="61">
        <v>343</v>
      </c>
      <c r="G189" s="43"/>
      <c r="J189" s="106">
        <f t="shared" si="172"/>
        <v>328</v>
      </c>
      <c r="K189" s="106">
        <f t="shared" si="172"/>
        <v>328</v>
      </c>
      <c r="L189" s="106">
        <f t="shared" si="172"/>
        <v>343</v>
      </c>
      <c r="M189" s="106">
        <f t="shared" si="172"/>
        <v>343</v>
      </c>
      <c r="N189" s="106">
        <f t="shared" si="154"/>
        <v>328</v>
      </c>
      <c r="Z189">
        <f>+C189</f>
        <v>328</v>
      </c>
      <c r="AA189">
        <f t="shared" ref="AA189:AC189" si="180">+D189</f>
        <v>328</v>
      </c>
      <c r="AB189">
        <f t="shared" si="180"/>
        <v>343</v>
      </c>
      <c r="AC189">
        <f t="shared" si="180"/>
        <v>343</v>
      </c>
    </row>
    <row r="190" spans="1:29" x14ac:dyDescent="0.25">
      <c r="A190" s="162" t="s">
        <v>176</v>
      </c>
      <c r="B190" s="8" t="s">
        <v>49</v>
      </c>
      <c r="C190" s="61">
        <v>360</v>
      </c>
      <c r="D190" s="61">
        <v>380</v>
      </c>
      <c r="E190" s="61">
        <v>380</v>
      </c>
      <c r="F190" s="61">
        <v>360</v>
      </c>
      <c r="G190" s="43"/>
      <c r="J190" s="106">
        <f t="shared" si="172"/>
        <v>360</v>
      </c>
      <c r="K190" s="106">
        <f t="shared" si="172"/>
        <v>380</v>
      </c>
      <c r="L190" s="106">
        <f t="shared" si="172"/>
        <v>380</v>
      </c>
      <c r="M190" s="106">
        <f t="shared" si="172"/>
        <v>360</v>
      </c>
      <c r="N190" s="106">
        <f t="shared" si="154"/>
        <v>360</v>
      </c>
      <c r="Z190">
        <f>+C190+440</f>
        <v>800</v>
      </c>
      <c r="AA190">
        <f t="shared" ref="AA190:AC190" si="181">+D190+440</f>
        <v>820</v>
      </c>
      <c r="AB190">
        <f t="shared" si="181"/>
        <v>820</v>
      </c>
      <c r="AC190">
        <f t="shared" si="181"/>
        <v>800</v>
      </c>
    </row>
    <row r="191" spans="1:29" ht="15.75" thickBot="1" x14ac:dyDescent="0.3">
      <c r="A191" s="156"/>
      <c r="B191" s="107" t="s">
        <v>34</v>
      </c>
      <c r="C191" s="61">
        <v>328</v>
      </c>
      <c r="D191" s="61">
        <v>328</v>
      </c>
      <c r="E191" s="61">
        <v>343</v>
      </c>
      <c r="F191" s="61">
        <v>343</v>
      </c>
      <c r="G191" s="56"/>
      <c r="J191" s="106">
        <f t="shared" si="172"/>
        <v>328</v>
      </c>
      <c r="K191" s="106">
        <f t="shared" si="172"/>
        <v>328</v>
      </c>
      <c r="L191" s="106">
        <f t="shared" si="172"/>
        <v>343</v>
      </c>
      <c r="M191" s="106">
        <f t="shared" si="172"/>
        <v>343</v>
      </c>
      <c r="N191" s="106">
        <f t="shared" si="154"/>
        <v>328</v>
      </c>
      <c r="Z191">
        <f>+C191</f>
        <v>328</v>
      </c>
      <c r="AA191">
        <f t="shared" ref="AA191:AC191" si="182">+D191</f>
        <v>328</v>
      </c>
      <c r="AB191">
        <f t="shared" si="182"/>
        <v>343</v>
      </c>
      <c r="AC191">
        <f t="shared" si="182"/>
        <v>343</v>
      </c>
    </row>
    <row r="192" spans="1:29" x14ac:dyDescent="0.25">
      <c r="A192" s="155" t="s">
        <v>177</v>
      </c>
      <c r="B192" s="105" t="s">
        <v>49</v>
      </c>
      <c r="C192" s="41">
        <v>40</v>
      </c>
      <c r="D192" s="41">
        <v>60</v>
      </c>
      <c r="E192" s="41">
        <v>60</v>
      </c>
      <c r="F192" s="41">
        <v>40</v>
      </c>
      <c r="G192" s="23"/>
      <c r="J192" s="106">
        <f t="shared" si="172"/>
        <v>40</v>
      </c>
      <c r="K192" s="106">
        <f t="shared" si="172"/>
        <v>60</v>
      </c>
      <c r="L192" s="106">
        <f t="shared" si="172"/>
        <v>60</v>
      </c>
      <c r="M192" s="106">
        <f t="shared" si="172"/>
        <v>40</v>
      </c>
      <c r="N192" s="106">
        <f t="shared" si="154"/>
        <v>40</v>
      </c>
      <c r="Z192">
        <f>+C192+440</f>
        <v>480</v>
      </c>
      <c r="AA192">
        <f t="shared" ref="AA192:AC192" si="183">+D192+440</f>
        <v>500</v>
      </c>
      <c r="AB192">
        <f t="shared" si="183"/>
        <v>500</v>
      </c>
      <c r="AC192">
        <f t="shared" si="183"/>
        <v>480</v>
      </c>
    </row>
    <row r="193" spans="1:29" x14ac:dyDescent="0.25">
      <c r="A193" s="162"/>
      <c r="B193" s="8" t="s">
        <v>34</v>
      </c>
      <c r="C193" s="61">
        <v>360</v>
      </c>
      <c r="D193" s="61">
        <v>360</v>
      </c>
      <c r="E193" s="61">
        <v>375</v>
      </c>
      <c r="F193" s="61">
        <v>375</v>
      </c>
      <c r="G193" s="43"/>
      <c r="J193" s="106">
        <f t="shared" si="172"/>
        <v>360</v>
      </c>
      <c r="K193" s="106">
        <f t="shared" si="172"/>
        <v>360</v>
      </c>
      <c r="L193" s="106">
        <f t="shared" si="172"/>
        <v>375</v>
      </c>
      <c r="M193" s="106">
        <f t="shared" si="172"/>
        <v>375</v>
      </c>
      <c r="N193" s="106">
        <f t="shared" si="154"/>
        <v>360</v>
      </c>
      <c r="Z193">
        <f>+C193</f>
        <v>360</v>
      </c>
      <c r="AA193">
        <f t="shared" ref="AA193:AC193" si="184">+D193</f>
        <v>360</v>
      </c>
      <c r="AB193">
        <f t="shared" si="184"/>
        <v>375</v>
      </c>
      <c r="AC193">
        <f t="shared" si="184"/>
        <v>375</v>
      </c>
    </row>
    <row r="194" spans="1:29" x14ac:dyDescent="0.25">
      <c r="A194" s="162" t="s">
        <v>178</v>
      </c>
      <c r="B194" s="8" t="s">
        <v>49</v>
      </c>
      <c r="C194" s="61">
        <v>80</v>
      </c>
      <c r="D194" s="61">
        <v>100</v>
      </c>
      <c r="E194" s="61">
        <v>100</v>
      </c>
      <c r="F194" s="61">
        <v>80</v>
      </c>
      <c r="G194" s="43"/>
      <c r="J194" s="106">
        <f t="shared" si="172"/>
        <v>80</v>
      </c>
      <c r="K194" s="106">
        <f t="shared" si="172"/>
        <v>100</v>
      </c>
      <c r="L194" s="106">
        <f t="shared" si="172"/>
        <v>100</v>
      </c>
      <c r="M194" s="106">
        <f t="shared" si="172"/>
        <v>80</v>
      </c>
      <c r="N194" s="106">
        <f t="shared" si="154"/>
        <v>80</v>
      </c>
      <c r="Z194">
        <f>+C194+440</f>
        <v>520</v>
      </c>
      <c r="AA194">
        <f t="shared" ref="AA194:AC194" si="185">+D194+440</f>
        <v>540</v>
      </c>
      <c r="AB194">
        <f t="shared" si="185"/>
        <v>540</v>
      </c>
      <c r="AC194">
        <f t="shared" si="185"/>
        <v>520</v>
      </c>
    </row>
    <row r="195" spans="1:29" x14ac:dyDescent="0.25">
      <c r="A195" s="162"/>
      <c r="B195" s="8" t="s">
        <v>34</v>
      </c>
      <c r="C195" s="61">
        <v>360</v>
      </c>
      <c r="D195" s="61">
        <v>360</v>
      </c>
      <c r="E195" s="61">
        <v>375</v>
      </c>
      <c r="F195" s="61">
        <v>375</v>
      </c>
      <c r="G195" s="43"/>
      <c r="J195" s="106">
        <f t="shared" si="172"/>
        <v>360</v>
      </c>
      <c r="K195" s="106">
        <f t="shared" si="172"/>
        <v>360</v>
      </c>
      <c r="L195" s="106">
        <f t="shared" si="172"/>
        <v>375</v>
      </c>
      <c r="M195" s="106">
        <f t="shared" si="172"/>
        <v>375</v>
      </c>
      <c r="N195" s="106">
        <f t="shared" si="154"/>
        <v>360</v>
      </c>
      <c r="Z195">
        <f>+C195</f>
        <v>360</v>
      </c>
      <c r="AA195">
        <f t="shared" ref="AA195:AC195" si="186">+D195</f>
        <v>360</v>
      </c>
      <c r="AB195">
        <f t="shared" si="186"/>
        <v>375</v>
      </c>
      <c r="AC195">
        <f t="shared" si="186"/>
        <v>375</v>
      </c>
    </row>
    <row r="196" spans="1:29" x14ac:dyDescent="0.25">
      <c r="A196" s="162" t="s">
        <v>179</v>
      </c>
      <c r="B196" s="8" t="s">
        <v>49</v>
      </c>
      <c r="C196" s="61">
        <v>120</v>
      </c>
      <c r="D196" s="61">
        <v>150</v>
      </c>
      <c r="E196" s="61">
        <v>150</v>
      </c>
      <c r="F196" s="61">
        <v>120</v>
      </c>
      <c r="G196" s="43"/>
      <c r="J196" s="106">
        <f t="shared" si="172"/>
        <v>120</v>
      </c>
      <c r="K196" s="106">
        <f t="shared" si="172"/>
        <v>150</v>
      </c>
      <c r="L196" s="106">
        <f t="shared" si="172"/>
        <v>150</v>
      </c>
      <c r="M196" s="106">
        <f t="shared" si="172"/>
        <v>120</v>
      </c>
      <c r="N196" s="106">
        <f t="shared" si="154"/>
        <v>120</v>
      </c>
      <c r="Z196">
        <f>+C196+440</f>
        <v>560</v>
      </c>
      <c r="AA196">
        <f t="shared" ref="AA196:AC196" si="187">+D196+440</f>
        <v>590</v>
      </c>
      <c r="AB196">
        <f t="shared" si="187"/>
        <v>590</v>
      </c>
      <c r="AC196">
        <f t="shared" si="187"/>
        <v>560</v>
      </c>
    </row>
    <row r="197" spans="1:29" x14ac:dyDescent="0.25">
      <c r="A197" s="162"/>
      <c r="B197" s="8" t="s">
        <v>34</v>
      </c>
      <c r="C197" s="61">
        <v>360</v>
      </c>
      <c r="D197" s="61">
        <v>360</v>
      </c>
      <c r="E197" s="61">
        <v>375</v>
      </c>
      <c r="F197" s="61">
        <v>375</v>
      </c>
      <c r="G197" s="43"/>
      <c r="J197" s="106">
        <f t="shared" si="172"/>
        <v>360</v>
      </c>
      <c r="K197" s="106">
        <f t="shared" si="172"/>
        <v>360</v>
      </c>
      <c r="L197" s="106">
        <f t="shared" si="172"/>
        <v>375</v>
      </c>
      <c r="M197" s="106">
        <f t="shared" si="172"/>
        <v>375</v>
      </c>
      <c r="N197" s="106">
        <f t="shared" si="154"/>
        <v>360</v>
      </c>
      <c r="Z197">
        <f>+C197</f>
        <v>360</v>
      </c>
      <c r="AA197">
        <f t="shared" ref="AA197:AC197" si="188">+D197</f>
        <v>360</v>
      </c>
      <c r="AB197">
        <f t="shared" si="188"/>
        <v>375</v>
      </c>
      <c r="AC197">
        <f t="shared" si="188"/>
        <v>375</v>
      </c>
    </row>
    <row r="198" spans="1:29" x14ac:dyDescent="0.25">
      <c r="A198" s="162" t="s">
        <v>180</v>
      </c>
      <c r="B198" s="8" t="s">
        <v>49</v>
      </c>
      <c r="C198" s="61">
        <v>170</v>
      </c>
      <c r="D198" s="61">
        <v>200</v>
      </c>
      <c r="E198" s="61">
        <v>200</v>
      </c>
      <c r="F198" s="61">
        <v>170</v>
      </c>
      <c r="G198" s="43"/>
      <c r="J198" s="106">
        <f t="shared" si="172"/>
        <v>170</v>
      </c>
      <c r="K198" s="106">
        <f t="shared" si="172"/>
        <v>200</v>
      </c>
      <c r="L198" s="106">
        <f t="shared" si="172"/>
        <v>200</v>
      </c>
      <c r="M198" s="106">
        <f t="shared" si="172"/>
        <v>170</v>
      </c>
      <c r="N198" s="106">
        <f t="shared" si="154"/>
        <v>170</v>
      </c>
      <c r="Z198">
        <f>+C198+440</f>
        <v>610</v>
      </c>
      <c r="AA198">
        <f t="shared" ref="AA198:AC198" si="189">+D198+440</f>
        <v>640</v>
      </c>
      <c r="AB198">
        <f t="shared" si="189"/>
        <v>640</v>
      </c>
      <c r="AC198">
        <f t="shared" si="189"/>
        <v>610</v>
      </c>
    </row>
    <row r="199" spans="1:29" x14ac:dyDescent="0.25">
      <c r="A199" s="162"/>
      <c r="B199" s="8" t="s">
        <v>34</v>
      </c>
      <c r="C199" s="61">
        <v>360</v>
      </c>
      <c r="D199" s="61">
        <v>360</v>
      </c>
      <c r="E199" s="61">
        <v>375</v>
      </c>
      <c r="F199" s="61">
        <v>375</v>
      </c>
      <c r="G199" s="43"/>
      <c r="J199" s="106">
        <f t="shared" si="172"/>
        <v>360</v>
      </c>
      <c r="K199" s="106">
        <f t="shared" si="172"/>
        <v>360</v>
      </c>
      <c r="L199" s="106">
        <f t="shared" si="172"/>
        <v>375</v>
      </c>
      <c r="M199" s="106">
        <f t="shared" si="172"/>
        <v>375</v>
      </c>
      <c r="N199" s="106">
        <f t="shared" si="154"/>
        <v>360</v>
      </c>
      <c r="Z199">
        <f>+C199</f>
        <v>360</v>
      </c>
      <c r="AA199">
        <f t="shared" ref="AA199:AC199" si="190">+D199</f>
        <v>360</v>
      </c>
      <c r="AB199">
        <f t="shared" si="190"/>
        <v>375</v>
      </c>
      <c r="AC199">
        <f t="shared" si="190"/>
        <v>375</v>
      </c>
    </row>
    <row r="200" spans="1:29" x14ac:dyDescent="0.25">
      <c r="A200" s="162" t="s">
        <v>181</v>
      </c>
      <c r="B200" s="8" t="s">
        <v>49</v>
      </c>
      <c r="C200" s="61">
        <v>220</v>
      </c>
      <c r="D200" s="61">
        <v>250</v>
      </c>
      <c r="E200" s="61">
        <v>250</v>
      </c>
      <c r="F200" s="61">
        <v>220</v>
      </c>
      <c r="G200" s="43"/>
      <c r="J200" s="106">
        <f t="shared" si="172"/>
        <v>220</v>
      </c>
      <c r="K200" s="106">
        <f t="shared" si="172"/>
        <v>250</v>
      </c>
      <c r="L200" s="106">
        <f t="shared" si="172"/>
        <v>250</v>
      </c>
      <c r="M200" s="106">
        <f t="shared" si="172"/>
        <v>220</v>
      </c>
      <c r="N200" s="106">
        <f t="shared" si="154"/>
        <v>220</v>
      </c>
      <c r="Z200">
        <f>+C200+440</f>
        <v>660</v>
      </c>
      <c r="AA200">
        <f t="shared" ref="AA200:AC200" si="191">+D200+440</f>
        <v>690</v>
      </c>
      <c r="AB200">
        <f t="shared" si="191"/>
        <v>690</v>
      </c>
      <c r="AC200">
        <f t="shared" si="191"/>
        <v>660</v>
      </c>
    </row>
    <row r="201" spans="1:29" x14ac:dyDescent="0.25">
      <c r="A201" s="162"/>
      <c r="B201" s="8" t="s">
        <v>34</v>
      </c>
      <c r="C201" s="61">
        <v>360</v>
      </c>
      <c r="D201" s="61">
        <v>360</v>
      </c>
      <c r="E201" s="61">
        <v>375</v>
      </c>
      <c r="F201" s="61">
        <v>375</v>
      </c>
      <c r="G201" s="43"/>
      <c r="J201" s="106">
        <f t="shared" si="172"/>
        <v>360</v>
      </c>
      <c r="K201" s="106">
        <f t="shared" si="172"/>
        <v>360</v>
      </c>
      <c r="L201" s="106">
        <f t="shared" si="172"/>
        <v>375</v>
      </c>
      <c r="M201" s="106">
        <f t="shared" si="172"/>
        <v>375</v>
      </c>
      <c r="N201" s="106">
        <f t="shared" si="154"/>
        <v>360</v>
      </c>
      <c r="Z201">
        <f>+C201</f>
        <v>360</v>
      </c>
      <c r="AA201">
        <f t="shared" ref="AA201:AC201" si="192">+D201</f>
        <v>360</v>
      </c>
      <c r="AB201">
        <f t="shared" si="192"/>
        <v>375</v>
      </c>
      <c r="AC201">
        <f t="shared" si="192"/>
        <v>375</v>
      </c>
    </row>
    <row r="202" spans="1:29" x14ac:dyDescent="0.25">
      <c r="A202" s="162" t="s">
        <v>182</v>
      </c>
      <c r="B202" s="8" t="s">
        <v>49</v>
      </c>
      <c r="C202" s="61">
        <v>270</v>
      </c>
      <c r="D202" s="61">
        <v>300</v>
      </c>
      <c r="E202" s="61">
        <v>300</v>
      </c>
      <c r="F202" s="61">
        <v>270</v>
      </c>
      <c r="G202" s="43"/>
      <c r="J202" s="106">
        <f t="shared" si="172"/>
        <v>270</v>
      </c>
      <c r="K202" s="106">
        <f t="shared" si="172"/>
        <v>300</v>
      </c>
      <c r="L202" s="106">
        <f t="shared" si="172"/>
        <v>300</v>
      </c>
      <c r="M202" s="106">
        <f t="shared" si="172"/>
        <v>270</v>
      </c>
      <c r="N202" s="106">
        <f t="shared" si="154"/>
        <v>270</v>
      </c>
      <c r="Z202">
        <f>+C202+440</f>
        <v>710</v>
      </c>
      <c r="AA202">
        <f t="shared" ref="AA202:AC202" si="193">+D202+440</f>
        <v>740</v>
      </c>
      <c r="AB202">
        <f t="shared" si="193"/>
        <v>740</v>
      </c>
      <c r="AC202">
        <f t="shared" si="193"/>
        <v>710</v>
      </c>
    </row>
    <row r="203" spans="1:29" x14ac:dyDescent="0.25">
      <c r="A203" s="162"/>
      <c r="B203" s="8" t="s">
        <v>34</v>
      </c>
      <c r="C203" s="61">
        <v>360</v>
      </c>
      <c r="D203" s="61">
        <v>360</v>
      </c>
      <c r="E203" s="61">
        <v>375</v>
      </c>
      <c r="F203" s="61">
        <v>375</v>
      </c>
      <c r="G203" s="43"/>
      <c r="J203" s="106">
        <f t="shared" si="172"/>
        <v>360</v>
      </c>
      <c r="K203" s="106">
        <f t="shared" si="172"/>
        <v>360</v>
      </c>
      <c r="L203" s="106">
        <f t="shared" si="172"/>
        <v>375</v>
      </c>
      <c r="M203" s="106">
        <f t="shared" si="172"/>
        <v>375</v>
      </c>
      <c r="N203" s="106">
        <f t="shared" si="154"/>
        <v>360</v>
      </c>
      <c r="Z203">
        <f>+C203</f>
        <v>360</v>
      </c>
      <c r="AA203">
        <f t="shared" ref="AA203:AC203" si="194">+D203</f>
        <v>360</v>
      </c>
      <c r="AB203">
        <f t="shared" si="194"/>
        <v>375</v>
      </c>
      <c r="AC203">
        <f t="shared" si="194"/>
        <v>375</v>
      </c>
    </row>
    <row r="204" spans="1:29" x14ac:dyDescent="0.25">
      <c r="A204" s="162" t="s">
        <v>183</v>
      </c>
      <c r="B204" s="8" t="s">
        <v>49</v>
      </c>
      <c r="C204" s="61">
        <v>320</v>
      </c>
      <c r="D204" s="61">
        <v>340</v>
      </c>
      <c r="E204" s="61">
        <v>340</v>
      </c>
      <c r="F204" s="61">
        <v>320</v>
      </c>
      <c r="G204" s="43"/>
      <c r="J204" s="106">
        <f t="shared" si="172"/>
        <v>320</v>
      </c>
      <c r="K204" s="106">
        <f t="shared" si="172"/>
        <v>340</v>
      </c>
      <c r="L204" s="106">
        <f t="shared" si="172"/>
        <v>340</v>
      </c>
      <c r="M204" s="106">
        <f t="shared" si="172"/>
        <v>320</v>
      </c>
      <c r="N204" s="106">
        <f t="shared" si="154"/>
        <v>320</v>
      </c>
      <c r="Z204">
        <f>+C204+440</f>
        <v>760</v>
      </c>
      <c r="AA204">
        <f t="shared" ref="AA204:AC204" si="195">+D204+440</f>
        <v>780</v>
      </c>
      <c r="AB204">
        <f t="shared" si="195"/>
        <v>780</v>
      </c>
      <c r="AC204">
        <f t="shared" si="195"/>
        <v>760</v>
      </c>
    </row>
    <row r="205" spans="1:29" x14ac:dyDescent="0.25">
      <c r="A205" s="162"/>
      <c r="B205" s="8" t="s">
        <v>34</v>
      </c>
      <c r="C205" s="61">
        <v>360</v>
      </c>
      <c r="D205" s="61">
        <v>360</v>
      </c>
      <c r="E205" s="61">
        <v>375</v>
      </c>
      <c r="F205" s="61">
        <v>375</v>
      </c>
      <c r="G205" s="43"/>
      <c r="J205" s="106">
        <f t="shared" si="172"/>
        <v>360</v>
      </c>
      <c r="K205" s="106">
        <f t="shared" si="172"/>
        <v>360</v>
      </c>
      <c r="L205" s="106">
        <f t="shared" si="172"/>
        <v>375</v>
      </c>
      <c r="M205" s="106">
        <f t="shared" si="172"/>
        <v>375</v>
      </c>
      <c r="N205" s="106">
        <f t="shared" si="154"/>
        <v>360</v>
      </c>
      <c r="Z205">
        <f>+C205</f>
        <v>360</v>
      </c>
      <c r="AA205">
        <f t="shared" ref="AA205:AC205" si="196">+D205</f>
        <v>360</v>
      </c>
      <c r="AB205">
        <f t="shared" si="196"/>
        <v>375</v>
      </c>
      <c r="AC205">
        <f t="shared" si="196"/>
        <v>375</v>
      </c>
    </row>
    <row r="206" spans="1:29" x14ac:dyDescent="0.25">
      <c r="A206" s="162" t="s">
        <v>184</v>
      </c>
      <c r="B206" s="8" t="s">
        <v>49</v>
      </c>
      <c r="C206" s="60">
        <v>360</v>
      </c>
      <c r="D206" s="60">
        <v>380</v>
      </c>
      <c r="E206" s="60">
        <v>380</v>
      </c>
      <c r="F206" s="60">
        <v>360</v>
      </c>
      <c r="G206" s="43"/>
      <c r="J206" s="106">
        <f t="shared" si="172"/>
        <v>360</v>
      </c>
      <c r="K206" s="106">
        <f t="shared" si="172"/>
        <v>380</v>
      </c>
      <c r="L206" s="106">
        <f t="shared" si="172"/>
        <v>380</v>
      </c>
      <c r="M206" s="106">
        <f t="shared" si="172"/>
        <v>360</v>
      </c>
      <c r="N206" s="106">
        <f t="shared" si="154"/>
        <v>360</v>
      </c>
      <c r="Z206">
        <f>+C206+440</f>
        <v>800</v>
      </c>
      <c r="AA206">
        <f t="shared" ref="AA206:AC206" si="197">+D206+440</f>
        <v>820</v>
      </c>
      <c r="AB206">
        <f t="shared" si="197"/>
        <v>820</v>
      </c>
      <c r="AC206">
        <f t="shared" si="197"/>
        <v>800</v>
      </c>
    </row>
    <row r="207" spans="1:29" ht="15.75" thickBot="1" x14ac:dyDescent="0.3">
      <c r="A207" s="166"/>
      <c r="B207" s="77" t="s">
        <v>34</v>
      </c>
      <c r="C207" s="61">
        <v>360</v>
      </c>
      <c r="D207" s="61">
        <v>360</v>
      </c>
      <c r="E207" s="61">
        <v>375</v>
      </c>
      <c r="F207" s="61">
        <v>375</v>
      </c>
      <c r="G207" s="108"/>
      <c r="J207" s="106">
        <f t="shared" si="172"/>
        <v>360</v>
      </c>
      <c r="K207" s="106">
        <f t="shared" si="172"/>
        <v>360</v>
      </c>
      <c r="L207" s="106">
        <f t="shared" si="172"/>
        <v>375</v>
      </c>
      <c r="M207" s="106">
        <f t="shared" si="172"/>
        <v>375</v>
      </c>
      <c r="N207" s="106">
        <f t="shared" si="154"/>
        <v>360</v>
      </c>
      <c r="Z207">
        <f>+C207</f>
        <v>360</v>
      </c>
      <c r="AA207">
        <f t="shared" ref="AA207:AC207" si="198">+D207</f>
        <v>360</v>
      </c>
      <c r="AB207">
        <f t="shared" si="198"/>
        <v>375</v>
      </c>
      <c r="AC207">
        <f t="shared" si="198"/>
        <v>375</v>
      </c>
    </row>
    <row r="208" spans="1:29" x14ac:dyDescent="0.25">
      <c r="A208" s="155" t="s">
        <v>185</v>
      </c>
      <c r="B208" s="105" t="s">
        <v>49</v>
      </c>
      <c r="C208" s="41">
        <v>40</v>
      </c>
      <c r="D208" s="41">
        <v>60</v>
      </c>
      <c r="E208" s="41">
        <v>60</v>
      </c>
      <c r="F208" s="41">
        <v>40</v>
      </c>
      <c r="G208" s="23"/>
      <c r="J208" s="106">
        <f t="shared" si="172"/>
        <v>40</v>
      </c>
      <c r="K208" s="106">
        <f t="shared" si="172"/>
        <v>60</v>
      </c>
      <c r="L208" s="106">
        <f t="shared" si="172"/>
        <v>60</v>
      </c>
      <c r="M208" s="106">
        <f t="shared" si="172"/>
        <v>40</v>
      </c>
      <c r="N208" s="106">
        <f t="shared" si="154"/>
        <v>40</v>
      </c>
      <c r="Z208">
        <f>+C208+440</f>
        <v>480</v>
      </c>
      <c r="AA208">
        <f t="shared" ref="AA208:AC208" si="199">+D208+440</f>
        <v>500</v>
      </c>
      <c r="AB208">
        <f t="shared" si="199"/>
        <v>500</v>
      </c>
      <c r="AC208">
        <f t="shared" si="199"/>
        <v>480</v>
      </c>
    </row>
    <row r="209" spans="1:29" x14ac:dyDescent="0.25">
      <c r="A209" s="162"/>
      <c r="B209" s="8" t="s">
        <v>34</v>
      </c>
      <c r="C209" s="61">
        <v>392</v>
      </c>
      <c r="D209" s="61">
        <v>392</v>
      </c>
      <c r="E209" s="61">
        <v>407</v>
      </c>
      <c r="F209" s="61">
        <v>407</v>
      </c>
      <c r="G209" s="43"/>
      <c r="J209" s="106">
        <f t="shared" si="172"/>
        <v>392</v>
      </c>
      <c r="K209" s="106">
        <f t="shared" si="172"/>
        <v>392</v>
      </c>
      <c r="L209" s="106">
        <f t="shared" si="172"/>
        <v>407</v>
      </c>
      <c r="M209" s="106">
        <f t="shared" si="172"/>
        <v>407</v>
      </c>
      <c r="N209" s="106">
        <f t="shared" si="154"/>
        <v>392</v>
      </c>
      <c r="Z209">
        <f>+C209</f>
        <v>392</v>
      </c>
      <c r="AA209">
        <f t="shared" ref="AA209:AC209" si="200">+D209</f>
        <v>392</v>
      </c>
      <c r="AB209">
        <f t="shared" si="200"/>
        <v>407</v>
      </c>
      <c r="AC209">
        <f t="shared" si="200"/>
        <v>407</v>
      </c>
    </row>
    <row r="210" spans="1:29" x14ac:dyDescent="0.25">
      <c r="A210" s="162" t="s">
        <v>186</v>
      </c>
      <c r="B210" s="8" t="s">
        <v>49</v>
      </c>
      <c r="C210" s="61">
        <v>80</v>
      </c>
      <c r="D210" s="61">
        <v>100</v>
      </c>
      <c r="E210" s="61">
        <v>100</v>
      </c>
      <c r="F210" s="61">
        <v>80</v>
      </c>
      <c r="G210" s="43"/>
      <c r="J210" s="106">
        <f t="shared" si="172"/>
        <v>80</v>
      </c>
      <c r="K210" s="106">
        <f t="shared" si="172"/>
        <v>100</v>
      </c>
      <c r="L210" s="106">
        <f t="shared" si="172"/>
        <v>100</v>
      </c>
      <c r="M210" s="106">
        <f t="shared" si="172"/>
        <v>80</v>
      </c>
      <c r="N210" s="106">
        <f t="shared" si="154"/>
        <v>80</v>
      </c>
      <c r="Z210">
        <f>+C210+440</f>
        <v>520</v>
      </c>
      <c r="AA210">
        <f t="shared" ref="AA210:AC210" si="201">+D210+440</f>
        <v>540</v>
      </c>
      <c r="AB210">
        <f t="shared" si="201"/>
        <v>540</v>
      </c>
      <c r="AC210">
        <f t="shared" si="201"/>
        <v>520</v>
      </c>
    </row>
    <row r="211" spans="1:29" x14ac:dyDescent="0.25">
      <c r="A211" s="162"/>
      <c r="B211" s="8" t="s">
        <v>34</v>
      </c>
      <c r="C211" s="61">
        <v>392</v>
      </c>
      <c r="D211" s="61">
        <v>392</v>
      </c>
      <c r="E211" s="61">
        <v>407</v>
      </c>
      <c r="F211" s="61">
        <v>407</v>
      </c>
      <c r="G211" s="43"/>
      <c r="J211" s="106">
        <f t="shared" si="172"/>
        <v>392</v>
      </c>
      <c r="K211" s="106">
        <f t="shared" si="172"/>
        <v>392</v>
      </c>
      <c r="L211" s="106">
        <f t="shared" si="172"/>
        <v>407</v>
      </c>
      <c r="M211" s="106">
        <f t="shared" si="172"/>
        <v>407</v>
      </c>
      <c r="N211" s="106">
        <f t="shared" si="154"/>
        <v>392</v>
      </c>
      <c r="Z211">
        <f>+C211</f>
        <v>392</v>
      </c>
      <c r="AA211">
        <f t="shared" ref="AA211:AC211" si="202">+D211</f>
        <v>392</v>
      </c>
      <c r="AB211">
        <f t="shared" si="202"/>
        <v>407</v>
      </c>
      <c r="AC211">
        <f t="shared" si="202"/>
        <v>407</v>
      </c>
    </row>
    <row r="212" spans="1:29" x14ac:dyDescent="0.25">
      <c r="A212" s="162" t="s">
        <v>187</v>
      </c>
      <c r="B212" s="8" t="s">
        <v>49</v>
      </c>
      <c r="C212" s="61">
        <v>120</v>
      </c>
      <c r="D212" s="61">
        <v>150</v>
      </c>
      <c r="E212" s="61">
        <v>150</v>
      </c>
      <c r="F212" s="61">
        <v>120</v>
      </c>
      <c r="G212" s="43"/>
      <c r="J212" s="106">
        <f t="shared" si="172"/>
        <v>120</v>
      </c>
      <c r="K212" s="106">
        <f t="shared" si="172"/>
        <v>150</v>
      </c>
      <c r="L212" s="106">
        <f t="shared" si="172"/>
        <v>150</v>
      </c>
      <c r="M212" s="106">
        <f t="shared" si="172"/>
        <v>120</v>
      </c>
      <c r="N212" s="106">
        <f t="shared" si="154"/>
        <v>120</v>
      </c>
      <c r="Z212">
        <f>+C212+440</f>
        <v>560</v>
      </c>
      <c r="AA212">
        <f t="shared" ref="AA212:AC212" si="203">+D212+440</f>
        <v>590</v>
      </c>
      <c r="AB212">
        <f t="shared" si="203"/>
        <v>590</v>
      </c>
      <c r="AC212">
        <f t="shared" si="203"/>
        <v>560</v>
      </c>
    </row>
    <row r="213" spans="1:29" x14ac:dyDescent="0.25">
      <c r="A213" s="162"/>
      <c r="B213" s="8" t="s">
        <v>34</v>
      </c>
      <c r="C213" s="61">
        <v>392</v>
      </c>
      <c r="D213" s="61">
        <v>392</v>
      </c>
      <c r="E213" s="61">
        <v>407</v>
      </c>
      <c r="F213" s="61">
        <v>407</v>
      </c>
      <c r="G213" s="43"/>
      <c r="J213" s="106">
        <f t="shared" si="172"/>
        <v>392</v>
      </c>
      <c r="K213" s="106">
        <f t="shared" si="172"/>
        <v>392</v>
      </c>
      <c r="L213" s="106">
        <f t="shared" si="172"/>
        <v>407</v>
      </c>
      <c r="M213" s="106">
        <f t="shared" si="172"/>
        <v>407</v>
      </c>
      <c r="N213" s="106">
        <f t="shared" si="154"/>
        <v>392</v>
      </c>
      <c r="Z213">
        <f>+C213</f>
        <v>392</v>
      </c>
      <c r="AA213">
        <f t="shared" ref="AA213:AC213" si="204">+D213</f>
        <v>392</v>
      </c>
      <c r="AB213">
        <f t="shared" si="204"/>
        <v>407</v>
      </c>
      <c r="AC213">
        <f t="shared" si="204"/>
        <v>407</v>
      </c>
    </row>
    <row r="214" spans="1:29" x14ac:dyDescent="0.25">
      <c r="A214" s="162" t="s">
        <v>188</v>
      </c>
      <c r="B214" s="8" t="s">
        <v>49</v>
      </c>
      <c r="C214" s="61">
        <v>170</v>
      </c>
      <c r="D214" s="61">
        <v>200</v>
      </c>
      <c r="E214" s="61">
        <v>200</v>
      </c>
      <c r="F214" s="61">
        <v>170</v>
      </c>
      <c r="G214" s="43"/>
      <c r="J214" s="106">
        <f t="shared" si="172"/>
        <v>170</v>
      </c>
      <c r="K214" s="106">
        <f t="shared" si="172"/>
        <v>200</v>
      </c>
      <c r="L214" s="106">
        <f t="shared" si="172"/>
        <v>200</v>
      </c>
      <c r="M214" s="106">
        <f t="shared" si="172"/>
        <v>170</v>
      </c>
      <c r="N214" s="106">
        <f t="shared" si="154"/>
        <v>170</v>
      </c>
      <c r="Z214">
        <f>+C214+440</f>
        <v>610</v>
      </c>
      <c r="AA214">
        <f t="shared" ref="AA214:AC214" si="205">+D214+440</f>
        <v>640</v>
      </c>
      <c r="AB214">
        <f t="shared" si="205"/>
        <v>640</v>
      </c>
      <c r="AC214">
        <f t="shared" si="205"/>
        <v>610</v>
      </c>
    </row>
    <row r="215" spans="1:29" x14ac:dyDescent="0.25">
      <c r="A215" s="162"/>
      <c r="B215" s="8" t="s">
        <v>34</v>
      </c>
      <c r="C215" s="61">
        <v>392</v>
      </c>
      <c r="D215" s="61">
        <v>392</v>
      </c>
      <c r="E215" s="61">
        <v>407</v>
      </c>
      <c r="F215" s="61">
        <v>407</v>
      </c>
      <c r="G215" s="43"/>
      <c r="J215" s="106">
        <f t="shared" si="172"/>
        <v>392</v>
      </c>
      <c r="K215" s="106">
        <f t="shared" si="172"/>
        <v>392</v>
      </c>
      <c r="L215" s="106">
        <f t="shared" si="172"/>
        <v>407</v>
      </c>
      <c r="M215" s="106">
        <f t="shared" si="172"/>
        <v>407</v>
      </c>
      <c r="N215" s="106">
        <f t="shared" si="154"/>
        <v>392</v>
      </c>
      <c r="Z215">
        <f>+C215</f>
        <v>392</v>
      </c>
      <c r="AA215">
        <f t="shared" ref="AA215:AC215" si="206">+D215</f>
        <v>392</v>
      </c>
      <c r="AB215">
        <f t="shared" si="206"/>
        <v>407</v>
      </c>
      <c r="AC215">
        <f t="shared" si="206"/>
        <v>407</v>
      </c>
    </row>
    <row r="216" spans="1:29" x14ac:dyDescent="0.25">
      <c r="A216" s="162" t="s">
        <v>189</v>
      </c>
      <c r="B216" s="8" t="s">
        <v>49</v>
      </c>
      <c r="C216" s="61">
        <v>220</v>
      </c>
      <c r="D216" s="61">
        <v>250</v>
      </c>
      <c r="E216" s="61">
        <v>250</v>
      </c>
      <c r="F216" s="61">
        <v>220</v>
      </c>
      <c r="G216" s="43"/>
      <c r="J216" s="106">
        <f t="shared" si="172"/>
        <v>220</v>
      </c>
      <c r="K216" s="106">
        <f t="shared" si="172"/>
        <v>250</v>
      </c>
      <c r="L216" s="106">
        <f t="shared" si="172"/>
        <v>250</v>
      </c>
      <c r="M216" s="106">
        <f t="shared" si="172"/>
        <v>220</v>
      </c>
      <c r="N216" s="106">
        <f t="shared" si="154"/>
        <v>220</v>
      </c>
      <c r="Z216">
        <f>+C216+440</f>
        <v>660</v>
      </c>
      <c r="AA216">
        <f t="shared" ref="AA216:AC216" si="207">+D216+440</f>
        <v>690</v>
      </c>
      <c r="AB216">
        <f t="shared" si="207"/>
        <v>690</v>
      </c>
      <c r="AC216">
        <f t="shared" si="207"/>
        <v>660</v>
      </c>
    </row>
    <row r="217" spans="1:29" x14ac:dyDescent="0.25">
      <c r="A217" s="162"/>
      <c r="B217" s="8" t="s">
        <v>34</v>
      </c>
      <c r="C217" s="61">
        <v>392</v>
      </c>
      <c r="D217" s="61">
        <v>392</v>
      </c>
      <c r="E217" s="61">
        <v>407</v>
      </c>
      <c r="F217" s="61">
        <v>407</v>
      </c>
      <c r="G217" s="43"/>
      <c r="J217" s="106">
        <f t="shared" si="172"/>
        <v>392</v>
      </c>
      <c r="K217" s="106">
        <f t="shared" si="172"/>
        <v>392</v>
      </c>
      <c r="L217" s="106">
        <f t="shared" si="172"/>
        <v>407</v>
      </c>
      <c r="M217" s="106">
        <f t="shared" si="172"/>
        <v>407</v>
      </c>
      <c r="N217" s="106">
        <f t="shared" si="154"/>
        <v>392</v>
      </c>
      <c r="Z217">
        <f>+C217</f>
        <v>392</v>
      </c>
      <c r="AA217">
        <f t="shared" ref="AA217:AC217" si="208">+D217</f>
        <v>392</v>
      </c>
      <c r="AB217">
        <f t="shared" si="208"/>
        <v>407</v>
      </c>
      <c r="AC217">
        <f t="shared" si="208"/>
        <v>407</v>
      </c>
    </row>
    <row r="218" spans="1:29" x14ac:dyDescent="0.25">
      <c r="A218" s="162" t="s">
        <v>190</v>
      </c>
      <c r="B218" s="8" t="s">
        <v>49</v>
      </c>
      <c r="C218" s="61">
        <v>270</v>
      </c>
      <c r="D218" s="61">
        <v>300</v>
      </c>
      <c r="E218" s="61">
        <v>300</v>
      </c>
      <c r="F218" s="61">
        <v>270</v>
      </c>
      <c r="G218" s="43"/>
      <c r="J218" s="106">
        <f t="shared" si="172"/>
        <v>270</v>
      </c>
      <c r="K218" s="106">
        <f t="shared" si="172"/>
        <v>300</v>
      </c>
      <c r="L218" s="106">
        <f t="shared" si="172"/>
        <v>300</v>
      </c>
      <c r="M218" s="106">
        <f t="shared" si="172"/>
        <v>270</v>
      </c>
      <c r="N218" s="106">
        <f t="shared" si="154"/>
        <v>270</v>
      </c>
      <c r="Z218">
        <f>+C218+440</f>
        <v>710</v>
      </c>
      <c r="AA218">
        <f t="shared" ref="AA218:AC218" si="209">+D218+440</f>
        <v>740</v>
      </c>
      <c r="AB218">
        <f t="shared" si="209"/>
        <v>740</v>
      </c>
      <c r="AC218">
        <f t="shared" si="209"/>
        <v>710</v>
      </c>
    </row>
    <row r="219" spans="1:29" x14ac:dyDescent="0.25">
      <c r="A219" s="162"/>
      <c r="B219" s="8" t="s">
        <v>34</v>
      </c>
      <c r="C219" s="61">
        <v>392</v>
      </c>
      <c r="D219" s="61">
        <v>392</v>
      </c>
      <c r="E219" s="61">
        <v>407</v>
      </c>
      <c r="F219" s="61">
        <v>407</v>
      </c>
      <c r="G219" s="43"/>
      <c r="J219" s="106">
        <f t="shared" si="172"/>
        <v>392</v>
      </c>
      <c r="K219" s="106">
        <f t="shared" si="172"/>
        <v>392</v>
      </c>
      <c r="L219" s="106">
        <f t="shared" si="172"/>
        <v>407</v>
      </c>
      <c r="M219" s="106">
        <f t="shared" si="172"/>
        <v>407</v>
      </c>
      <c r="N219" s="106">
        <f t="shared" si="154"/>
        <v>392</v>
      </c>
      <c r="Z219">
        <f>+C219</f>
        <v>392</v>
      </c>
      <c r="AA219">
        <f t="shared" ref="AA219:AC219" si="210">+D219</f>
        <v>392</v>
      </c>
      <c r="AB219">
        <f t="shared" si="210"/>
        <v>407</v>
      </c>
      <c r="AC219">
        <f t="shared" si="210"/>
        <v>407</v>
      </c>
    </row>
    <row r="220" spans="1:29" x14ac:dyDescent="0.25">
      <c r="A220" s="162" t="s">
        <v>191</v>
      </c>
      <c r="B220" s="8" t="s">
        <v>49</v>
      </c>
      <c r="C220" s="61">
        <v>320</v>
      </c>
      <c r="D220" s="61">
        <v>340</v>
      </c>
      <c r="E220" s="61">
        <v>340</v>
      </c>
      <c r="F220" s="61">
        <v>320</v>
      </c>
      <c r="G220" s="43"/>
      <c r="J220" s="106">
        <f t="shared" si="172"/>
        <v>320</v>
      </c>
      <c r="K220" s="106">
        <f t="shared" si="172"/>
        <v>340</v>
      </c>
      <c r="L220" s="106">
        <f t="shared" si="172"/>
        <v>340</v>
      </c>
      <c r="M220" s="106">
        <f t="shared" si="172"/>
        <v>320</v>
      </c>
      <c r="N220" s="106">
        <f t="shared" si="154"/>
        <v>320</v>
      </c>
      <c r="Z220">
        <f>+C220+440</f>
        <v>760</v>
      </c>
      <c r="AA220">
        <f t="shared" ref="AA220:AC220" si="211">+D220+440</f>
        <v>780</v>
      </c>
      <c r="AB220">
        <f t="shared" si="211"/>
        <v>780</v>
      </c>
      <c r="AC220">
        <f t="shared" si="211"/>
        <v>760</v>
      </c>
    </row>
    <row r="221" spans="1:29" x14ac:dyDescent="0.25">
      <c r="A221" s="162"/>
      <c r="B221" s="8" t="s">
        <v>34</v>
      </c>
      <c r="C221" s="61">
        <v>392</v>
      </c>
      <c r="D221" s="61">
        <v>392</v>
      </c>
      <c r="E221" s="61">
        <v>407</v>
      </c>
      <c r="F221" s="61">
        <v>407</v>
      </c>
      <c r="G221" s="43"/>
      <c r="J221" s="106">
        <f t="shared" si="172"/>
        <v>392</v>
      </c>
      <c r="K221" s="106">
        <f t="shared" si="172"/>
        <v>392</v>
      </c>
      <c r="L221" s="106">
        <f t="shared" si="172"/>
        <v>407</v>
      </c>
      <c r="M221" s="106">
        <f t="shared" si="172"/>
        <v>407</v>
      </c>
      <c r="N221" s="106">
        <f t="shared" si="154"/>
        <v>392</v>
      </c>
      <c r="Z221">
        <f>+C221</f>
        <v>392</v>
      </c>
      <c r="AA221">
        <f t="shared" ref="AA221:AC221" si="212">+D221</f>
        <v>392</v>
      </c>
      <c r="AB221">
        <f t="shared" si="212"/>
        <v>407</v>
      </c>
      <c r="AC221">
        <f t="shared" si="212"/>
        <v>407</v>
      </c>
    </row>
    <row r="222" spans="1:29" x14ac:dyDescent="0.25">
      <c r="A222" s="162" t="s">
        <v>192</v>
      </c>
      <c r="B222" s="8" t="s">
        <v>49</v>
      </c>
      <c r="C222" s="61">
        <v>360</v>
      </c>
      <c r="D222" s="61">
        <v>380</v>
      </c>
      <c r="E222" s="61">
        <v>380</v>
      </c>
      <c r="F222" s="61">
        <v>360</v>
      </c>
      <c r="G222" s="43"/>
      <c r="J222" s="106">
        <f t="shared" si="172"/>
        <v>360</v>
      </c>
      <c r="K222" s="106">
        <f t="shared" si="172"/>
        <v>380</v>
      </c>
      <c r="L222" s="106">
        <f t="shared" si="172"/>
        <v>380</v>
      </c>
      <c r="M222" s="106">
        <f t="shared" si="172"/>
        <v>360</v>
      </c>
      <c r="N222" s="106">
        <f t="shared" si="154"/>
        <v>360</v>
      </c>
      <c r="Z222">
        <f>+C222+440</f>
        <v>800</v>
      </c>
      <c r="AA222">
        <f t="shared" ref="AA222:AC222" si="213">+D222+440</f>
        <v>820</v>
      </c>
      <c r="AB222">
        <f t="shared" si="213"/>
        <v>820</v>
      </c>
      <c r="AC222">
        <f t="shared" si="213"/>
        <v>800</v>
      </c>
    </row>
    <row r="223" spans="1:29" ht="15.75" thickBot="1" x14ac:dyDescent="0.3">
      <c r="A223" s="156"/>
      <c r="B223" s="107" t="s">
        <v>34</v>
      </c>
      <c r="C223" s="61">
        <v>392</v>
      </c>
      <c r="D223" s="61">
        <v>392</v>
      </c>
      <c r="E223" s="61">
        <v>407</v>
      </c>
      <c r="F223" s="61">
        <v>407</v>
      </c>
      <c r="G223" s="56"/>
      <c r="J223" s="106">
        <f t="shared" si="172"/>
        <v>392</v>
      </c>
      <c r="K223" s="106">
        <f t="shared" si="172"/>
        <v>392</v>
      </c>
      <c r="L223" s="106">
        <f t="shared" si="172"/>
        <v>407</v>
      </c>
      <c r="M223" s="106">
        <f t="shared" si="172"/>
        <v>407</v>
      </c>
      <c r="N223" s="106">
        <f t="shared" si="154"/>
        <v>392</v>
      </c>
      <c r="Z223">
        <f>+C223</f>
        <v>392</v>
      </c>
      <c r="AA223">
        <f t="shared" ref="AA223:AC223" si="214">+D223</f>
        <v>392</v>
      </c>
      <c r="AB223">
        <f t="shared" si="214"/>
        <v>407</v>
      </c>
      <c r="AC223">
        <f t="shared" si="214"/>
        <v>407</v>
      </c>
    </row>
    <row r="224" spans="1:29" x14ac:dyDescent="0.25">
      <c r="A224" s="155" t="s">
        <v>193</v>
      </c>
      <c r="B224" s="105" t="s">
        <v>49</v>
      </c>
      <c r="C224" s="41">
        <v>40</v>
      </c>
      <c r="D224" s="41">
        <v>60</v>
      </c>
      <c r="E224" s="41">
        <v>60</v>
      </c>
      <c r="F224" s="41">
        <v>40</v>
      </c>
      <c r="G224" s="23"/>
      <c r="J224" s="106">
        <f t="shared" si="172"/>
        <v>40</v>
      </c>
      <c r="K224" s="106">
        <f t="shared" si="172"/>
        <v>60</v>
      </c>
      <c r="L224" s="106">
        <f t="shared" si="172"/>
        <v>60</v>
      </c>
      <c r="M224" s="106">
        <f t="shared" si="172"/>
        <v>40</v>
      </c>
      <c r="N224" s="106">
        <f t="shared" si="154"/>
        <v>40</v>
      </c>
      <c r="Z224">
        <f>+C224+440</f>
        <v>480</v>
      </c>
      <c r="AA224">
        <f t="shared" ref="AA224:AC224" si="215">+D224+440</f>
        <v>500</v>
      </c>
      <c r="AB224">
        <f t="shared" si="215"/>
        <v>500</v>
      </c>
      <c r="AC224">
        <f t="shared" si="215"/>
        <v>480</v>
      </c>
    </row>
    <row r="225" spans="1:29" ht="15.75" thickBot="1" x14ac:dyDescent="0.3">
      <c r="A225" s="162"/>
      <c r="B225" s="8" t="s">
        <v>34</v>
      </c>
      <c r="C225" s="61">
        <v>424</v>
      </c>
      <c r="D225" s="61">
        <v>424</v>
      </c>
      <c r="E225" s="61">
        <v>439</v>
      </c>
      <c r="F225" s="61">
        <v>439</v>
      </c>
      <c r="G225" s="43"/>
      <c r="J225" s="106">
        <f t="shared" si="172"/>
        <v>424</v>
      </c>
      <c r="K225" s="106">
        <f t="shared" si="172"/>
        <v>424</v>
      </c>
      <c r="L225" s="106">
        <f t="shared" si="172"/>
        <v>439</v>
      </c>
      <c r="M225" s="106">
        <f t="shared" si="172"/>
        <v>439</v>
      </c>
      <c r="N225" s="106">
        <f t="shared" si="154"/>
        <v>424</v>
      </c>
      <c r="Z225">
        <f>+C225</f>
        <v>424</v>
      </c>
      <c r="AA225">
        <f t="shared" ref="AA225:AC225" si="216">+D225</f>
        <v>424</v>
      </c>
      <c r="AB225">
        <f t="shared" si="216"/>
        <v>439</v>
      </c>
      <c r="AC225">
        <f t="shared" si="216"/>
        <v>439</v>
      </c>
    </row>
    <row r="226" spans="1:29" x14ac:dyDescent="0.25">
      <c r="A226" s="162" t="s">
        <v>194</v>
      </c>
      <c r="B226" s="8" t="s">
        <v>49</v>
      </c>
      <c r="C226" s="41">
        <v>80</v>
      </c>
      <c r="D226" s="41">
        <v>100</v>
      </c>
      <c r="E226" s="41">
        <v>100</v>
      </c>
      <c r="F226" s="41">
        <v>80</v>
      </c>
      <c r="G226" s="43"/>
      <c r="J226" s="106">
        <f t="shared" si="172"/>
        <v>80</v>
      </c>
      <c r="K226" s="106">
        <f t="shared" si="172"/>
        <v>100</v>
      </c>
      <c r="L226" s="106">
        <f t="shared" si="172"/>
        <v>100</v>
      </c>
      <c r="M226" s="106">
        <f t="shared" si="172"/>
        <v>80</v>
      </c>
      <c r="N226" s="106">
        <f t="shared" si="154"/>
        <v>80</v>
      </c>
      <c r="Z226">
        <f>+C226+440</f>
        <v>520</v>
      </c>
      <c r="AA226">
        <f t="shared" ref="AA226:AC226" si="217">+D226+440</f>
        <v>540</v>
      </c>
      <c r="AB226">
        <f t="shared" si="217"/>
        <v>540</v>
      </c>
      <c r="AC226">
        <f t="shared" si="217"/>
        <v>520</v>
      </c>
    </row>
    <row r="227" spans="1:29" ht="15.75" thickBot="1" x14ac:dyDescent="0.3">
      <c r="A227" s="162"/>
      <c r="B227" s="8" t="s">
        <v>34</v>
      </c>
      <c r="C227" s="61">
        <v>424</v>
      </c>
      <c r="D227" s="61">
        <v>424</v>
      </c>
      <c r="E227" s="61">
        <v>439</v>
      </c>
      <c r="F227" s="61">
        <v>439</v>
      </c>
      <c r="G227" s="43"/>
      <c r="J227" s="106">
        <f t="shared" si="172"/>
        <v>424</v>
      </c>
      <c r="K227" s="106">
        <f t="shared" si="172"/>
        <v>424</v>
      </c>
      <c r="L227" s="106">
        <f t="shared" si="172"/>
        <v>439</v>
      </c>
      <c r="M227" s="106">
        <f t="shared" si="172"/>
        <v>439</v>
      </c>
      <c r="N227" s="106">
        <f t="shared" si="154"/>
        <v>424</v>
      </c>
      <c r="Z227">
        <f>+C227</f>
        <v>424</v>
      </c>
      <c r="AA227">
        <f t="shared" ref="AA227:AC227" si="218">+D227</f>
        <v>424</v>
      </c>
      <c r="AB227">
        <f t="shared" si="218"/>
        <v>439</v>
      </c>
      <c r="AC227">
        <f t="shared" si="218"/>
        <v>439</v>
      </c>
    </row>
    <row r="228" spans="1:29" x14ac:dyDescent="0.25">
      <c r="A228" s="162" t="s">
        <v>195</v>
      </c>
      <c r="B228" s="8" t="s">
        <v>49</v>
      </c>
      <c r="C228" s="41">
        <v>120</v>
      </c>
      <c r="D228" s="41">
        <v>150</v>
      </c>
      <c r="E228" s="41">
        <v>150</v>
      </c>
      <c r="F228" s="41">
        <v>120</v>
      </c>
      <c r="G228" s="43"/>
      <c r="J228" s="106">
        <f t="shared" si="172"/>
        <v>120</v>
      </c>
      <c r="K228" s="106">
        <f t="shared" si="172"/>
        <v>150</v>
      </c>
      <c r="L228" s="106">
        <f t="shared" si="172"/>
        <v>150</v>
      </c>
      <c r="M228" s="106">
        <f t="shared" si="172"/>
        <v>120</v>
      </c>
      <c r="N228" s="106">
        <f t="shared" si="154"/>
        <v>120</v>
      </c>
      <c r="Z228">
        <f>+C228+440</f>
        <v>560</v>
      </c>
      <c r="AA228">
        <f t="shared" ref="AA228:AC228" si="219">+D228+440</f>
        <v>590</v>
      </c>
      <c r="AB228">
        <f t="shared" si="219"/>
        <v>590</v>
      </c>
      <c r="AC228">
        <f t="shared" si="219"/>
        <v>560</v>
      </c>
    </row>
    <row r="229" spans="1:29" ht="15.75" thickBot="1" x14ac:dyDescent="0.3">
      <c r="A229" s="162"/>
      <c r="B229" s="8" t="s">
        <v>34</v>
      </c>
      <c r="C229" s="61">
        <v>424</v>
      </c>
      <c r="D229" s="61">
        <v>424</v>
      </c>
      <c r="E229" s="61">
        <v>439</v>
      </c>
      <c r="F229" s="61">
        <v>439</v>
      </c>
      <c r="G229" s="43"/>
      <c r="J229" s="106">
        <f t="shared" si="172"/>
        <v>424</v>
      </c>
      <c r="K229" s="106">
        <f t="shared" si="172"/>
        <v>424</v>
      </c>
      <c r="L229" s="106">
        <f t="shared" si="172"/>
        <v>439</v>
      </c>
      <c r="M229" s="106">
        <f t="shared" si="172"/>
        <v>439</v>
      </c>
      <c r="N229" s="106">
        <f t="shared" ref="N229:N292" si="220">+J229</f>
        <v>424</v>
      </c>
      <c r="Z229">
        <f>+C229</f>
        <v>424</v>
      </c>
      <c r="AA229">
        <f t="shared" ref="AA229:AC229" si="221">+D229</f>
        <v>424</v>
      </c>
      <c r="AB229">
        <f t="shared" si="221"/>
        <v>439</v>
      </c>
      <c r="AC229">
        <f t="shared" si="221"/>
        <v>439</v>
      </c>
    </row>
    <row r="230" spans="1:29" x14ac:dyDescent="0.25">
      <c r="A230" s="162" t="s">
        <v>196</v>
      </c>
      <c r="B230" s="8" t="s">
        <v>49</v>
      </c>
      <c r="C230" s="41">
        <v>170</v>
      </c>
      <c r="D230" s="41">
        <v>200</v>
      </c>
      <c r="E230" s="41">
        <v>200</v>
      </c>
      <c r="F230" s="41">
        <v>170</v>
      </c>
      <c r="G230" s="43"/>
      <c r="J230" s="106">
        <f t="shared" si="172"/>
        <v>170</v>
      </c>
      <c r="K230" s="106">
        <f t="shared" si="172"/>
        <v>200</v>
      </c>
      <c r="L230" s="106">
        <f t="shared" si="172"/>
        <v>200</v>
      </c>
      <c r="M230" s="106">
        <f t="shared" si="172"/>
        <v>170</v>
      </c>
      <c r="N230" s="106">
        <f t="shared" si="220"/>
        <v>170</v>
      </c>
      <c r="Z230">
        <f>+C230+440</f>
        <v>610</v>
      </c>
      <c r="AA230">
        <f t="shared" ref="AA230:AC230" si="222">+D230+440</f>
        <v>640</v>
      </c>
      <c r="AB230">
        <f t="shared" si="222"/>
        <v>640</v>
      </c>
      <c r="AC230">
        <f t="shared" si="222"/>
        <v>610</v>
      </c>
    </row>
    <row r="231" spans="1:29" ht="15.75" thickBot="1" x14ac:dyDescent="0.3">
      <c r="A231" s="162"/>
      <c r="B231" s="8" t="s">
        <v>34</v>
      </c>
      <c r="C231" s="61">
        <v>424</v>
      </c>
      <c r="D231" s="61">
        <v>424</v>
      </c>
      <c r="E231" s="61">
        <v>439</v>
      </c>
      <c r="F231" s="61">
        <v>439</v>
      </c>
      <c r="G231" s="43"/>
      <c r="J231" s="106">
        <f t="shared" si="172"/>
        <v>424</v>
      </c>
      <c r="K231" s="106">
        <f t="shared" si="172"/>
        <v>424</v>
      </c>
      <c r="L231" s="106">
        <f t="shared" si="172"/>
        <v>439</v>
      </c>
      <c r="M231" s="106">
        <f t="shared" si="172"/>
        <v>439</v>
      </c>
      <c r="N231" s="106">
        <f t="shared" si="220"/>
        <v>424</v>
      </c>
      <c r="Z231">
        <f>+C231</f>
        <v>424</v>
      </c>
      <c r="AA231">
        <f t="shared" ref="AA231:AC231" si="223">+D231</f>
        <v>424</v>
      </c>
      <c r="AB231">
        <f t="shared" si="223"/>
        <v>439</v>
      </c>
      <c r="AC231">
        <f t="shared" si="223"/>
        <v>439</v>
      </c>
    </row>
    <row r="232" spans="1:29" x14ac:dyDescent="0.25">
      <c r="A232" s="162" t="s">
        <v>197</v>
      </c>
      <c r="B232" s="8" t="s">
        <v>49</v>
      </c>
      <c r="C232" s="41">
        <v>220</v>
      </c>
      <c r="D232" s="41">
        <v>250</v>
      </c>
      <c r="E232" s="41">
        <v>250</v>
      </c>
      <c r="F232" s="41">
        <v>220</v>
      </c>
      <c r="G232" s="43"/>
      <c r="J232" s="106">
        <f t="shared" si="172"/>
        <v>220</v>
      </c>
      <c r="K232" s="106">
        <f t="shared" si="172"/>
        <v>250</v>
      </c>
      <c r="L232" s="106">
        <f t="shared" si="172"/>
        <v>250</v>
      </c>
      <c r="M232" s="106">
        <f t="shared" si="172"/>
        <v>220</v>
      </c>
      <c r="N232" s="106">
        <f t="shared" si="220"/>
        <v>220</v>
      </c>
      <c r="Z232">
        <f>+C232+440</f>
        <v>660</v>
      </c>
      <c r="AA232">
        <f t="shared" ref="AA232:AC232" si="224">+D232+440</f>
        <v>690</v>
      </c>
      <c r="AB232">
        <f t="shared" si="224"/>
        <v>690</v>
      </c>
      <c r="AC232">
        <f t="shared" si="224"/>
        <v>660</v>
      </c>
    </row>
    <row r="233" spans="1:29" ht="15.75" thickBot="1" x14ac:dyDescent="0.3">
      <c r="A233" s="162"/>
      <c r="B233" s="8" t="s">
        <v>34</v>
      </c>
      <c r="C233" s="61">
        <v>424</v>
      </c>
      <c r="D233" s="61">
        <v>424</v>
      </c>
      <c r="E233" s="61">
        <v>439</v>
      </c>
      <c r="F233" s="61">
        <v>439</v>
      </c>
      <c r="G233" s="43"/>
      <c r="J233" s="106">
        <f t="shared" si="172"/>
        <v>424</v>
      </c>
      <c r="K233" s="106">
        <f t="shared" si="172"/>
        <v>424</v>
      </c>
      <c r="L233" s="106">
        <f t="shared" si="172"/>
        <v>439</v>
      </c>
      <c r="M233" s="106">
        <f t="shared" si="172"/>
        <v>439</v>
      </c>
      <c r="N233" s="106">
        <f t="shared" si="220"/>
        <v>424</v>
      </c>
      <c r="Z233">
        <f>+C233</f>
        <v>424</v>
      </c>
      <c r="AA233">
        <f t="shared" ref="AA233:AC233" si="225">+D233</f>
        <v>424</v>
      </c>
      <c r="AB233">
        <f t="shared" si="225"/>
        <v>439</v>
      </c>
      <c r="AC233">
        <f t="shared" si="225"/>
        <v>439</v>
      </c>
    </row>
    <row r="234" spans="1:29" x14ac:dyDescent="0.25">
      <c r="A234" s="162" t="s">
        <v>198</v>
      </c>
      <c r="B234" s="8" t="s">
        <v>49</v>
      </c>
      <c r="C234" s="41">
        <v>270</v>
      </c>
      <c r="D234" s="41">
        <v>300</v>
      </c>
      <c r="E234" s="41">
        <v>300</v>
      </c>
      <c r="F234" s="41">
        <v>270</v>
      </c>
      <c r="G234" s="43"/>
      <c r="J234" s="106">
        <f t="shared" si="172"/>
        <v>270</v>
      </c>
      <c r="K234" s="106">
        <f t="shared" si="172"/>
        <v>300</v>
      </c>
      <c r="L234" s="106">
        <f t="shared" si="172"/>
        <v>300</v>
      </c>
      <c r="M234" s="106">
        <f t="shared" si="172"/>
        <v>270</v>
      </c>
      <c r="N234" s="106">
        <f t="shared" si="220"/>
        <v>270</v>
      </c>
      <c r="Z234">
        <f>+C234+440</f>
        <v>710</v>
      </c>
      <c r="AA234">
        <f t="shared" ref="AA234:AC234" si="226">+D234+440</f>
        <v>740</v>
      </c>
      <c r="AB234">
        <f t="shared" si="226"/>
        <v>740</v>
      </c>
      <c r="AC234">
        <f t="shared" si="226"/>
        <v>710</v>
      </c>
    </row>
    <row r="235" spans="1:29" ht="15.75" thickBot="1" x14ac:dyDescent="0.3">
      <c r="A235" s="162"/>
      <c r="B235" s="8" t="s">
        <v>34</v>
      </c>
      <c r="C235" s="61">
        <v>424</v>
      </c>
      <c r="D235" s="61">
        <v>424</v>
      </c>
      <c r="E235" s="61">
        <v>439</v>
      </c>
      <c r="F235" s="61">
        <v>439</v>
      </c>
      <c r="G235" s="43"/>
      <c r="J235" s="106">
        <f t="shared" si="172"/>
        <v>424</v>
      </c>
      <c r="K235" s="106">
        <f t="shared" si="172"/>
        <v>424</v>
      </c>
      <c r="L235" s="106">
        <f t="shared" si="172"/>
        <v>439</v>
      </c>
      <c r="M235" s="106">
        <f t="shared" si="172"/>
        <v>439</v>
      </c>
      <c r="N235" s="106">
        <f t="shared" si="220"/>
        <v>424</v>
      </c>
      <c r="Z235">
        <f>+C235</f>
        <v>424</v>
      </c>
      <c r="AA235">
        <f t="shared" ref="AA235:AC235" si="227">+D235</f>
        <v>424</v>
      </c>
      <c r="AB235">
        <f t="shared" si="227"/>
        <v>439</v>
      </c>
      <c r="AC235">
        <f t="shared" si="227"/>
        <v>439</v>
      </c>
    </row>
    <row r="236" spans="1:29" x14ac:dyDescent="0.25">
      <c r="A236" s="162" t="s">
        <v>199</v>
      </c>
      <c r="B236" s="8" t="s">
        <v>49</v>
      </c>
      <c r="C236" s="41">
        <v>320</v>
      </c>
      <c r="D236" s="41">
        <v>340</v>
      </c>
      <c r="E236" s="41">
        <v>340</v>
      </c>
      <c r="F236" s="41">
        <v>320</v>
      </c>
      <c r="G236" s="43"/>
      <c r="J236" s="106">
        <f t="shared" si="172"/>
        <v>320</v>
      </c>
      <c r="K236" s="106">
        <f t="shared" si="172"/>
        <v>340</v>
      </c>
      <c r="L236" s="106">
        <f t="shared" si="172"/>
        <v>340</v>
      </c>
      <c r="M236" s="106">
        <f t="shared" si="172"/>
        <v>320</v>
      </c>
      <c r="N236" s="106">
        <f t="shared" si="220"/>
        <v>320</v>
      </c>
      <c r="Z236">
        <f>+C236+440</f>
        <v>760</v>
      </c>
      <c r="AA236">
        <f t="shared" ref="AA236:AC236" si="228">+D236+440</f>
        <v>780</v>
      </c>
      <c r="AB236">
        <f t="shared" si="228"/>
        <v>780</v>
      </c>
      <c r="AC236">
        <f t="shared" si="228"/>
        <v>760</v>
      </c>
    </row>
    <row r="237" spans="1:29" ht="15.75" thickBot="1" x14ac:dyDescent="0.3">
      <c r="A237" s="162"/>
      <c r="B237" s="8" t="s">
        <v>34</v>
      </c>
      <c r="C237" s="61">
        <v>424</v>
      </c>
      <c r="D237" s="61">
        <v>424</v>
      </c>
      <c r="E237" s="61">
        <v>439</v>
      </c>
      <c r="F237" s="61">
        <v>439</v>
      </c>
      <c r="G237" s="43"/>
      <c r="J237" s="106">
        <f t="shared" si="172"/>
        <v>424</v>
      </c>
      <c r="K237" s="106">
        <f t="shared" si="172"/>
        <v>424</v>
      </c>
      <c r="L237" s="106">
        <f t="shared" si="172"/>
        <v>439</v>
      </c>
      <c r="M237" s="106">
        <f t="shared" si="172"/>
        <v>439</v>
      </c>
      <c r="N237" s="106">
        <f t="shared" si="220"/>
        <v>424</v>
      </c>
      <c r="Z237">
        <f>+C237</f>
        <v>424</v>
      </c>
      <c r="AA237">
        <f t="shared" ref="AA237:AC237" si="229">+D237</f>
        <v>424</v>
      </c>
      <c r="AB237">
        <f t="shared" si="229"/>
        <v>439</v>
      </c>
      <c r="AC237">
        <f t="shared" si="229"/>
        <v>439</v>
      </c>
    </row>
    <row r="238" spans="1:29" x14ac:dyDescent="0.25">
      <c r="A238" s="162" t="s">
        <v>200</v>
      </c>
      <c r="B238" s="8" t="s">
        <v>49</v>
      </c>
      <c r="C238" s="41">
        <v>360</v>
      </c>
      <c r="D238" s="41">
        <v>380</v>
      </c>
      <c r="E238" s="41">
        <v>380</v>
      </c>
      <c r="F238" s="41">
        <v>360</v>
      </c>
      <c r="G238" s="43"/>
      <c r="J238" s="106">
        <f t="shared" si="172"/>
        <v>360</v>
      </c>
      <c r="K238" s="106">
        <f t="shared" si="172"/>
        <v>380</v>
      </c>
      <c r="L238" s="106">
        <f t="shared" si="172"/>
        <v>380</v>
      </c>
      <c r="M238" s="106">
        <f t="shared" si="172"/>
        <v>360</v>
      </c>
      <c r="N238" s="106">
        <f t="shared" si="220"/>
        <v>360</v>
      </c>
      <c r="Z238">
        <f>+C238+440</f>
        <v>800</v>
      </c>
      <c r="AA238">
        <f t="shared" ref="AA238:AC238" si="230">+D238+440</f>
        <v>820</v>
      </c>
      <c r="AB238">
        <f t="shared" si="230"/>
        <v>820</v>
      </c>
      <c r="AC238">
        <f t="shared" si="230"/>
        <v>800</v>
      </c>
    </row>
    <row r="239" spans="1:29" ht="15.75" thickBot="1" x14ac:dyDescent="0.3">
      <c r="A239" s="156"/>
      <c r="B239" s="107" t="s">
        <v>34</v>
      </c>
      <c r="C239" s="61">
        <v>424</v>
      </c>
      <c r="D239" s="61">
        <v>424</v>
      </c>
      <c r="E239" s="61">
        <v>439</v>
      </c>
      <c r="F239" s="61">
        <v>439</v>
      </c>
      <c r="G239" s="56"/>
      <c r="J239" s="106">
        <f t="shared" si="172"/>
        <v>424</v>
      </c>
      <c r="K239" s="106">
        <f t="shared" si="172"/>
        <v>424</v>
      </c>
      <c r="L239" s="106">
        <f t="shared" si="172"/>
        <v>439</v>
      </c>
      <c r="M239" s="106">
        <f t="shared" si="172"/>
        <v>439</v>
      </c>
      <c r="N239" s="106">
        <f t="shared" si="220"/>
        <v>424</v>
      </c>
      <c r="Z239">
        <f>+C239</f>
        <v>424</v>
      </c>
      <c r="AA239">
        <f t="shared" ref="AA239:AC239" si="231">+D239</f>
        <v>424</v>
      </c>
      <c r="AB239">
        <f t="shared" si="231"/>
        <v>439</v>
      </c>
      <c r="AC239">
        <f t="shared" si="231"/>
        <v>439</v>
      </c>
    </row>
    <row r="240" spans="1:29" x14ac:dyDescent="0.25">
      <c r="A240" s="155" t="s">
        <v>201</v>
      </c>
      <c r="B240" s="105" t="s">
        <v>49</v>
      </c>
      <c r="C240" s="41">
        <v>40</v>
      </c>
      <c r="D240" s="41">
        <v>60</v>
      </c>
      <c r="E240" s="41">
        <v>60</v>
      </c>
      <c r="F240" s="41">
        <v>40</v>
      </c>
      <c r="G240" s="23"/>
      <c r="J240" s="106">
        <f t="shared" si="172"/>
        <v>40</v>
      </c>
      <c r="K240" s="106">
        <f t="shared" si="172"/>
        <v>60</v>
      </c>
      <c r="L240" s="106">
        <f t="shared" si="172"/>
        <v>60</v>
      </c>
      <c r="M240" s="106">
        <f t="shared" si="172"/>
        <v>40</v>
      </c>
      <c r="N240" s="106">
        <f t="shared" si="220"/>
        <v>40</v>
      </c>
      <c r="Z240">
        <f>+C240+440</f>
        <v>480</v>
      </c>
      <c r="AA240">
        <f t="shared" ref="AA240:AC240" si="232">+D240+440</f>
        <v>500</v>
      </c>
      <c r="AB240">
        <f t="shared" si="232"/>
        <v>500</v>
      </c>
      <c r="AC240">
        <f t="shared" si="232"/>
        <v>480</v>
      </c>
    </row>
    <row r="241" spans="1:29" ht="15.75" thickBot="1" x14ac:dyDescent="0.3">
      <c r="A241" s="162"/>
      <c r="B241" s="8" t="s">
        <v>34</v>
      </c>
      <c r="C241" s="61">
        <v>456</v>
      </c>
      <c r="D241" s="61">
        <v>456</v>
      </c>
      <c r="E241" s="61">
        <v>471</v>
      </c>
      <c r="F241" s="61">
        <v>471</v>
      </c>
      <c r="G241" s="43"/>
      <c r="J241" s="106">
        <f t="shared" si="172"/>
        <v>456</v>
      </c>
      <c r="K241" s="106">
        <f t="shared" si="172"/>
        <v>456</v>
      </c>
      <c r="L241" s="106">
        <f t="shared" si="172"/>
        <v>471</v>
      </c>
      <c r="M241" s="106">
        <f t="shared" si="172"/>
        <v>471</v>
      </c>
      <c r="N241" s="106">
        <f t="shared" si="220"/>
        <v>456</v>
      </c>
      <c r="Z241">
        <f>+C241</f>
        <v>456</v>
      </c>
      <c r="AA241">
        <f t="shared" ref="AA241:AC241" si="233">+D241</f>
        <v>456</v>
      </c>
      <c r="AB241">
        <f t="shared" si="233"/>
        <v>471</v>
      </c>
      <c r="AC241">
        <f t="shared" si="233"/>
        <v>471</v>
      </c>
    </row>
    <row r="242" spans="1:29" x14ac:dyDescent="0.25">
      <c r="A242" s="162" t="s">
        <v>202</v>
      </c>
      <c r="B242" s="8" t="s">
        <v>49</v>
      </c>
      <c r="C242" s="41">
        <v>80</v>
      </c>
      <c r="D242" s="41">
        <v>100</v>
      </c>
      <c r="E242" s="41">
        <v>100</v>
      </c>
      <c r="F242" s="41">
        <v>80</v>
      </c>
      <c r="G242" s="43"/>
      <c r="J242" s="106">
        <f t="shared" si="172"/>
        <v>80</v>
      </c>
      <c r="K242" s="106">
        <f t="shared" si="172"/>
        <v>100</v>
      </c>
      <c r="L242" s="106">
        <f t="shared" si="172"/>
        <v>100</v>
      </c>
      <c r="M242" s="106">
        <f t="shared" si="172"/>
        <v>80</v>
      </c>
      <c r="N242" s="106">
        <f t="shared" si="220"/>
        <v>80</v>
      </c>
      <c r="Z242">
        <f>+C242+440</f>
        <v>520</v>
      </c>
      <c r="AA242">
        <f t="shared" ref="AA242:AC242" si="234">+D242+440</f>
        <v>540</v>
      </c>
      <c r="AB242">
        <f t="shared" si="234"/>
        <v>540</v>
      </c>
      <c r="AC242">
        <f t="shared" si="234"/>
        <v>520</v>
      </c>
    </row>
    <row r="243" spans="1:29" ht="15.75" thickBot="1" x14ac:dyDescent="0.3">
      <c r="A243" s="162"/>
      <c r="B243" s="8" t="s">
        <v>34</v>
      </c>
      <c r="C243" s="61">
        <v>456</v>
      </c>
      <c r="D243" s="61">
        <v>456</v>
      </c>
      <c r="E243" s="61">
        <v>471</v>
      </c>
      <c r="F243" s="61">
        <v>471</v>
      </c>
      <c r="G243" s="43"/>
      <c r="J243" s="106">
        <f t="shared" si="172"/>
        <v>456</v>
      </c>
      <c r="K243" s="106">
        <f t="shared" si="172"/>
        <v>456</v>
      </c>
      <c r="L243" s="106">
        <f t="shared" si="172"/>
        <v>471</v>
      </c>
      <c r="M243" s="106">
        <f t="shared" si="172"/>
        <v>471</v>
      </c>
      <c r="N243" s="106">
        <f t="shared" si="220"/>
        <v>456</v>
      </c>
      <c r="Z243">
        <f>+C243</f>
        <v>456</v>
      </c>
      <c r="AA243">
        <f t="shared" ref="AA243:AC243" si="235">+D243</f>
        <v>456</v>
      </c>
      <c r="AB243">
        <f t="shared" si="235"/>
        <v>471</v>
      </c>
      <c r="AC243">
        <f t="shared" si="235"/>
        <v>471</v>
      </c>
    </row>
    <row r="244" spans="1:29" x14ac:dyDescent="0.25">
      <c r="A244" s="162" t="s">
        <v>203</v>
      </c>
      <c r="B244" s="8" t="s">
        <v>49</v>
      </c>
      <c r="C244" s="41">
        <v>120</v>
      </c>
      <c r="D244" s="41">
        <v>150</v>
      </c>
      <c r="E244" s="41">
        <v>150</v>
      </c>
      <c r="F244" s="41">
        <v>120</v>
      </c>
      <c r="G244" s="43"/>
      <c r="J244" s="106">
        <f t="shared" si="172"/>
        <v>120</v>
      </c>
      <c r="K244" s="106">
        <f t="shared" si="172"/>
        <v>150</v>
      </c>
      <c r="L244" s="106">
        <f t="shared" si="172"/>
        <v>150</v>
      </c>
      <c r="M244" s="106">
        <f t="shared" si="172"/>
        <v>120</v>
      </c>
      <c r="N244" s="106">
        <f t="shared" si="220"/>
        <v>120</v>
      </c>
      <c r="Z244">
        <f>+C244+440</f>
        <v>560</v>
      </c>
      <c r="AA244">
        <f t="shared" ref="AA244:AC244" si="236">+D244+440</f>
        <v>590</v>
      </c>
      <c r="AB244">
        <f t="shared" si="236"/>
        <v>590</v>
      </c>
      <c r="AC244">
        <f t="shared" si="236"/>
        <v>560</v>
      </c>
    </row>
    <row r="245" spans="1:29" ht="15.75" thickBot="1" x14ac:dyDescent="0.3">
      <c r="A245" s="162"/>
      <c r="B245" s="8" t="s">
        <v>34</v>
      </c>
      <c r="C245" s="61">
        <v>456</v>
      </c>
      <c r="D245" s="61">
        <v>456</v>
      </c>
      <c r="E245" s="61">
        <v>471</v>
      </c>
      <c r="F245" s="61">
        <v>471</v>
      </c>
      <c r="G245" s="43"/>
      <c r="J245" s="106">
        <f t="shared" si="172"/>
        <v>456</v>
      </c>
      <c r="K245" s="106">
        <f t="shared" si="172"/>
        <v>456</v>
      </c>
      <c r="L245" s="106">
        <f t="shared" si="172"/>
        <v>471</v>
      </c>
      <c r="M245" s="106">
        <f t="shared" ref="M245:M308" si="237">+F245</f>
        <v>471</v>
      </c>
      <c r="N245" s="106">
        <f t="shared" si="220"/>
        <v>456</v>
      </c>
      <c r="Z245">
        <f>+C245</f>
        <v>456</v>
      </c>
      <c r="AA245">
        <f t="shared" ref="AA245:AC245" si="238">+D245</f>
        <v>456</v>
      </c>
      <c r="AB245">
        <f t="shared" si="238"/>
        <v>471</v>
      </c>
      <c r="AC245">
        <f t="shared" si="238"/>
        <v>471</v>
      </c>
    </row>
    <row r="246" spans="1:29" x14ac:dyDescent="0.25">
      <c r="A246" s="162" t="s">
        <v>204</v>
      </c>
      <c r="B246" s="8" t="s">
        <v>49</v>
      </c>
      <c r="C246" s="41">
        <v>170</v>
      </c>
      <c r="D246" s="41">
        <v>200</v>
      </c>
      <c r="E246" s="41">
        <v>200</v>
      </c>
      <c r="F246" s="41">
        <v>170</v>
      </c>
      <c r="G246" s="43"/>
      <c r="J246" s="106">
        <f t="shared" ref="J246:M309" si="239">+C246</f>
        <v>170</v>
      </c>
      <c r="K246" s="106">
        <f t="shared" si="239"/>
        <v>200</v>
      </c>
      <c r="L246" s="106">
        <f t="shared" si="239"/>
        <v>200</v>
      </c>
      <c r="M246" s="106">
        <f t="shared" si="237"/>
        <v>170</v>
      </c>
      <c r="N246" s="106">
        <f t="shared" si="220"/>
        <v>170</v>
      </c>
      <c r="Z246">
        <f>+C246+440</f>
        <v>610</v>
      </c>
      <c r="AA246">
        <f t="shared" ref="AA246:AC246" si="240">+D246+440</f>
        <v>640</v>
      </c>
      <c r="AB246">
        <f t="shared" si="240"/>
        <v>640</v>
      </c>
      <c r="AC246">
        <f t="shared" si="240"/>
        <v>610</v>
      </c>
    </row>
    <row r="247" spans="1:29" ht="15.75" thickBot="1" x14ac:dyDescent="0.3">
      <c r="A247" s="162"/>
      <c r="B247" s="8" t="s">
        <v>34</v>
      </c>
      <c r="C247" s="61">
        <v>456</v>
      </c>
      <c r="D247" s="61">
        <v>456</v>
      </c>
      <c r="E247" s="61">
        <v>471</v>
      </c>
      <c r="F247" s="61">
        <v>471</v>
      </c>
      <c r="G247" s="43"/>
      <c r="J247" s="106">
        <f t="shared" si="239"/>
        <v>456</v>
      </c>
      <c r="K247" s="106">
        <f t="shared" si="239"/>
        <v>456</v>
      </c>
      <c r="L247" s="106">
        <f t="shared" si="239"/>
        <v>471</v>
      </c>
      <c r="M247" s="106">
        <f t="shared" si="237"/>
        <v>471</v>
      </c>
      <c r="N247" s="106">
        <f t="shared" si="220"/>
        <v>456</v>
      </c>
      <c r="Z247">
        <f>+C247</f>
        <v>456</v>
      </c>
      <c r="AA247">
        <f t="shared" ref="AA247:AC247" si="241">+D247</f>
        <v>456</v>
      </c>
      <c r="AB247">
        <f t="shared" si="241"/>
        <v>471</v>
      </c>
      <c r="AC247">
        <f t="shared" si="241"/>
        <v>471</v>
      </c>
    </row>
    <row r="248" spans="1:29" x14ac:dyDescent="0.25">
      <c r="A248" s="162" t="s">
        <v>205</v>
      </c>
      <c r="B248" s="8" t="s">
        <v>49</v>
      </c>
      <c r="C248" s="41">
        <v>220</v>
      </c>
      <c r="D248" s="41">
        <v>250</v>
      </c>
      <c r="E248" s="41">
        <v>250</v>
      </c>
      <c r="F248" s="41">
        <v>220</v>
      </c>
      <c r="G248" s="43"/>
      <c r="J248" s="106">
        <f t="shared" si="239"/>
        <v>220</v>
      </c>
      <c r="K248" s="106">
        <f t="shared" si="239"/>
        <v>250</v>
      </c>
      <c r="L248" s="106">
        <f t="shared" si="239"/>
        <v>250</v>
      </c>
      <c r="M248" s="106">
        <f t="shared" si="237"/>
        <v>220</v>
      </c>
      <c r="N248" s="106">
        <f t="shared" si="220"/>
        <v>220</v>
      </c>
      <c r="Z248">
        <f>+C248+440</f>
        <v>660</v>
      </c>
      <c r="AA248">
        <f t="shared" ref="AA248:AC248" si="242">+D248+440</f>
        <v>690</v>
      </c>
      <c r="AB248">
        <f t="shared" si="242"/>
        <v>690</v>
      </c>
      <c r="AC248">
        <f t="shared" si="242"/>
        <v>660</v>
      </c>
    </row>
    <row r="249" spans="1:29" ht="15.75" thickBot="1" x14ac:dyDescent="0.3">
      <c r="A249" s="162"/>
      <c r="B249" s="8" t="s">
        <v>34</v>
      </c>
      <c r="C249" s="61">
        <v>456</v>
      </c>
      <c r="D249" s="61">
        <v>456</v>
      </c>
      <c r="E249" s="61">
        <v>471</v>
      </c>
      <c r="F249" s="61">
        <v>471</v>
      </c>
      <c r="G249" s="43"/>
      <c r="J249" s="106">
        <f t="shared" si="239"/>
        <v>456</v>
      </c>
      <c r="K249" s="106">
        <f t="shared" si="239"/>
        <v>456</v>
      </c>
      <c r="L249" s="106">
        <f t="shared" si="239"/>
        <v>471</v>
      </c>
      <c r="M249" s="106">
        <f t="shared" si="237"/>
        <v>471</v>
      </c>
      <c r="N249" s="106">
        <f t="shared" si="220"/>
        <v>456</v>
      </c>
      <c r="Z249">
        <f>+C249</f>
        <v>456</v>
      </c>
      <c r="AA249">
        <f t="shared" ref="AA249:AC249" si="243">+D249</f>
        <v>456</v>
      </c>
      <c r="AB249">
        <f t="shared" si="243"/>
        <v>471</v>
      </c>
      <c r="AC249">
        <f t="shared" si="243"/>
        <v>471</v>
      </c>
    </row>
    <row r="250" spans="1:29" x14ac:dyDescent="0.25">
      <c r="A250" s="162" t="s">
        <v>206</v>
      </c>
      <c r="B250" s="8" t="s">
        <v>49</v>
      </c>
      <c r="C250" s="41">
        <v>270</v>
      </c>
      <c r="D250" s="41">
        <v>300</v>
      </c>
      <c r="E250" s="41">
        <v>300</v>
      </c>
      <c r="F250" s="41">
        <v>270</v>
      </c>
      <c r="G250" s="43"/>
      <c r="J250" s="106">
        <f t="shared" si="239"/>
        <v>270</v>
      </c>
      <c r="K250" s="106">
        <f t="shared" si="239"/>
        <v>300</v>
      </c>
      <c r="L250" s="106">
        <f t="shared" si="239"/>
        <v>300</v>
      </c>
      <c r="M250" s="106">
        <f t="shared" si="237"/>
        <v>270</v>
      </c>
      <c r="N250" s="106">
        <f t="shared" si="220"/>
        <v>270</v>
      </c>
      <c r="Z250">
        <f>+C250+440</f>
        <v>710</v>
      </c>
      <c r="AA250">
        <f t="shared" ref="AA250:AC250" si="244">+D250+440</f>
        <v>740</v>
      </c>
      <c r="AB250">
        <f t="shared" si="244"/>
        <v>740</v>
      </c>
      <c r="AC250">
        <f t="shared" si="244"/>
        <v>710</v>
      </c>
    </row>
    <row r="251" spans="1:29" ht="15.75" thickBot="1" x14ac:dyDescent="0.3">
      <c r="A251" s="162"/>
      <c r="B251" s="8" t="s">
        <v>34</v>
      </c>
      <c r="C251" s="61">
        <v>456</v>
      </c>
      <c r="D251" s="61">
        <v>456</v>
      </c>
      <c r="E251" s="61">
        <v>471</v>
      </c>
      <c r="F251" s="61">
        <v>471</v>
      </c>
      <c r="G251" s="43"/>
      <c r="J251" s="106">
        <f t="shared" si="239"/>
        <v>456</v>
      </c>
      <c r="K251" s="106">
        <f t="shared" si="239"/>
        <v>456</v>
      </c>
      <c r="L251" s="106">
        <f t="shared" si="239"/>
        <v>471</v>
      </c>
      <c r="M251" s="106">
        <f t="shared" si="237"/>
        <v>471</v>
      </c>
      <c r="N251" s="106">
        <f t="shared" si="220"/>
        <v>456</v>
      </c>
      <c r="Z251">
        <f>+C251</f>
        <v>456</v>
      </c>
      <c r="AA251">
        <f t="shared" ref="AA251:AC251" si="245">+D251</f>
        <v>456</v>
      </c>
      <c r="AB251">
        <f t="shared" si="245"/>
        <v>471</v>
      </c>
      <c r="AC251">
        <f t="shared" si="245"/>
        <v>471</v>
      </c>
    </row>
    <row r="252" spans="1:29" x14ac:dyDescent="0.25">
      <c r="A252" s="162" t="s">
        <v>207</v>
      </c>
      <c r="B252" s="8" t="s">
        <v>49</v>
      </c>
      <c r="C252" s="41">
        <v>320</v>
      </c>
      <c r="D252" s="41">
        <v>340</v>
      </c>
      <c r="E252" s="41">
        <v>340</v>
      </c>
      <c r="F252" s="41">
        <v>320</v>
      </c>
      <c r="G252" s="43"/>
      <c r="J252" s="106">
        <f t="shared" si="239"/>
        <v>320</v>
      </c>
      <c r="K252" s="106">
        <f t="shared" si="239"/>
        <v>340</v>
      </c>
      <c r="L252" s="106">
        <f t="shared" si="239"/>
        <v>340</v>
      </c>
      <c r="M252" s="106">
        <f t="shared" si="237"/>
        <v>320</v>
      </c>
      <c r="N252" s="106">
        <f t="shared" si="220"/>
        <v>320</v>
      </c>
      <c r="Z252">
        <f>+C252+440</f>
        <v>760</v>
      </c>
      <c r="AA252">
        <f t="shared" ref="AA252:AC252" si="246">+D252+440</f>
        <v>780</v>
      </c>
      <c r="AB252">
        <f t="shared" si="246"/>
        <v>780</v>
      </c>
      <c r="AC252">
        <f t="shared" si="246"/>
        <v>760</v>
      </c>
    </row>
    <row r="253" spans="1:29" ht="15.75" thickBot="1" x14ac:dyDescent="0.3">
      <c r="A253" s="162"/>
      <c r="B253" s="8" t="s">
        <v>34</v>
      </c>
      <c r="C253" s="61">
        <v>456</v>
      </c>
      <c r="D253" s="61">
        <v>456</v>
      </c>
      <c r="E253" s="61">
        <v>471</v>
      </c>
      <c r="F253" s="61">
        <v>471</v>
      </c>
      <c r="G253" s="43"/>
      <c r="J253" s="106">
        <f t="shared" si="239"/>
        <v>456</v>
      </c>
      <c r="K253" s="106">
        <f t="shared" si="239"/>
        <v>456</v>
      </c>
      <c r="L253" s="106">
        <f t="shared" si="239"/>
        <v>471</v>
      </c>
      <c r="M253" s="106">
        <f t="shared" si="237"/>
        <v>471</v>
      </c>
      <c r="N253" s="106">
        <f t="shared" si="220"/>
        <v>456</v>
      </c>
      <c r="Z253">
        <f>+C253</f>
        <v>456</v>
      </c>
      <c r="AA253">
        <f t="shared" ref="AA253:AC253" si="247">+D253</f>
        <v>456</v>
      </c>
      <c r="AB253">
        <f t="shared" si="247"/>
        <v>471</v>
      </c>
      <c r="AC253">
        <f t="shared" si="247"/>
        <v>471</v>
      </c>
    </row>
    <row r="254" spans="1:29" x14ac:dyDescent="0.25">
      <c r="A254" s="162" t="s">
        <v>208</v>
      </c>
      <c r="B254" s="8" t="s">
        <v>49</v>
      </c>
      <c r="C254" s="41">
        <v>360</v>
      </c>
      <c r="D254" s="41">
        <v>380</v>
      </c>
      <c r="E254" s="41">
        <v>380</v>
      </c>
      <c r="F254" s="41">
        <v>360</v>
      </c>
      <c r="G254" s="43"/>
      <c r="J254" s="106">
        <f t="shared" si="239"/>
        <v>360</v>
      </c>
      <c r="K254" s="106">
        <f t="shared" si="239"/>
        <v>380</v>
      </c>
      <c r="L254" s="106">
        <f t="shared" si="239"/>
        <v>380</v>
      </c>
      <c r="M254" s="106">
        <f t="shared" si="237"/>
        <v>360</v>
      </c>
      <c r="N254" s="106">
        <f t="shared" si="220"/>
        <v>360</v>
      </c>
      <c r="Z254">
        <f>+C254+440</f>
        <v>800</v>
      </c>
      <c r="AA254">
        <f t="shared" ref="AA254:AC254" si="248">+D254+440</f>
        <v>820</v>
      </c>
      <c r="AB254">
        <f t="shared" si="248"/>
        <v>820</v>
      </c>
      <c r="AC254">
        <f t="shared" si="248"/>
        <v>800</v>
      </c>
    </row>
    <row r="255" spans="1:29" ht="15.75" thickBot="1" x14ac:dyDescent="0.3">
      <c r="A255" s="156"/>
      <c r="B255" s="107" t="s">
        <v>34</v>
      </c>
      <c r="C255" s="61">
        <v>456</v>
      </c>
      <c r="D255" s="61">
        <v>456</v>
      </c>
      <c r="E255" s="61">
        <v>471</v>
      </c>
      <c r="F255" s="61">
        <v>471</v>
      </c>
      <c r="G255" s="56"/>
      <c r="J255" s="106">
        <f t="shared" si="239"/>
        <v>456</v>
      </c>
      <c r="K255" s="106">
        <f t="shared" si="239"/>
        <v>456</v>
      </c>
      <c r="L255" s="106">
        <f t="shared" si="239"/>
        <v>471</v>
      </c>
      <c r="M255" s="106">
        <f t="shared" si="237"/>
        <v>471</v>
      </c>
      <c r="N255" s="106">
        <f t="shared" si="220"/>
        <v>456</v>
      </c>
      <c r="Z255">
        <f>+C255</f>
        <v>456</v>
      </c>
      <c r="AA255">
        <f t="shared" ref="AA255:AC255" si="249">+D255</f>
        <v>456</v>
      </c>
      <c r="AB255">
        <f t="shared" si="249"/>
        <v>471</v>
      </c>
      <c r="AC255">
        <f t="shared" si="249"/>
        <v>471</v>
      </c>
    </row>
    <row r="256" spans="1:29" x14ac:dyDescent="0.25">
      <c r="A256" s="155" t="s">
        <v>209</v>
      </c>
      <c r="B256" s="105" t="s">
        <v>49</v>
      </c>
      <c r="C256" s="41">
        <v>40</v>
      </c>
      <c r="D256" s="41">
        <v>60</v>
      </c>
      <c r="E256" s="41">
        <v>60</v>
      </c>
      <c r="F256" s="41">
        <v>40</v>
      </c>
      <c r="G256" s="23"/>
      <c r="J256" s="106">
        <f t="shared" si="239"/>
        <v>40</v>
      </c>
      <c r="K256" s="106">
        <f t="shared" si="239"/>
        <v>60</v>
      </c>
      <c r="L256" s="106">
        <f t="shared" si="239"/>
        <v>60</v>
      </c>
      <c r="M256" s="106">
        <f t="shared" si="237"/>
        <v>40</v>
      </c>
      <c r="N256" s="106">
        <f t="shared" si="220"/>
        <v>40</v>
      </c>
      <c r="Z256">
        <f>+C256+440</f>
        <v>480</v>
      </c>
      <c r="AA256">
        <f t="shared" ref="AA256:AC256" si="250">+D256+440</f>
        <v>500</v>
      </c>
      <c r="AB256">
        <f t="shared" si="250"/>
        <v>500</v>
      </c>
      <c r="AC256">
        <f t="shared" si="250"/>
        <v>480</v>
      </c>
    </row>
    <row r="257" spans="1:29" ht="15.75" thickBot="1" x14ac:dyDescent="0.3">
      <c r="A257" s="162"/>
      <c r="B257" s="8" t="s">
        <v>34</v>
      </c>
      <c r="C257" s="61">
        <v>488</v>
      </c>
      <c r="D257" s="61">
        <v>488</v>
      </c>
      <c r="E257" s="61">
        <v>503</v>
      </c>
      <c r="F257" s="61">
        <v>503</v>
      </c>
      <c r="G257" s="43"/>
      <c r="J257" s="106">
        <f t="shared" si="239"/>
        <v>488</v>
      </c>
      <c r="K257" s="106">
        <f t="shared" si="239"/>
        <v>488</v>
      </c>
      <c r="L257" s="106">
        <f t="shared" si="239"/>
        <v>503</v>
      </c>
      <c r="M257" s="106">
        <f t="shared" si="237"/>
        <v>503</v>
      </c>
      <c r="N257" s="106">
        <f t="shared" si="220"/>
        <v>488</v>
      </c>
      <c r="Z257">
        <f>+C257</f>
        <v>488</v>
      </c>
      <c r="AA257">
        <f t="shared" ref="AA257:AC257" si="251">+D257</f>
        <v>488</v>
      </c>
      <c r="AB257">
        <f t="shared" si="251"/>
        <v>503</v>
      </c>
      <c r="AC257">
        <f t="shared" si="251"/>
        <v>503</v>
      </c>
    </row>
    <row r="258" spans="1:29" x14ac:dyDescent="0.25">
      <c r="A258" s="162" t="s">
        <v>210</v>
      </c>
      <c r="B258" s="8" t="s">
        <v>49</v>
      </c>
      <c r="C258" s="41">
        <v>80</v>
      </c>
      <c r="D258" s="41">
        <v>100</v>
      </c>
      <c r="E258" s="41">
        <v>100</v>
      </c>
      <c r="F258" s="41">
        <v>80</v>
      </c>
      <c r="G258" s="43"/>
      <c r="J258" s="106">
        <f t="shared" si="239"/>
        <v>80</v>
      </c>
      <c r="K258" s="106">
        <f t="shared" si="239"/>
        <v>100</v>
      </c>
      <c r="L258" s="106">
        <f t="shared" si="239"/>
        <v>100</v>
      </c>
      <c r="M258" s="106">
        <f t="shared" si="237"/>
        <v>80</v>
      </c>
      <c r="N258" s="106">
        <f t="shared" si="220"/>
        <v>80</v>
      </c>
      <c r="Z258">
        <f>+C258+440</f>
        <v>520</v>
      </c>
      <c r="AA258">
        <f t="shared" ref="AA258:AC258" si="252">+D258+440</f>
        <v>540</v>
      </c>
      <c r="AB258">
        <f t="shared" si="252"/>
        <v>540</v>
      </c>
      <c r="AC258">
        <f t="shared" si="252"/>
        <v>520</v>
      </c>
    </row>
    <row r="259" spans="1:29" ht="15.75" thickBot="1" x14ac:dyDescent="0.3">
      <c r="A259" s="162"/>
      <c r="B259" s="8" t="s">
        <v>34</v>
      </c>
      <c r="C259" s="61">
        <v>488</v>
      </c>
      <c r="D259" s="61">
        <v>488</v>
      </c>
      <c r="E259" s="61">
        <v>503</v>
      </c>
      <c r="F259" s="61">
        <v>503</v>
      </c>
      <c r="G259" s="43"/>
      <c r="J259" s="106">
        <f t="shared" si="239"/>
        <v>488</v>
      </c>
      <c r="K259" s="106">
        <f t="shared" si="239"/>
        <v>488</v>
      </c>
      <c r="L259" s="106">
        <f t="shared" si="239"/>
        <v>503</v>
      </c>
      <c r="M259" s="106">
        <f t="shared" si="237"/>
        <v>503</v>
      </c>
      <c r="N259" s="106">
        <f t="shared" si="220"/>
        <v>488</v>
      </c>
      <c r="Z259">
        <f>+C259</f>
        <v>488</v>
      </c>
      <c r="AA259">
        <f t="shared" ref="AA259:AC259" si="253">+D259</f>
        <v>488</v>
      </c>
      <c r="AB259">
        <f t="shared" si="253"/>
        <v>503</v>
      </c>
      <c r="AC259">
        <f t="shared" si="253"/>
        <v>503</v>
      </c>
    </row>
    <row r="260" spans="1:29" x14ac:dyDescent="0.25">
      <c r="A260" s="162" t="s">
        <v>211</v>
      </c>
      <c r="B260" s="8" t="s">
        <v>49</v>
      </c>
      <c r="C260" s="41">
        <v>120</v>
      </c>
      <c r="D260" s="41">
        <v>150</v>
      </c>
      <c r="E260" s="41">
        <v>150</v>
      </c>
      <c r="F260" s="41">
        <v>120</v>
      </c>
      <c r="G260" s="43"/>
      <c r="J260" s="106">
        <f t="shared" si="239"/>
        <v>120</v>
      </c>
      <c r="K260" s="106">
        <f t="shared" si="239"/>
        <v>150</v>
      </c>
      <c r="L260" s="106">
        <f t="shared" si="239"/>
        <v>150</v>
      </c>
      <c r="M260" s="106">
        <f t="shared" si="237"/>
        <v>120</v>
      </c>
      <c r="N260" s="106">
        <f t="shared" si="220"/>
        <v>120</v>
      </c>
      <c r="Z260">
        <f>+C260+440</f>
        <v>560</v>
      </c>
      <c r="AA260">
        <f t="shared" ref="AA260:AC260" si="254">+D260+440</f>
        <v>590</v>
      </c>
      <c r="AB260">
        <f t="shared" si="254"/>
        <v>590</v>
      </c>
      <c r="AC260">
        <f t="shared" si="254"/>
        <v>560</v>
      </c>
    </row>
    <row r="261" spans="1:29" ht="15.75" thickBot="1" x14ac:dyDescent="0.3">
      <c r="A261" s="162"/>
      <c r="B261" s="8" t="s">
        <v>34</v>
      </c>
      <c r="C261" s="61">
        <v>488</v>
      </c>
      <c r="D261" s="61">
        <v>488</v>
      </c>
      <c r="E261" s="61">
        <v>503</v>
      </c>
      <c r="F261" s="61">
        <v>503</v>
      </c>
      <c r="G261" s="43"/>
      <c r="J261" s="106">
        <f t="shared" si="239"/>
        <v>488</v>
      </c>
      <c r="K261" s="106">
        <f t="shared" si="239"/>
        <v>488</v>
      </c>
      <c r="L261" s="106">
        <f t="shared" si="239"/>
        <v>503</v>
      </c>
      <c r="M261" s="106">
        <f t="shared" si="237"/>
        <v>503</v>
      </c>
      <c r="N261" s="106">
        <f t="shared" si="220"/>
        <v>488</v>
      </c>
      <c r="Z261">
        <f>+C261</f>
        <v>488</v>
      </c>
      <c r="AA261">
        <f t="shared" ref="AA261:AC261" si="255">+D261</f>
        <v>488</v>
      </c>
      <c r="AB261">
        <f t="shared" si="255"/>
        <v>503</v>
      </c>
      <c r="AC261">
        <f t="shared" si="255"/>
        <v>503</v>
      </c>
    </row>
    <row r="262" spans="1:29" x14ac:dyDescent="0.25">
      <c r="A262" s="162" t="s">
        <v>212</v>
      </c>
      <c r="B262" s="8" t="s">
        <v>49</v>
      </c>
      <c r="C262" s="41">
        <v>170</v>
      </c>
      <c r="D262" s="41">
        <v>200</v>
      </c>
      <c r="E262" s="41">
        <v>200</v>
      </c>
      <c r="F262" s="41">
        <v>170</v>
      </c>
      <c r="G262" s="43"/>
      <c r="J262" s="106">
        <f t="shared" si="239"/>
        <v>170</v>
      </c>
      <c r="K262" s="106">
        <f t="shared" si="239"/>
        <v>200</v>
      </c>
      <c r="L262" s="106">
        <f t="shared" si="239"/>
        <v>200</v>
      </c>
      <c r="M262" s="106">
        <f t="shared" si="237"/>
        <v>170</v>
      </c>
      <c r="N262" s="106">
        <f t="shared" si="220"/>
        <v>170</v>
      </c>
      <c r="Z262">
        <f>+C262+440</f>
        <v>610</v>
      </c>
      <c r="AA262">
        <f t="shared" ref="AA262:AC262" si="256">+D262+440</f>
        <v>640</v>
      </c>
      <c r="AB262">
        <f t="shared" si="256"/>
        <v>640</v>
      </c>
      <c r="AC262">
        <f t="shared" si="256"/>
        <v>610</v>
      </c>
    </row>
    <row r="263" spans="1:29" ht="15.75" thickBot="1" x14ac:dyDescent="0.3">
      <c r="A263" s="162"/>
      <c r="B263" s="8" t="s">
        <v>34</v>
      </c>
      <c r="C263" s="61">
        <v>488</v>
      </c>
      <c r="D263" s="61">
        <v>488</v>
      </c>
      <c r="E263" s="61">
        <v>503</v>
      </c>
      <c r="F263" s="61">
        <v>503</v>
      </c>
      <c r="G263" s="43"/>
      <c r="J263" s="106">
        <f t="shared" si="239"/>
        <v>488</v>
      </c>
      <c r="K263" s="106">
        <f t="shared" si="239"/>
        <v>488</v>
      </c>
      <c r="L263" s="106">
        <f t="shared" si="239"/>
        <v>503</v>
      </c>
      <c r="M263" s="106">
        <f t="shared" si="237"/>
        <v>503</v>
      </c>
      <c r="N263" s="106">
        <f t="shared" si="220"/>
        <v>488</v>
      </c>
      <c r="Z263">
        <f>+C263</f>
        <v>488</v>
      </c>
      <c r="AA263">
        <f t="shared" ref="AA263:AC263" si="257">+D263</f>
        <v>488</v>
      </c>
      <c r="AB263">
        <f t="shared" si="257"/>
        <v>503</v>
      </c>
      <c r="AC263">
        <f t="shared" si="257"/>
        <v>503</v>
      </c>
    </row>
    <row r="264" spans="1:29" x14ac:dyDescent="0.25">
      <c r="A264" s="162" t="s">
        <v>213</v>
      </c>
      <c r="B264" s="8" t="s">
        <v>49</v>
      </c>
      <c r="C264" s="41">
        <v>220</v>
      </c>
      <c r="D264" s="41">
        <v>250</v>
      </c>
      <c r="E264" s="41">
        <v>250</v>
      </c>
      <c r="F264" s="41">
        <v>220</v>
      </c>
      <c r="G264" s="43"/>
      <c r="J264" s="106">
        <f t="shared" si="239"/>
        <v>220</v>
      </c>
      <c r="K264" s="106">
        <f t="shared" si="239"/>
        <v>250</v>
      </c>
      <c r="L264" s="106">
        <f t="shared" si="239"/>
        <v>250</v>
      </c>
      <c r="M264" s="106">
        <f t="shared" si="237"/>
        <v>220</v>
      </c>
      <c r="N264" s="106">
        <f t="shared" si="220"/>
        <v>220</v>
      </c>
      <c r="Z264">
        <f>+C264+440</f>
        <v>660</v>
      </c>
      <c r="AA264">
        <f t="shared" ref="AA264:AC264" si="258">+D264+440</f>
        <v>690</v>
      </c>
      <c r="AB264">
        <f t="shared" si="258"/>
        <v>690</v>
      </c>
      <c r="AC264">
        <f t="shared" si="258"/>
        <v>660</v>
      </c>
    </row>
    <row r="265" spans="1:29" ht="15.75" thickBot="1" x14ac:dyDescent="0.3">
      <c r="A265" s="162"/>
      <c r="B265" s="8" t="s">
        <v>34</v>
      </c>
      <c r="C265" s="61">
        <v>488</v>
      </c>
      <c r="D265" s="61">
        <v>488</v>
      </c>
      <c r="E265" s="61">
        <v>503</v>
      </c>
      <c r="F265" s="61">
        <v>503</v>
      </c>
      <c r="G265" s="43"/>
      <c r="J265" s="106">
        <f t="shared" si="239"/>
        <v>488</v>
      </c>
      <c r="K265" s="106">
        <f t="shared" si="239"/>
        <v>488</v>
      </c>
      <c r="L265" s="106">
        <f t="shared" si="239"/>
        <v>503</v>
      </c>
      <c r="M265" s="106">
        <f t="shared" si="237"/>
        <v>503</v>
      </c>
      <c r="N265" s="106">
        <f t="shared" si="220"/>
        <v>488</v>
      </c>
      <c r="Z265">
        <f>+C265</f>
        <v>488</v>
      </c>
      <c r="AA265">
        <f t="shared" ref="AA265:AC265" si="259">+D265</f>
        <v>488</v>
      </c>
      <c r="AB265">
        <f t="shared" si="259"/>
        <v>503</v>
      </c>
      <c r="AC265">
        <f t="shared" si="259"/>
        <v>503</v>
      </c>
    </row>
    <row r="266" spans="1:29" x14ac:dyDescent="0.25">
      <c r="A266" s="162" t="s">
        <v>214</v>
      </c>
      <c r="B266" s="8" t="s">
        <v>49</v>
      </c>
      <c r="C266" s="41">
        <v>270</v>
      </c>
      <c r="D266" s="41">
        <v>300</v>
      </c>
      <c r="E266" s="41">
        <v>300</v>
      </c>
      <c r="F266" s="41">
        <v>270</v>
      </c>
      <c r="G266" s="43"/>
      <c r="J266" s="106">
        <f t="shared" si="239"/>
        <v>270</v>
      </c>
      <c r="K266" s="106">
        <f t="shared" si="239"/>
        <v>300</v>
      </c>
      <c r="L266" s="106">
        <f t="shared" si="239"/>
        <v>300</v>
      </c>
      <c r="M266" s="106">
        <f t="shared" si="237"/>
        <v>270</v>
      </c>
      <c r="N266" s="106">
        <f t="shared" si="220"/>
        <v>270</v>
      </c>
      <c r="Z266">
        <f>+C266+440</f>
        <v>710</v>
      </c>
      <c r="AA266">
        <f t="shared" ref="AA266:AC266" si="260">+D266+440</f>
        <v>740</v>
      </c>
      <c r="AB266">
        <f t="shared" si="260"/>
        <v>740</v>
      </c>
      <c r="AC266">
        <f t="shared" si="260"/>
        <v>710</v>
      </c>
    </row>
    <row r="267" spans="1:29" ht="15.75" thickBot="1" x14ac:dyDescent="0.3">
      <c r="A267" s="162"/>
      <c r="B267" s="8" t="s">
        <v>34</v>
      </c>
      <c r="C267" s="61">
        <v>488</v>
      </c>
      <c r="D267" s="61">
        <v>488</v>
      </c>
      <c r="E267" s="61">
        <v>503</v>
      </c>
      <c r="F267" s="61">
        <v>503</v>
      </c>
      <c r="G267" s="43"/>
      <c r="J267" s="106">
        <f t="shared" si="239"/>
        <v>488</v>
      </c>
      <c r="K267" s="106">
        <f t="shared" si="239"/>
        <v>488</v>
      </c>
      <c r="L267" s="106">
        <f t="shared" si="239"/>
        <v>503</v>
      </c>
      <c r="M267" s="106">
        <f t="shared" si="237"/>
        <v>503</v>
      </c>
      <c r="N267" s="106">
        <f t="shared" si="220"/>
        <v>488</v>
      </c>
      <c r="Z267">
        <f>+C267</f>
        <v>488</v>
      </c>
      <c r="AA267">
        <f t="shared" ref="AA267:AC267" si="261">+D267</f>
        <v>488</v>
      </c>
      <c r="AB267">
        <f t="shared" si="261"/>
        <v>503</v>
      </c>
      <c r="AC267">
        <f t="shared" si="261"/>
        <v>503</v>
      </c>
    </row>
    <row r="268" spans="1:29" x14ac:dyDescent="0.25">
      <c r="A268" s="162" t="s">
        <v>215</v>
      </c>
      <c r="B268" s="8" t="s">
        <v>49</v>
      </c>
      <c r="C268" s="41">
        <v>320</v>
      </c>
      <c r="D268" s="41">
        <v>340</v>
      </c>
      <c r="E268" s="41">
        <v>340</v>
      </c>
      <c r="F268" s="41">
        <v>320</v>
      </c>
      <c r="G268" s="43"/>
      <c r="J268" s="106">
        <f t="shared" si="239"/>
        <v>320</v>
      </c>
      <c r="K268" s="106">
        <f t="shared" si="239"/>
        <v>340</v>
      </c>
      <c r="L268" s="106">
        <f t="shared" si="239"/>
        <v>340</v>
      </c>
      <c r="M268" s="106">
        <f t="shared" si="237"/>
        <v>320</v>
      </c>
      <c r="N268" s="106">
        <f t="shared" si="220"/>
        <v>320</v>
      </c>
      <c r="Z268">
        <f>+C268+440</f>
        <v>760</v>
      </c>
      <c r="AA268">
        <f t="shared" ref="AA268:AC268" si="262">+D268+440</f>
        <v>780</v>
      </c>
      <c r="AB268">
        <f t="shared" si="262"/>
        <v>780</v>
      </c>
      <c r="AC268">
        <f t="shared" si="262"/>
        <v>760</v>
      </c>
    </row>
    <row r="269" spans="1:29" ht="15.75" thickBot="1" x14ac:dyDescent="0.3">
      <c r="A269" s="162"/>
      <c r="B269" s="8" t="s">
        <v>34</v>
      </c>
      <c r="C269" s="61">
        <v>488</v>
      </c>
      <c r="D269" s="61">
        <v>488</v>
      </c>
      <c r="E269" s="61">
        <v>503</v>
      </c>
      <c r="F269" s="61">
        <v>503</v>
      </c>
      <c r="G269" s="43"/>
      <c r="J269" s="106">
        <f t="shared" si="239"/>
        <v>488</v>
      </c>
      <c r="K269" s="106">
        <f t="shared" si="239"/>
        <v>488</v>
      </c>
      <c r="L269" s="106">
        <f t="shared" si="239"/>
        <v>503</v>
      </c>
      <c r="M269" s="106">
        <f t="shared" si="237"/>
        <v>503</v>
      </c>
      <c r="N269" s="106">
        <f t="shared" si="220"/>
        <v>488</v>
      </c>
      <c r="Z269">
        <f>+C269</f>
        <v>488</v>
      </c>
      <c r="AA269">
        <f t="shared" ref="AA269:AC269" si="263">+D269</f>
        <v>488</v>
      </c>
      <c r="AB269">
        <f t="shared" si="263"/>
        <v>503</v>
      </c>
      <c r="AC269">
        <f t="shared" si="263"/>
        <v>503</v>
      </c>
    </row>
    <row r="270" spans="1:29" x14ac:dyDescent="0.25">
      <c r="A270" s="162" t="s">
        <v>216</v>
      </c>
      <c r="B270" s="8" t="s">
        <v>49</v>
      </c>
      <c r="C270" s="41">
        <v>360</v>
      </c>
      <c r="D270" s="41">
        <v>380</v>
      </c>
      <c r="E270" s="41">
        <v>380</v>
      </c>
      <c r="F270" s="41">
        <v>360</v>
      </c>
      <c r="G270" s="43"/>
      <c r="J270" s="106">
        <f t="shared" si="239"/>
        <v>360</v>
      </c>
      <c r="K270" s="106">
        <f t="shared" si="239"/>
        <v>380</v>
      </c>
      <c r="L270" s="106">
        <f t="shared" si="239"/>
        <v>380</v>
      </c>
      <c r="M270" s="106">
        <f t="shared" si="237"/>
        <v>360</v>
      </c>
      <c r="N270" s="106">
        <f t="shared" si="220"/>
        <v>360</v>
      </c>
      <c r="Z270">
        <f>+C270+440</f>
        <v>800</v>
      </c>
      <c r="AA270">
        <f t="shared" ref="AA270:AC270" si="264">+D270+440</f>
        <v>820</v>
      </c>
      <c r="AB270">
        <f t="shared" si="264"/>
        <v>820</v>
      </c>
      <c r="AC270">
        <f t="shared" si="264"/>
        <v>800</v>
      </c>
    </row>
    <row r="271" spans="1:29" ht="15.75" thickBot="1" x14ac:dyDescent="0.3">
      <c r="A271" s="156"/>
      <c r="B271" s="107" t="s">
        <v>34</v>
      </c>
      <c r="C271" s="61">
        <v>488</v>
      </c>
      <c r="D271" s="61">
        <v>488</v>
      </c>
      <c r="E271" s="61">
        <v>503</v>
      </c>
      <c r="F271" s="61">
        <v>503</v>
      </c>
      <c r="G271" s="56"/>
      <c r="J271" s="106">
        <f t="shared" si="239"/>
        <v>488</v>
      </c>
      <c r="K271" s="106">
        <f t="shared" si="239"/>
        <v>488</v>
      </c>
      <c r="L271" s="106">
        <f t="shared" si="239"/>
        <v>503</v>
      </c>
      <c r="M271" s="106">
        <f t="shared" si="237"/>
        <v>503</v>
      </c>
      <c r="N271" s="106">
        <f t="shared" si="220"/>
        <v>488</v>
      </c>
      <c r="Z271">
        <f>+C271</f>
        <v>488</v>
      </c>
      <c r="AA271">
        <f t="shared" ref="AA271:AC271" si="265">+D271</f>
        <v>488</v>
      </c>
      <c r="AB271">
        <f t="shared" si="265"/>
        <v>503</v>
      </c>
      <c r="AC271">
        <f t="shared" si="265"/>
        <v>503</v>
      </c>
    </row>
    <row r="272" spans="1:29" x14ac:dyDescent="0.25">
      <c r="A272" s="155" t="s">
        <v>217</v>
      </c>
      <c r="B272" s="105" t="s">
        <v>49</v>
      </c>
      <c r="C272" s="41">
        <v>40</v>
      </c>
      <c r="D272" s="41">
        <v>60</v>
      </c>
      <c r="E272" s="41">
        <v>60</v>
      </c>
      <c r="F272" s="41">
        <v>40</v>
      </c>
      <c r="G272" s="23"/>
      <c r="J272" s="106">
        <f t="shared" si="239"/>
        <v>40</v>
      </c>
      <c r="K272" s="106">
        <f t="shared" si="239"/>
        <v>60</v>
      </c>
      <c r="L272" s="106">
        <f t="shared" si="239"/>
        <v>60</v>
      </c>
      <c r="M272" s="106">
        <f t="shared" si="237"/>
        <v>40</v>
      </c>
      <c r="N272" s="106">
        <f t="shared" si="220"/>
        <v>40</v>
      </c>
      <c r="Z272">
        <f>+C272+440</f>
        <v>480</v>
      </c>
      <c r="AA272">
        <f t="shared" ref="AA272:AC272" si="266">+D272+440</f>
        <v>500</v>
      </c>
      <c r="AB272">
        <f t="shared" si="266"/>
        <v>500</v>
      </c>
      <c r="AC272">
        <f t="shared" si="266"/>
        <v>480</v>
      </c>
    </row>
    <row r="273" spans="1:29" ht="15.75" thickBot="1" x14ac:dyDescent="0.3">
      <c r="A273" s="162"/>
      <c r="B273" s="8" t="s">
        <v>34</v>
      </c>
      <c r="C273" s="61">
        <v>520</v>
      </c>
      <c r="D273" s="61">
        <v>520</v>
      </c>
      <c r="E273" s="61">
        <v>535</v>
      </c>
      <c r="F273" s="61">
        <v>535</v>
      </c>
      <c r="G273" s="43"/>
      <c r="J273" s="106">
        <f t="shared" si="239"/>
        <v>520</v>
      </c>
      <c r="K273" s="106">
        <f t="shared" si="239"/>
        <v>520</v>
      </c>
      <c r="L273" s="106">
        <f t="shared" si="239"/>
        <v>535</v>
      </c>
      <c r="M273" s="106">
        <f t="shared" si="237"/>
        <v>535</v>
      </c>
      <c r="N273" s="106">
        <f t="shared" si="220"/>
        <v>520</v>
      </c>
      <c r="Z273">
        <f>+C273</f>
        <v>520</v>
      </c>
      <c r="AA273">
        <f t="shared" ref="AA273:AC273" si="267">+D273</f>
        <v>520</v>
      </c>
      <c r="AB273">
        <f t="shared" si="267"/>
        <v>535</v>
      </c>
      <c r="AC273">
        <f t="shared" si="267"/>
        <v>535</v>
      </c>
    </row>
    <row r="274" spans="1:29" x14ac:dyDescent="0.25">
      <c r="A274" s="162" t="s">
        <v>218</v>
      </c>
      <c r="B274" s="8" t="s">
        <v>49</v>
      </c>
      <c r="C274" s="41">
        <v>80</v>
      </c>
      <c r="D274" s="41">
        <v>100</v>
      </c>
      <c r="E274" s="41">
        <v>100</v>
      </c>
      <c r="F274" s="41">
        <v>80</v>
      </c>
      <c r="G274" s="43"/>
      <c r="J274" s="106">
        <f t="shared" si="239"/>
        <v>80</v>
      </c>
      <c r="K274" s="106">
        <f t="shared" si="239"/>
        <v>100</v>
      </c>
      <c r="L274" s="106">
        <f t="shared" si="239"/>
        <v>100</v>
      </c>
      <c r="M274" s="106">
        <f t="shared" si="237"/>
        <v>80</v>
      </c>
      <c r="N274" s="106">
        <f t="shared" si="220"/>
        <v>80</v>
      </c>
      <c r="Z274">
        <f>+C274+440</f>
        <v>520</v>
      </c>
      <c r="AA274">
        <f t="shared" ref="AA274:AC274" si="268">+D274+440</f>
        <v>540</v>
      </c>
      <c r="AB274">
        <f t="shared" si="268"/>
        <v>540</v>
      </c>
      <c r="AC274">
        <f t="shared" si="268"/>
        <v>520</v>
      </c>
    </row>
    <row r="275" spans="1:29" ht="15.75" thickBot="1" x14ac:dyDescent="0.3">
      <c r="A275" s="162"/>
      <c r="B275" s="8" t="s">
        <v>34</v>
      </c>
      <c r="C275" s="61">
        <v>520</v>
      </c>
      <c r="D275" s="61">
        <v>520</v>
      </c>
      <c r="E275" s="61">
        <v>535</v>
      </c>
      <c r="F275" s="61">
        <v>535</v>
      </c>
      <c r="G275" s="43"/>
      <c r="J275" s="106">
        <f t="shared" si="239"/>
        <v>520</v>
      </c>
      <c r="K275" s="106">
        <f t="shared" si="239"/>
        <v>520</v>
      </c>
      <c r="L275" s="106">
        <f t="shared" si="239"/>
        <v>535</v>
      </c>
      <c r="M275" s="106">
        <f t="shared" si="237"/>
        <v>535</v>
      </c>
      <c r="N275" s="106">
        <f t="shared" si="220"/>
        <v>520</v>
      </c>
      <c r="Z275">
        <f>+C275</f>
        <v>520</v>
      </c>
      <c r="AA275">
        <f t="shared" ref="AA275:AC275" si="269">+D275</f>
        <v>520</v>
      </c>
      <c r="AB275">
        <f t="shared" si="269"/>
        <v>535</v>
      </c>
      <c r="AC275">
        <f t="shared" si="269"/>
        <v>535</v>
      </c>
    </row>
    <row r="276" spans="1:29" x14ac:dyDescent="0.25">
      <c r="A276" s="162" t="s">
        <v>219</v>
      </c>
      <c r="B276" s="8" t="s">
        <v>49</v>
      </c>
      <c r="C276" s="41">
        <v>120</v>
      </c>
      <c r="D276" s="41">
        <v>150</v>
      </c>
      <c r="E276" s="41">
        <v>150</v>
      </c>
      <c r="F276" s="41">
        <v>120</v>
      </c>
      <c r="G276" s="43"/>
      <c r="J276" s="106">
        <f t="shared" si="239"/>
        <v>120</v>
      </c>
      <c r="K276" s="106">
        <f t="shared" si="239"/>
        <v>150</v>
      </c>
      <c r="L276" s="106">
        <f t="shared" si="239"/>
        <v>150</v>
      </c>
      <c r="M276" s="106">
        <f t="shared" si="237"/>
        <v>120</v>
      </c>
      <c r="N276" s="106">
        <f t="shared" si="220"/>
        <v>120</v>
      </c>
      <c r="Z276">
        <f>+C276+440</f>
        <v>560</v>
      </c>
      <c r="AA276">
        <f t="shared" ref="AA276:AC276" si="270">+D276+440</f>
        <v>590</v>
      </c>
      <c r="AB276">
        <f t="shared" si="270"/>
        <v>590</v>
      </c>
      <c r="AC276">
        <f t="shared" si="270"/>
        <v>560</v>
      </c>
    </row>
    <row r="277" spans="1:29" ht="15.75" thickBot="1" x14ac:dyDescent="0.3">
      <c r="A277" s="162"/>
      <c r="B277" s="8" t="s">
        <v>34</v>
      </c>
      <c r="C277" s="61">
        <v>520</v>
      </c>
      <c r="D277" s="61">
        <v>520</v>
      </c>
      <c r="E277" s="61">
        <v>535</v>
      </c>
      <c r="F277" s="61">
        <v>535</v>
      </c>
      <c r="G277" s="43"/>
      <c r="J277" s="106">
        <f t="shared" si="239"/>
        <v>520</v>
      </c>
      <c r="K277" s="106">
        <f t="shared" si="239"/>
        <v>520</v>
      </c>
      <c r="L277" s="106">
        <f t="shared" si="239"/>
        <v>535</v>
      </c>
      <c r="M277" s="106">
        <f t="shared" si="237"/>
        <v>535</v>
      </c>
      <c r="N277" s="106">
        <f t="shared" si="220"/>
        <v>520</v>
      </c>
      <c r="Z277">
        <f>+C277</f>
        <v>520</v>
      </c>
      <c r="AA277">
        <f t="shared" ref="AA277:AC277" si="271">+D277</f>
        <v>520</v>
      </c>
      <c r="AB277">
        <f t="shared" si="271"/>
        <v>535</v>
      </c>
      <c r="AC277">
        <f t="shared" si="271"/>
        <v>535</v>
      </c>
    </row>
    <row r="278" spans="1:29" x14ac:dyDescent="0.25">
      <c r="A278" s="162" t="s">
        <v>220</v>
      </c>
      <c r="B278" s="8" t="s">
        <v>49</v>
      </c>
      <c r="C278" s="41">
        <v>170</v>
      </c>
      <c r="D278" s="41">
        <v>200</v>
      </c>
      <c r="E278" s="41">
        <v>200</v>
      </c>
      <c r="F278" s="41">
        <v>170</v>
      </c>
      <c r="G278" s="43"/>
      <c r="J278" s="106">
        <f t="shared" si="239"/>
        <v>170</v>
      </c>
      <c r="K278" s="106">
        <f t="shared" si="239"/>
        <v>200</v>
      </c>
      <c r="L278" s="106">
        <f t="shared" si="239"/>
        <v>200</v>
      </c>
      <c r="M278" s="106">
        <f t="shared" si="237"/>
        <v>170</v>
      </c>
      <c r="N278" s="106">
        <f t="shared" si="220"/>
        <v>170</v>
      </c>
      <c r="Z278">
        <f>+C278+440</f>
        <v>610</v>
      </c>
      <c r="AA278">
        <f t="shared" ref="AA278:AC278" si="272">+D278+440</f>
        <v>640</v>
      </c>
      <c r="AB278">
        <f t="shared" si="272"/>
        <v>640</v>
      </c>
      <c r="AC278">
        <f t="shared" si="272"/>
        <v>610</v>
      </c>
    </row>
    <row r="279" spans="1:29" ht="15.75" thickBot="1" x14ac:dyDescent="0.3">
      <c r="A279" s="162"/>
      <c r="B279" s="8" t="s">
        <v>34</v>
      </c>
      <c r="C279" s="61">
        <v>520</v>
      </c>
      <c r="D279" s="61">
        <v>520</v>
      </c>
      <c r="E279" s="61">
        <v>535</v>
      </c>
      <c r="F279" s="61">
        <v>535</v>
      </c>
      <c r="G279" s="43"/>
      <c r="J279" s="106">
        <f t="shared" si="239"/>
        <v>520</v>
      </c>
      <c r="K279" s="106">
        <f t="shared" si="239"/>
        <v>520</v>
      </c>
      <c r="L279" s="106">
        <f t="shared" si="239"/>
        <v>535</v>
      </c>
      <c r="M279" s="106">
        <f t="shared" si="237"/>
        <v>535</v>
      </c>
      <c r="N279" s="106">
        <f t="shared" si="220"/>
        <v>520</v>
      </c>
      <c r="Z279">
        <f>+C279</f>
        <v>520</v>
      </c>
      <c r="AA279">
        <f t="shared" ref="AA279:AC279" si="273">+D279</f>
        <v>520</v>
      </c>
      <c r="AB279">
        <f t="shared" si="273"/>
        <v>535</v>
      </c>
      <c r="AC279">
        <f t="shared" si="273"/>
        <v>535</v>
      </c>
    </row>
    <row r="280" spans="1:29" x14ac:dyDescent="0.25">
      <c r="A280" s="162" t="s">
        <v>221</v>
      </c>
      <c r="B280" s="8" t="s">
        <v>49</v>
      </c>
      <c r="C280" s="41">
        <v>220</v>
      </c>
      <c r="D280" s="41">
        <v>250</v>
      </c>
      <c r="E280" s="41">
        <v>250</v>
      </c>
      <c r="F280" s="41">
        <v>220</v>
      </c>
      <c r="G280" s="43"/>
      <c r="J280" s="106">
        <f t="shared" si="239"/>
        <v>220</v>
      </c>
      <c r="K280" s="106">
        <f t="shared" si="239"/>
        <v>250</v>
      </c>
      <c r="L280" s="106">
        <f t="shared" si="239"/>
        <v>250</v>
      </c>
      <c r="M280" s="106">
        <f t="shared" si="237"/>
        <v>220</v>
      </c>
      <c r="N280" s="106">
        <f t="shared" si="220"/>
        <v>220</v>
      </c>
      <c r="Z280">
        <f>+C280+440</f>
        <v>660</v>
      </c>
      <c r="AA280">
        <f t="shared" ref="AA280:AC280" si="274">+D280+440</f>
        <v>690</v>
      </c>
      <c r="AB280">
        <f t="shared" si="274"/>
        <v>690</v>
      </c>
      <c r="AC280">
        <f t="shared" si="274"/>
        <v>660</v>
      </c>
    </row>
    <row r="281" spans="1:29" ht="15.75" thickBot="1" x14ac:dyDescent="0.3">
      <c r="A281" s="162"/>
      <c r="B281" s="8" t="s">
        <v>34</v>
      </c>
      <c r="C281" s="61">
        <v>520</v>
      </c>
      <c r="D281" s="61">
        <v>520</v>
      </c>
      <c r="E281" s="61">
        <v>535</v>
      </c>
      <c r="F281" s="61">
        <v>535</v>
      </c>
      <c r="G281" s="43"/>
      <c r="J281" s="106">
        <f t="shared" si="239"/>
        <v>520</v>
      </c>
      <c r="K281" s="106">
        <f t="shared" si="239"/>
        <v>520</v>
      </c>
      <c r="L281" s="106">
        <f t="shared" si="239"/>
        <v>535</v>
      </c>
      <c r="M281" s="106">
        <f t="shared" si="237"/>
        <v>535</v>
      </c>
      <c r="N281" s="106">
        <f t="shared" si="220"/>
        <v>520</v>
      </c>
      <c r="Z281">
        <f>+C281</f>
        <v>520</v>
      </c>
      <c r="AA281">
        <f t="shared" ref="AA281:AC281" si="275">+D281</f>
        <v>520</v>
      </c>
      <c r="AB281">
        <f t="shared" si="275"/>
        <v>535</v>
      </c>
      <c r="AC281">
        <f t="shared" si="275"/>
        <v>535</v>
      </c>
    </row>
    <row r="282" spans="1:29" x14ac:dyDescent="0.25">
      <c r="A282" s="162" t="s">
        <v>222</v>
      </c>
      <c r="B282" s="8" t="s">
        <v>49</v>
      </c>
      <c r="C282" s="41">
        <v>270</v>
      </c>
      <c r="D282" s="41">
        <v>300</v>
      </c>
      <c r="E282" s="41">
        <v>300</v>
      </c>
      <c r="F282" s="41">
        <v>270</v>
      </c>
      <c r="G282" s="43"/>
      <c r="J282" s="106">
        <f t="shared" si="239"/>
        <v>270</v>
      </c>
      <c r="K282" s="106">
        <f t="shared" si="239"/>
        <v>300</v>
      </c>
      <c r="L282" s="106">
        <f t="shared" si="239"/>
        <v>300</v>
      </c>
      <c r="M282" s="106">
        <f t="shared" si="237"/>
        <v>270</v>
      </c>
      <c r="N282" s="106">
        <f t="shared" si="220"/>
        <v>270</v>
      </c>
      <c r="Z282">
        <f>+C282+440</f>
        <v>710</v>
      </c>
      <c r="AA282">
        <f t="shared" ref="AA282:AC282" si="276">+D282+440</f>
        <v>740</v>
      </c>
      <c r="AB282">
        <f t="shared" si="276"/>
        <v>740</v>
      </c>
      <c r="AC282">
        <f t="shared" si="276"/>
        <v>710</v>
      </c>
    </row>
    <row r="283" spans="1:29" ht="15.75" thickBot="1" x14ac:dyDescent="0.3">
      <c r="A283" s="162"/>
      <c r="B283" s="8" t="s">
        <v>34</v>
      </c>
      <c r="C283" s="61">
        <v>520</v>
      </c>
      <c r="D283" s="61">
        <v>520</v>
      </c>
      <c r="E283" s="61">
        <v>535</v>
      </c>
      <c r="F283" s="61">
        <v>535</v>
      </c>
      <c r="G283" s="43"/>
      <c r="J283" s="106">
        <f t="shared" si="239"/>
        <v>520</v>
      </c>
      <c r="K283" s="106">
        <f t="shared" si="239"/>
        <v>520</v>
      </c>
      <c r="L283" s="106">
        <f t="shared" si="239"/>
        <v>535</v>
      </c>
      <c r="M283" s="106">
        <f t="shared" si="237"/>
        <v>535</v>
      </c>
      <c r="N283" s="106">
        <f t="shared" si="220"/>
        <v>520</v>
      </c>
      <c r="Z283">
        <f>+C283</f>
        <v>520</v>
      </c>
      <c r="AA283">
        <f t="shared" ref="AA283:AC283" si="277">+D283</f>
        <v>520</v>
      </c>
      <c r="AB283">
        <f t="shared" si="277"/>
        <v>535</v>
      </c>
      <c r="AC283">
        <f t="shared" si="277"/>
        <v>535</v>
      </c>
    </row>
    <row r="284" spans="1:29" x14ac:dyDescent="0.25">
      <c r="A284" s="162" t="s">
        <v>223</v>
      </c>
      <c r="B284" s="8" t="s">
        <v>49</v>
      </c>
      <c r="C284" s="41">
        <v>320</v>
      </c>
      <c r="D284" s="41">
        <v>340</v>
      </c>
      <c r="E284" s="41">
        <v>340</v>
      </c>
      <c r="F284" s="41">
        <v>320</v>
      </c>
      <c r="G284" s="43"/>
      <c r="J284" s="106">
        <f t="shared" si="239"/>
        <v>320</v>
      </c>
      <c r="K284" s="106">
        <f t="shared" si="239"/>
        <v>340</v>
      </c>
      <c r="L284" s="106">
        <f t="shared" si="239"/>
        <v>340</v>
      </c>
      <c r="M284" s="106">
        <f t="shared" si="237"/>
        <v>320</v>
      </c>
      <c r="N284" s="106">
        <f t="shared" si="220"/>
        <v>320</v>
      </c>
      <c r="Z284">
        <f>+C284+440</f>
        <v>760</v>
      </c>
      <c r="AA284">
        <f t="shared" ref="AA284:AC284" si="278">+D284+440</f>
        <v>780</v>
      </c>
      <c r="AB284">
        <f t="shared" si="278"/>
        <v>780</v>
      </c>
      <c r="AC284">
        <f t="shared" si="278"/>
        <v>760</v>
      </c>
    </row>
    <row r="285" spans="1:29" ht="15.75" thickBot="1" x14ac:dyDescent="0.3">
      <c r="A285" s="162"/>
      <c r="B285" s="8" t="s">
        <v>34</v>
      </c>
      <c r="C285" s="61">
        <v>520</v>
      </c>
      <c r="D285" s="61">
        <v>520</v>
      </c>
      <c r="E285" s="61">
        <v>535</v>
      </c>
      <c r="F285" s="61">
        <v>535</v>
      </c>
      <c r="G285" s="43"/>
      <c r="J285" s="106">
        <f t="shared" si="239"/>
        <v>520</v>
      </c>
      <c r="K285" s="106">
        <f t="shared" si="239"/>
        <v>520</v>
      </c>
      <c r="L285" s="106">
        <f t="shared" si="239"/>
        <v>535</v>
      </c>
      <c r="M285" s="106">
        <f t="shared" si="237"/>
        <v>535</v>
      </c>
      <c r="N285" s="106">
        <f t="shared" si="220"/>
        <v>520</v>
      </c>
      <c r="Z285">
        <f>+C285</f>
        <v>520</v>
      </c>
      <c r="AA285">
        <f t="shared" ref="AA285:AC285" si="279">+D285</f>
        <v>520</v>
      </c>
      <c r="AB285">
        <f t="shared" si="279"/>
        <v>535</v>
      </c>
      <c r="AC285">
        <f t="shared" si="279"/>
        <v>535</v>
      </c>
    </row>
    <row r="286" spans="1:29" x14ac:dyDescent="0.25">
      <c r="A286" s="162" t="s">
        <v>224</v>
      </c>
      <c r="B286" s="8" t="s">
        <v>49</v>
      </c>
      <c r="C286" s="41">
        <v>360</v>
      </c>
      <c r="D286" s="41">
        <v>380</v>
      </c>
      <c r="E286" s="41">
        <v>380</v>
      </c>
      <c r="F286" s="41">
        <v>360</v>
      </c>
      <c r="G286" s="43"/>
      <c r="J286" s="106">
        <f t="shared" si="239"/>
        <v>360</v>
      </c>
      <c r="K286" s="106">
        <f t="shared" si="239"/>
        <v>380</v>
      </c>
      <c r="L286" s="106">
        <f t="shared" si="239"/>
        <v>380</v>
      </c>
      <c r="M286" s="106">
        <f t="shared" si="237"/>
        <v>360</v>
      </c>
      <c r="N286" s="106">
        <f t="shared" si="220"/>
        <v>360</v>
      </c>
      <c r="Z286">
        <f>+C286+440</f>
        <v>800</v>
      </c>
      <c r="AA286">
        <f t="shared" ref="AA286:AC286" si="280">+D286+440</f>
        <v>820</v>
      </c>
      <c r="AB286">
        <f t="shared" si="280"/>
        <v>820</v>
      </c>
      <c r="AC286">
        <f t="shared" si="280"/>
        <v>800</v>
      </c>
    </row>
    <row r="287" spans="1:29" ht="15.75" thickBot="1" x14ac:dyDescent="0.3">
      <c r="A287" s="156"/>
      <c r="B287" s="107" t="s">
        <v>34</v>
      </c>
      <c r="C287" s="61">
        <v>520</v>
      </c>
      <c r="D287" s="61">
        <v>520</v>
      </c>
      <c r="E287" s="61">
        <v>535</v>
      </c>
      <c r="F287" s="61">
        <v>535</v>
      </c>
      <c r="G287" s="56"/>
      <c r="J287" s="106">
        <f t="shared" si="239"/>
        <v>520</v>
      </c>
      <c r="K287" s="106">
        <f t="shared" si="239"/>
        <v>520</v>
      </c>
      <c r="L287" s="106">
        <f t="shared" si="239"/>
        <v>535</v>
      </c>
      <c r="M287" s="106">
        <f t="shared" si="237"/>
        <v>535</v>
      </c>
      <c r="N287" s="106">
        <f t="shared" si="220"/>
        <v>520</v>
      </c>
      <c r="Z287">
        <f>+C287</f>
        <v>520</v>
      </c>
      <c r="AA287">
        <f t="shared" ref="AA287:AC287" si="281">+D287</f>
        <v>520</v>
      </c>
      <c r="AB287">
        <f t="shared" si="281"/>
        <v>535</v>
      </c>
      <c r="AC287">
        <f t="shared" si="281"/>
        <v>535</v>
      </c>
    </row>
    <row r="288" spans="1:29" x14ac:dyDescent="0.25">
      <c r="A288" s="155" t="s">
        <v>225</v>
      </c>
      <c r="B288" s="105" t="s">
        <v>49</v>
      </c>
      <c r="C288" s="41">
        <v>40</v>
      </c>
      <c r="D288" s="41">
        <v>60</v>
      </c>
      <c r="E288" s="41">
        <v>60</v>
      </c>
      <c r="F288" s="41">
        <v>40</v>
      </c>
      <c r="G288" s="23"/>
      <c r="J288" s="106">
        <f t="shared" si="239"/>
        <v>40</v>
      </c>
      <c r="K288" s="106">
        <f t="shared" si="239"/>
        <v>60</v>
      </c>
      <c r="L288" s="106">
        <f t="shared" si="239"/>
        <v>60</v>
      </c>
      <c r="M288" s="106">
        <f t="shared" si="237"/>
        <v>40</v>
      </c>
      <c r="N288" s="106">
        <f t="shared" si="220"/>
        <v>40</v>
      </c>
      <c r="Z288">
        <f>+C288+440</f>
        <v>480</v>
      </c>
      <c r="AA288">
        <f t="shared" ref="AA288:AC288" si="282">+D288+440</f>
        <v>500</v>
      </c>
      <c r="AB288">
        <f t="shared" si="282"/>
        <v>500</v>
      </c>
      <c r="AC288">
        <f t="shared" si="282"/>
        <v>480</v>
      </c>
    </row>
    <row r="289" spans="1:29" ht="15.75" thickBot="1" x14ac:dyDescent="0.3">
      <c r="A289" s="162"/>
      <c r="B289" s="8" t="s">
        <v>34</v>
      </c>
      <c r="C289" s="61">
        <v>552</v>
      </c>
      <c r="D289" s="61">
        <v>552</v>
      </c>
      <c r="E289" s="61">
        <v>567</v>
      </c>
      <c r="F289" s="61">
        <v>567</v>
      </c>
      <c r="G289" s="43"/>
      <c r="J289" s="106">
        <f t="shared" si="239"/>
        <v>552</v>
      </c>
      <c r="K289" s="106">
        <f t="shared" si="239"/>
        <v>552</v>
      </c>
      <c r="L289" s="106">
        <f t="shared" si="239"/>
        <v>567</v>
      </c>
      <c r="M289" s="106">
        <f t="shared" si="237"/>
        <v>567</v>
      </c>
      <c r="N289" s="106">
        <f t="shared" si="220"/>
        <v>552</v>
      </c>
      <c r="Z289">
        <f>+C289</f>
        <v>552</v>
      </c>
      <c r="AA289">
        <f t="shared" ref="AA289:AC289" si="283">+D289</f>
        <v>552</v>
      </c>
      <c r="AB289">
        <f t="shared" si="283"/>
        <v>567</v>
      </c>
      <c r="AC289">
        <f t="shared" si="283"/>
        <v>567</v>
      </c>
    </row>
    <row r="290" spans="1:29" x14ac:dyDescent="0.25">
      <c r="A290" s="162" t="s">
        <v>226</v>
      </c>
      <c r="B290" s="8" t="s">
        <v>49</v>
      </c>
      <c r="C290" s="41">
        <v>80</v>
      </c>
      <c r="D290" s="41">
        <v>100</v>
      </c>
      <c r="E290" s="41">
        <v>100</v>
      </c>
      <c r="F290" s="41">
        <v>80</v>
      </c>
      <c r="G290" s="43"/>
      <c r="J290" s="106">
        <f t="shared" si="239"/>
        <v>80</v>
      </c>
      <c r="K290" s="106">
        <f t="shared" si="239"/>
        <v>100</v>
      </c>
      <c r="L290" s="106">
        <f t="shared" si="239"/>
        <v>100</v>
      </c>
      <c r="M290" s="106">
        <f t="shared" si="237"/>
        <v>80</v>
      </c>
      <c r="N290" s="106">
        <f t="shared" si="220"/>
        <v>80</v>
      </c>
      <c r="Z290">
        <f>+C290+440</f>
        <v>520</v>
      </c>
      <c r="AA290">
        <f t="shared" ref="AA290:AC290" si="284">+D290+440</f>
        <v>540</v>
      </c>
      <c r="AB290">
        <f t="shared" si="284"/>
        <v>540</v>
      </c>
      <c r="AC290">
        <f t="shared" si="284"/>
        <v>520</v>
      </c>
    </row>
    <row r="291" spans="1:29" ht="15.75" thickBot="1" x14ac:dyDescent="0.3">
      <c r="A291" s="162"/>
      <c r="B291" s="8" t="s">
        <v>34</v>
      </c>
      <c r="C291" s="61">
        <v>552</v>
      </c>
      <c r="D291" s="61">
        <v>552</v>
      </c>
      <c r="E291" s="61">
        <v>567</v>
      </c>
      <c r="F291" s="61">
        <v>567</v>
      </c>
      <c r="G291" s="43"/>
      <c r="J291" s="106">
        <f t="shared" si="239"/>
        <v>552</v>
      </c>
      <c r="K291" s="106">
        <f t="shared" si="239"/>
        <v>552</v>
      </c>
      <c r="L291" s="106">
        <f t="shared" si="239"/>
        <v>567</v>
      </c>
      <c r="M291" s="106">
        <f t="shared" si="237"/>
        <v>567</v>
      </c>
      <c r="N291" s="106">
        <f t="shared" si="220"/>
        <v>552</v>
      </c>
      <c r="Z291">
        <f>+C291</f>
        <v>552</v>
      </c>
      <c r="AA291">
        <f t="shared" ref="AA291:AC291" si="285">+D291</f>
        <v>552</v>
      </c>
      <c r="AB291">
        <f t="shared" si="285"/>
        <v>567</v>
      </c>
      <c r="AC291">
        <f t="shared" si="285"/>
        <v>567</v>
      </c>
    </row>
    <row r="292" spans="1:29" x14ac:dyDescent="0.25">
      <c r="A292" s="162" t="s">
        <v>227</v>
      </c>
      <c r="B292" s="8" t="s">
        <v>49</v>
      </c>
      <c r="C292" s="41">
        <v>120</v>
      </c>
      <c r="D292" s="41">
        <v>150</v>
      </c>
      <c r="E292" s="41">
        <v>150</v>
      </c>
      <c r="F292" s="41">
        <v>120</v>
      </c>
      <c r="G292" s="43"/>
      <c r="J292" s="106">
        <f t="shared" si="239"/>
        <v>120</v>
      </c>
      <c r="K292" s="106">
        <f t="shared" si="239"/>
        <v>150</v>
      </c>
      <c r="L292" s="106">
        <f t="shared" si="239"/>
        <v>150</v>
      </c>
      <c r="M292" s="106">
        <f t="shared" si="237"/>
        <v>120</v>
      </c>
      <c r="N292" s="106">
        <f t="shared" si="220"/>
        <v>120</v>
      </c>
      <c r="Z292">
        <f>+C292+440</f>
        <v>560</v>
      </c>
      <c r="AA292">
        <f t="shared" ref="AA292:AC292" si="286">+D292+440</f>
        <v>590</v>
      </c>
      <c r="AB292">
        <f t="shared" si="286"/>
        <v>590</v>
      </c>
      <c r="AC292">
        <f t="shared" si="286"/>
        <v>560</v>
      </c>
    </row>
    <row r="293" spans="1:29" ht="15.75" thickBot="1" x14ac:dyDescent="0.3">
      <c r="A293" s="162"/>
      <c r="B293" s="8" t="s">
        <v>34</v>
      </c>
      <c r="C293" s="61">
        <v>552</v>
      </c>
      <c r="D293" s="61">
        <v>552</v>
      </c>
      <c r="E293" s="61">
        <v>567</v>
      </c>
      <c r="F293" s="61">
        <v>567</v>
      </c>
      <c r="G293" s="43"/>
      <c r="J293" s="106">
        <f t="shared" si="239"/>
        <v>552</v>
      </c>
      <c r="K293" s="106">
        <f t="shared" si="239"/>
        <v>552</v>
      </c>
      <c r="L293" s="106">
        <f t="shared" si="239"/>
        <v>567</v>
      </c>
      <c r="M293" s="106">
        <f t="shared" si="237"/>
        <v>567</v>
      </c>
      <c r="N293" s="106">
        <f t="shared" ref="N293:N319" si="287">+J293</f>
        <v>552</v>
      </c>
      <c r="Z293">
        <f>+C293</f>
        <v>552</v>
      </c>
      <c r="AA293">
        <f t="shared" ref="AA293:AC293" si="288">+D293</f>
        <v>552</v>
      </c>
      <c r="AB293">
        <f t="shared" si="288"/>
        <v>567</v>
      </c>
      <c r="AC293">
        <f t="shared" si="288"/>
        <v>567</v>
      </c>
    </row>
    <row r="294" spans="1:29" x14ac:dyDescent="0.25">
      <c r="A294" s="162" t="s">
        <v>228</v>
      </c>
      <c r="B294" s="8" t="s">
        <v>49</v>
      </c>
      <c r="C294" s="41">
        <v>170</v>
      </c>
      <c r="D294" s="41">
        <v>200</v>
      </c>
      <c r="E294" s="41">
        <v>200</v>
      </c>
      <c r="F294" s="41">
        <v>170</v>
      </c>
      <c r="G294" s="43"/>
      <c r="J294" s="106">
        <f t="shared" si="239"/>
        <v>170</v>
      </c>
      <c r="K294" s="106">
        <f t="shared" si="239"/>
        <v>200</v>
      </c>
      <c r="L294" s="106">
        <f t="shared" si="239"/>
        <v>200</v>
      </c>
      <c r="M294" s="106">
        <f t="shared" si="237"/>
        <v>170</v>
      </c>
      <c r="N294" s="106">
        <f t="shared" si="287"/>
        <v>170</v>
      </c>
      <c r="Z294">
        <f>+C294+440</f>
        <v>610</v>
      </c>
      <c r="AA294">
        <f t="shared" ref="AA294:AC294" si="289">+D294+440</f>
        <v>640</v>
      </c>
      <c r="AB294">
        <f t="shared" si="289"/>
        <v>640</v>
      </c>
      <c r="AC294">
        <f t="shared" si="289"/>
        <v>610</v>
      </c>
    </row>
    <row r="295" spans="1:29" ht="15.75" thickBot="1" x14ac:dyDescent="0.3">
      <c r="A295" s="162"/>
      <c r="B295" s="8" t="s">
        <v>34</v>
      </c>
      <c r="C295" s="61">
        <v>552</v>
      </c>
      <c r="D295" s="61">
        <v>552</v>
      </c>
      <c r="E295" s="61">
        <v>567</v>
      </c>
      <c r="F295" s="61">
        <v>567</v>
      </c>
      <c r="G295" s="43"/>
      <c r="J295" s="106">
        <f t="shared" si="239"/>
        <v>552</v>
      </c>
      <c r="K295" s="106">
        <f t="shared" si="239"/>
        <v>552</v>
      </c>
      <c r="L295" s="106">
        <f t="shared" si="239"/>
        <v>567</v>
      </c>
      <c r="M295" s="106">
        <f t="shared" si="237"/>
        <v>567</v>
      </c>
      <c r="N295" s="106">
        <f t="shared" si="287"/>
        <v>552</v>
      </c>
      <c r="Z295">
        <f>+C295</f>
        <v>552</v>
      </c>
      <c r="AA295">
        <f t="shared" ref="AA295:AC295" si="290">+D295</f>
        <v>552</v>
      </c>
      <c r="AB295">
        <f t="shared" si="290"/>
        <v>567</v>
      </c>
      <c r="AC295">
        <f t="shared" si="290"/>
        <v>567</v>
      </c>
    </row>
    <row r="296" spans="1:29" x14ac:dyDescent="0.25">
      <c r="A296" s="162" t="s">
        <v>229</v>
      </c>
      <c r="B296" s="8" t="s">
        <v>49</v>
      </c>
      <c r="C296" s="41">
        <v>220</v>
      </c>
      <c r="D296" s="41">
        <v>250</v>
      </c>
      <c r="E296" s="41">
        <v>250</v>
      </c>
      <c r="F296" s="41">
        <v>220</v>
      </c>
      <c r="G296" s="43"/>
      <c r="J296" s="106">
        <f t="shared" si="239"/>
        <v>220</v>
      </c>
      <c r="K296" s="106">
        <f t="shared" si="239"/>
        <v>250</v>
      </c>
      <c r="L296" s="106">
        <f t="shared" si="239"/>
        <v>250</v>
      </c>
      <c r="M296" s="106">
        <f t="shared" si="237"/>
        <v>220</v>
      </c>
      <c r="N296" s="106">
        <f t="shared" si="287"/>
        <v>220</v>
      </c>
      <c r="Z296">
        <f>+C296+440</f>
        <v>660</v>
      </c>
      <c r="AA296">
        <f t="shared" ref="AA296:AC296" si="291">+D296+440</f>
        <v>690</v>
      </c>
      <c r="AB296">
        <f t="shared" si="291"/>
        <v>690</v>
      </c>
      <c r="AC296">
        <f t="shared" si="291"/>
        <v>660</v>
      </c>
    </row>
    <row r="297" spans="1:29" ht="15.75" thickBot="1" x14ac:dyDescent="0.3">
      <c r="A297" s="162"/>
      <c r="B297" s="8" t="s">
        <v>34</v>
      </c>
      <c r="C297" s="61">
        <v>552</v>
      </c>
      <c r="D297" s="61">
        <v>552</v>
      </c>
      <c r="E297" s="61">
        <v>567</v>
      </c>
      <c r="F297" s="61">
        <v>567</v>
      </c>
      <c r="G297" s="43"/>
      <c r="J297" s="106">
        <f t="shared" si="239"/>
        <v>552</v>
      </c>
      <c r="K297" s="106">
        <f t="shared" si="239"/>
        <v>552</v>
      </c>
      <c r="L297" s="106">
        <f t="shared" si="239"/>
        <v>567</v>
      </c>
      <c r="M297" s="106">
        <f t="shared" si="237"/>
        <v>567</v>
      </c>
      <c r="N297" s="106">
        <f t="shared" si="287"/>
        <v>552</v>
      </c>
      <c r="Z297">
        <f>+C297</f>
        <v>552</v>
      </c>
      <c r="AA297">
        <f t="shared" ref="AA297:AC297" si="292">+D297</f>
        <v>552</v>
      </c>
      <c r="AB297">
        <f t="shared" si="292"/>
        <v>567</v>
      </c>
      <c r="AC297">
        <f t="shared" si="292"/>
        <v>567</v>
      </c>
    </row>
    <row r="298" spans="1:29" x14ac:dyDescent="0.25">
      <c r="A298" s="162" t="s">
        <v>230</v>
      </c>
      <c r="B298" s="8" t="s">
        <v>49</v>
      </c>
      <c r="C298" s="41">
        <v>270</v>
      </c>
      <c r="D298" s="41">
        <v>300</v>
      </c>
      <c r="E298" s="41">
        <v>300</v>
      </c>
      <c r="F298" s="41">
        <v>270</v>
      </c>
      <c r="G298" s="43"/>
      <c r="J298" s="106">
        <f t="shared" si="239"/>
        <v>270</v>
      </c>
      <c r="K298" s="106">
        <f t="shared" si="239"/>
        <v>300</v>
      </c>
      <c r="L298" s="106">
        <f t="shared" si="239"/>
        <v>300</v>
      </c>
      <c r="M298" s="106">
        <f t="shared" si="237"/>
        <v>270</v>
      </c>
      <c r="N298" s="106">
        <f t="shared" si="287"/>
        <v>270</v>
      </c>
      <c r="Z298">
        <f>+C298+440</f>
        <v>710</v>
      </c>
      <c r="AA298">
        <f t="shared" ref="AA298:AC298" si="293">+D298+440</f>
        <v>740</v>
      </c>
      <c r="AB298">
        <f t="shared" si="293"/>
        <v>740</v>
      </c>
      <c r="AC298">
        <f t="shared" si="293"/>
        <v>710</v>
      </c>
    </row>
    <row r="299" spans="1:29" ht="15.75" thickBot="1" x14ac:dyDescent="0.3">
      <c r="A299" s="162"/>
      <c r="B299" s="8" t="s">
        <v>34</v>
      </c>
      <c r="C299" s="61">
        <v>552</v>
      </c>
      <c r="D299" s="61">
        <v>552</v>
      </c>
      <c r="E299" s="61">
        <v>567</v>
      </c>
      <c r="F299" s="61">
        <v>567</v>
      </c>
      <c r="G299" s="43"/>
      <c r="J299" s="106">
        <f t="shared" si="239"/>
        <v>552</v>
      </c>
      <c r="K299" s="106">
        <f t="shared" si="239"/>
        <v>552</v>
      </c>
      <c r="L299" s="106">
        <f t="shared" si="239"/>
        <v>567</v>
      </c>
      <c r="M299" s="106">
        <f t="shared" si="237"/>
        <v>567</v>
      </c>
      <c r="N299" s="106">
        <f t="shared" si="287"/>
        <v>552</v>
      </c>
      <c r="Z299">
        <f>+C299</f>
        <v>552</v>
      </c>
      <c r="AA299">
        <f t="shared" ref="AA299:AC299" si="294">+D299</f>
        <v>552</v>
      </c>
      <c r="AB299">
        <f t="shared" si="294"/>
        <v>567</v>
      </c>
      <c r="AC299">
        <f t="shared" si="294"/>
        <v>567</v>
      </c>
    </row>
    <row r="300" spans="1:29" x14ac:dyDescent="0.25">
      <c r="A300" s="162" t="s">
        <v>231</v>
      </c>
      <c r="B300" s="8" t="s">
        <v>49</v>
      </c>
      <c r="C300" s="41">
        <v>320</v>
      </c>
      <c r="D300" s="41">
        <v>340</v>
      </c>
      <c r="E300" s="41">
        <v>340</v>
      </c>
      <c r="F300" s="41">
        <v>320</v>
      </c>
      <c r="G300" s="43"/>
      <c r="J300" s="106">
        <f t="shared" si="239"/>
        <v>320</v>
      </c>
      <c r="K300" s="106">
        <f t="shared" si="239"/>
        <v>340</v>
      </c>
      <c r="L300" s="106">
        <f t="shared" si="239"/>
        <v>340</v>
      </c>
      <c r="M300" s="106">
        <f t="shared" si="237"/>
        <v>320</v>
      </c>
      <c r="N300" s="106">
        <f t="shared" si="287"/>
        <v>320</v>
      </c>
      <c r="Z300">
        <f>+C300+440</f>
        <v>760</v>
      </c>
      <c r="AA300">
        <f t="shared" ref="AA300:AC300" si="295">+D300+440</f>
        <v>780</v>
      </c>
      <c r="AB300">
        <f t="shared" si="295"/>
        <v>780</v>
      </c>
      <c r="AC300">
        <f t="shared" si="295"/>
        <v>760</v>
      </c>
    </row>
    <row r="301" spans="1:29" ht="15.75" thickBot="1" x14ac:dyDescent="0.3">
      <c r="A301" s="162"/>
      <c r="B301" s="8" t="s">
        <v>34</v>
      </c>
      <c r="C301" s="61">
        <v>552</v>
      </c>
      <c r="D301" s="61">
        <v>552</v>
      </c>
      <c r="E301" s="61">
        <v>567</v>
      </c>
      <c r="F301" s="61">
        <v>567</v>
      </c>
      <c r="G301" s="43"/>
      <c r="J301" s="106">
        <f t="shared" si="239"/>
        <v>552</v>
      </c>
      <c r="K301" s="106">
        <f t="shared" si="239"/>
        <v>552</v>
      </c>
      <c r="L301" s="106">
        <f t="shared" si="239"/>
        <v>567</v>
      </c>
      <c r="M301" s="106">
        <f t="shared" si="237"/>
        <v>567</v>
      </c>
      <c r="N301" s="106">
        <f t="shared" si="287"/>
        <v>552</v>
      </c>
      <c r="Z301">
        <f>+C301</f>
        <v>552</v>
      </c>
      <c r="AA301">
        <f t="shared" ref="AA301:AC301" si="296">+D301</f>
        <v>552</v>
      </c>
      <c r="AB301">
        <f t="shared" si="296"/>
        <v>567</v>
      </c>
      <c r="AC301">
        <f t="shared" si="296"/>
        <v>567</v>
      </c>
    </row>
    <row r="302" spans="1:29" x14ac:dyDescent="0.25">
      <c r="A302" s="162" t="s">
        <v>232</v>
      </c>
      <c r="B302" s="8" t="s">
        <v>49</v>
      </c>
      <c r="C302" s="41">
        <v>360</v>
      </c>
      <c r="D302" s="41">
        <v>380</v>
      </c>
      <c r="E302" s="41">
        <v>380</v>
      </c>
      <c r="F302" s="41">
        <v>360</v>
      </c>
      <c r="G302" s="43"/>
      <c r="J302" s="106">
        <f t="shared" si="239"/>
        <v>360</v>
      </c>
      <c r="K302" s="106">
        <f t="shared" si="239"/>
        <v>380</v>
      </c>
      <c r="L302" s="106">
        <f t="shared" si="239"/>
        <v>380</v>
      </c>
      <c r="M302" s="106">
        <f t="shared" si="237"/>
        <v>360</v>
      </c>
      <c r="N302" s="106">
        <f t="shared" si="287"/>
        <v>360</v>
      </c>
      <c r="Z302">
        <f>+C302+440</f>
        <v>800</v>
      </c>
      <c r="AA302">
        <f t="shared" ref="AA302:AC302" si="297">+D302+440</f>
        <v>820</v>
      </c>
      <c r="AB302">
        <f t="shared" si="297"/>
        <v>820</v>
      </c>
      <c r="AC302">
        <f t="shared" si="297"/>
        <v>800</v>
      </c>
    </row>
    <row r="303" spans="1:29" ht="15.75" thickBot="1" x14ac:dyDescent="0.3">
      <c r="A303" s="156"/>
      <c r="B303" s="107" t="s">
        <v>34</v>
      </c>
      <c r="C303" s="61">
        <v>552</v>
      </c>
      <c r="D303" s="61">
        <v>552</v>
      </c>
      <c r="E303" s="61">
        <v>567</v>
      </c>
      <c r="F303" s="61">
        <v>567</v>
      </c>
      <c r="G303" s="56"/>
      <c r="J303" s="106">
        <f t="shared" si="239"/>
        <v>552</v>
      </c>
      <c r="K303" s="106">
        <f t="shared" si="239"/>
        <v>552</v>
      </c>
      <c r="L303" s="106">
        <f t="shared" si="239"/>
        <v>567</v>
      </c>
      <c r="M303" s="106">
        <f t="shared" si="237"/>
        <v>567</v>
      </c>
      <c r="N303" s="106">
        <f t="shared" si="287"/>
        <v>552</v>
      </c>
      <c r="Z303">
        <f>+C303</f>
        <v>552</v>
      </c>
      <c r="AA303">
        <f t="shared" ref="AA303:AC303" si="298">+D303</f>
        <v>552</v>
      </c>
      <c r="AB303">
        <f t="shared" si="298"/>
        <v>567</v>
      </c>
      <c r="AC303">
        <f t="shared" si="298"/>
        <v>567</v>
      </c>
    </row>
    <row r="304" spans="1:29" x14ac:dyDescent="0.25">
      <c r="A304" s="155" t="s">
        <v>233</v>
      </c>
      <c r="B304" s="105" t="s">
        <v>49</v>
      </c>
      <c r="C304" s="41">
        <v>40</v>
      </c>
      <c r="D304" s="41">
        <v>60</v>
      </c>
      <c r="E304" s="41">
        <v>60</v>
      </c>
      <c r="F304" s="41">
        <v>40</v>
      </c>
      <c r="G304" s="23"/>
      <c r="J304" s="106">
        <f t="shared" si="239"/>
        <v>40</v>
      </c>
      <c r="K304" s="106">
        <f t="shared" si="239"/>
        <v>60</v>
      </c>
      <c r="L304" s="106">
        <f t="shared" si="239"/>
        <v>60</v>
      </c>
      <c r="M304" s="106">
        <f t="shared" si="237"/>
        <v>40</v>
      </c>
      <c r="N304" s="106">
        <f t="shared" si="287"/>
        <v>40</v>
      </c>
      <c r="Z304">
        <f>+C304+440</f>
        <v>480</v>
      </c>
      <c r="AA304">
        <f t="shared" ref="AA304:AC304" si="299">+D304+440</f>
        <v>500</v>
      </c>
      <c r="AB304">
        <f t="shared" si="299"/>
        <v>500</v>
      </c>
      <c r="AC304">
        <f t="shared" si="299"/>
        <v>480</v>
      </c>
    </row>
    <row r="305" spans="1:29" ht="15.75" thickBot="1" x14ac:dyDescent="0.3">
      <c r="A305" s="162"/>
      <c r="B305" s="8" t="s">
        <v>34</v>
      </c>
      <c r="C305" s="61">
        <v>584</v>
      </c>
      <c r="D305" s="61">
        <v>584</v>
      </c>
      <c r="E305" s="61">
        <v>599</v>
      </c>
      <c r="F305" s="61">
        <v>599</v>
      </c>
      <c r="G305" s="43"/>
      <c r="J305" s="106">
        <f t="shared" si="239"/>
        <v>584</v>
      </c>
      <c r="K305" s="106">
        <f t="shared" si="239"/>
        <v>584</v>
      </c>
      <c r="L305" s="106">
        <f t="shared" si="239"/>
        <v>599</v>
      </c>
      <c r="M305" s="106">
        <f t="shared" si="237"/>
        <v>599</v>
      </c>
      <c r="N305" s="106">
        <f t="shared" si="287"/>
        <v>584</v>
      </c>
      <c r="Z305">
        <f>+C305</f>
        <v>584</v>
      </c>
      <c r="AA305">
        <f t="shared" ref="AA305:AC305" si="300">+D305</f>
        <v>584</v>
      </c>
      <c r="AB305">
        <f t="shared" si="300"/>
        <v>599</v>
      </c>
      <c r="AC305">
        <f t="shared" si="300"/>
        <v>599</v>
      </c>
    </row>
    <row r="306" spans="1:29" x14ac:dyDescent="0.25">
      <c r="A306" s="162" t="s">
        <v>234</v>
      </c>
      <c r="B306" s="8" t="s">
        <v>49</v>
      </c>
      <c r="C306" s="41">
        <v>80</v>
      </c>
      <c r="D306" s="41">
        <v>100</v>
      </c>
      <c r="E306" s="41">
        <v>100</v>
      </c>
      <c r="F306" s="41">
        <v>80</v>
      </c>
      <c r="G306" s="43"/>
      <c r="J306" s="106">
        <f t="shared" si="239"/>
        <v>80</v>
      </c>
      <c r="K306" s="106">
        <f t="shared" si="239"/>
        <v>100</v>
      </c>
      <c r="L306" s="106">
        <f t="shared" si="239"/>
        <v>100</v>
      </c>
      <c r="M306" s="106">
        <f t="shared" si="237"/>
        <v>80</v>
      </c>
      <c r="N306" s="106">
        <f t="shared" si="287"/>
        <v>80</v>
      </c>
      <c r="Z306">
        <f>+C306+440</f>
        <v>520</v>
      </c>
      <c r="AA306">
        <f t="shared" ref="AA306:AC306" si="301">+D306+440</f>
        <v>540</v>
      </c>
      <c r="AB306">
        <f t="shared" si="301"/>
        <v>540</v>
      </c>
      <c r="AC306">
        <f t="shared" si="301"/>
        <v>520</v>
      </c>
    </row>
    <row r="307" spans="1:29" ht="15.75" thickBot="1" x14ac:dyDescent="0.3">
      <c r="A307" s="162"/>
      <c r="B307" s="8" t="s">
        <v>34</v>
      </c>
      <c r="C307" s="61">
        <v>584</v>
      </c>
      <c r="D307" s="61">
        <v>584</v>
      </c>
      <c r="E307" s="61">
        <v>599</v>
      </c>
      <c r="F307" s="61">
        <v>599</v>
      </c>
      <c r="G307" s="43"/>
      <c r="J307" s="106">
        <f t="shared" si="239"/>
        <v>584</v>
      </c>
      <c r="K307" s="106">
        <f t="shared" si="239"/>
        <v>584</v>
      </c>
      <c r="L307" s="106">
        <f t="shared" si="239"/>
        <v>599</v>
      </c>
      <c r="M307" s="106">
        <f t="shared" si="237"/>
        <v>599</v>
      </c>
      <c r="N307" s="106">
        <f t="shared" si="287"/>
        <v>584</v>
      </c>
      <c r="Z307">
        <f>+C307</f>
        <v>584</v>
      </c>
      <c r="AA307">
        <f t="shared" ref="AA307:AC307" si="302">+D307</f>
        <v>584</v>
      </c>
      <c r="AB307">
        <f t="shared" si="302"/>
        <v>599</v>
      </c>
      <c r="AC307">
        <f t="shared" si="302"/>
        <v>599</v>
      </c>
    </row>
    <row r="308" spans="1:29" x14ac:dyDescent="0.25">
      <c r="A308" s="162" t="s">
        <v>235</v>
      </c>
      <c r="B308" s="8" t="s">
        <v>49</v>
      </c>
      <c r="C308" s="41">
        <v>120</v>
      </c>
      <c r="D308" s="41">
        <v>150</v>
      </c>
      <c r="E308" s="41">
        <v>150</v>
      </c>
      <c r="F308" s="41">
        <v>120</v>
      </c>
      <c r="G308" s="43"/>
      <c r="J308" s="106">
        <f t="shared" si="239"/>
        <v>120</v>
      </c>
      <c r="K308" s="106">
        <f t="shared" si="239"/>
        <v>150</v>
      </c>
      <c r="L308" s="106">
        <f t="shared" si="239"/>
        <v>150</v>
      </c>
      <c r="M308" s="106">
        <f t="shared" si="237"/>
        <v>120</v>
      </c>
      <c r="N308" s="106">
        <f t="shared" si="287"/>
        <v>120</v>
      </c>
      <c r="Z308">
        <f>+C308+440</f>
        <v>560</v>
      </c>
      <c r="AA308">
        <f t="shared" ref="AA308:AC308" si="303">+D308+440</f>
        <v>590</v>
      </c>
      <c r="AB308">
        <f t="shared" si="303"/>
        <v>590</v>
      </c>
      <c r="AC308">
        <f t="shared" si="303"/>
        <v>560</v>
      </c>
    </row>
    <row r="309" spans="1:29" ht="15.75" thickBot="1" x14ac:dyDescent="0.3">
      <c r="A309" s="162"/>
      <c r="B309" s="8" t="s">
        <v>34</v>
      </c>
      <c r="C309" s="61">
        <v>584</v>
      </c>
      <c r="D309" s="61">
        <v>584</v>
      </c>
      <c r="E309" s="61">
        <v>599</v>
      </c>
      <c r="F309" s="61">
        <v>599</v>
      </c>
      <c r="G309" s="43"/>
      <c r="J309" s="106">
        <f t="shared" si="239"/>
        <v>584</v>
      </c>
      <c r="K309" s="106">
        <f t="shared" si="239"/>
        <v>584</v>
      </c>
      <c r="L309" s="106">
        <f t="shared" si="239"/>
        <v>599</v>
      </c>
      <c r="M309" s="106">
        <f t="shared" si="239"/>
        <v>599</v>
      </c>
      <c r="N309" s="106">
        <f t="shared" si="287"/>
        <v>584</v>
      </c>
      <c r="Z309">
        <f>+C309</f>
        <v>584</v>
      </c>
      <c r="AA309">
        <f t="shared" ref="AA309:AC309" si="304">+D309</f>
        <v>584</v>
      </c>
      <c r="AB309">
        <f t="shared" si="304"/>
        <v>599</v>
      </c>
      <c r="AC309">
        <f t="shared" si="304"/>
        <v>599</v>
      </c>
    </row>
    <row r="310" spans="1:29" x14ac:dyDescent="0.25">
      <c r="A310" s="162" t="s">
        <v>236</v>
      </c>
      <c r="B310" s="8" t="s">
        <v>49</v>
      </c>
      <c r="C310" s="41">
        <v>170</v>
      </c>
      <c r="D310" s="41">
        <v>200</v>
      </c>
      <c r="E310" s="41">
        <v>200</v>
      </c>
      <c r="F310" s="41">
        <v>170</v>
      </c>
      <c r="G310" s="43"/>
      <c r="J310" s="106">
        <f t="shared" ref="J310:M319" si="305">+C310</f>
        <v>170</v>
      </c>
      <c r="K310" s="106">
        <f t="shared" si="305"/>
        <v>200</v>
      </c>
      <c r="L310" s="106">
        <f t="shared" si="305"/>
        <v>200</v>
      </c>
      <c r="M310" s="106">
        <f t="shared" si="305"/>
        <v>170</v>
      </c>
      <c r="N310" s="106">
        <f t="shared" si="287"/>
        <v>170</v>
      </c>
      <c r="Z310">
        <f>+C310+440</f>
        <v>610</v>
      </c>
      <c r="AA310">
        <f t="shared" ref="AA310:AC310" si="306">+D310+440</f>
        <v>640</v>
      </c>
      <c r="AB310">
        <f t="shared" si="306"/>
        <v>640</v>
      </c>
      <c r="AC310">
        <f t="shared" si="306"/>
        <v>610</v>
      </c>
    </row>
    <row r="311" spans="1:29" ht="15.75" thickBot="1" x14ac:dyDescent="0.3">
      <c r="A311" s="162"/>
      <c r="B311" s="8" t="s">
        <v>34</v>
      </c>
      <c r="C311" s="61">
        <v>584</v>
      </c>
      <c r="D311" s="61">
        <v>584</v>
      </c>
      <c r="E311" s="61">
        <v>599</v>
      </c>
      <c r="F311" s="61">
        <v>599</v>
      </c>
      <c r="G311" s="43"/>
      <c r="J311" s="106">
        <f t="shared" si="305"/>
        <v>584</v>
      </c>
      <c r="K311" s="106">
        <f t="shared" si="305"/>
        <v>584</v>
      </c>
      <c r="L311" s="106">
        <f t="shared" si="305"/>
        <v>599</v>
      </c>
      <c r="M311" s="106">
        <f t="shared" si="305"/>
        <v>599</v>
      </c>
      <c r="N311" s="106">
        <f t="shared" si="287"/>
        <v>584</v>
      </c>
      <c r="Z311">
        <f>+C311</f>
        <v>584</v>
      </c>
      <c r="AA311">
        <f t="shared" ref="AA311:AC311" si="307">+D311</f>
        <v>584</v>
      </c>
      <c r="AB311">
        <f t="shared" si="307"/>
        <v>599</v>
      </c>
      <c r="AC311">
        <f t="shared" si="307"/>
        <v>599</v>
      </c>
    </row>
    <row r="312" spans="1:29" x14ac:dyDescent="0.25">
      <c r="A312" s="162" t="s">
        <v>237</v>
      </c>
      <c r="B312" s="8" t="s">
        <v>49</v>
      </c>
      <c r="C312" s="41">
        <v>220</v>
      </c>
      <c r="D312" s="41">
        <v>250</v>
      </c>
      <c r="E312" s="41">
        <v>250</v>
      </c>
      <c r="F312" s="41">
        <v>220</v>
      </c>
      <c r="G312" s="43"/>
      <c r="J312" s="106">
        <f t="shared" si="305"/>
        <v>220</v>
      </c>
      <c r="K312" s="106">
        <f t="shared" si="305"/>
        <v>250</v>
      </c>
      <c r="L312" s="106">
        <f t="shared" si="305"/>
        <v>250</v>
      </c>
      <c r="M312" s="106">
        <f t="shared" si="305"/>
        <v>220</v>
      </c>
      <c r="N312" s="106">
        <f t="shared" si="287"/>
        <v>220</v>
      </c>
      <c r="Z312">
        <f>+C312+440</f>
        <v>660</v>
      </c>
      <c r="AA312">
        <f t="shared" ref="AA312:AC312" si="308">+D312+440</f>
        <v>690</v>
      </c>
      <c r="AB312">
        <f t="shared" si="308"/>
        <v>690</v>
      </c>
      <c r="AC312">
        <f t="shared" si="308"/>
        <v>660</v>
      </c>
    </row>
    <row r="313" spans="1:29" ht="15.75" thickBot="1" x14ac:dyDescent="0.3">
      <c r="A313" s="162"/>
      <c r="B313" s="8" t="s">
        <v>34</v>
      </c>
      <c r="C313" s="61">
        <v>584</v>
      </c>
      <c r="D313" s="61">
        <v>584</v>
      </c>
      <c r="E313" s="61">
        <v>599</v>
      </c>
      <c r="F313" s="61">
        <v>599</v>
      </c>
      <c r="G313" s="43"/>
      <c r="J313" s="106">
        <f t="shared" si="305"/>
        <v>584</v>
      </c>
      <c r="K313" s="106">
        <f t="shared" si="305"/>
        <v>584</v>
      </c>
      <c r="L313" s="106">
        <f t="shared" si="305"/>
        <v>599</v>
      </c>
      <c r="M313" s="106">
        <f t="shared" si="305"/>
        <v>599</v>
      </c>
      <c r="N313" s="106">
        <f t="shared" si="287"/>
        <v>584</v>
      </c>
      <c r="Z313">
        <f>+C313</f>
        <v>584</v>
      </c>
      <c r="AA313">
        <f t="shared" ref="AA313:AC313" si="309">+D313</f>
        <v>584</v>
      </c>
      <c r="AB313">
        <f t="shared" si="309"/>
        <v>599</v>
      </c>
      <c r="AC313">
        <f t="shared" si="309"/>
        <v>599</v>
      </c>
    </row>
    <row r="314" spans="1:29" x14ac:dyDescent="0.25">
      <c r="A314" s="162" t="s">
        <v>238</v>
      </c>
      <c r="B314" s="8" t="s">
        <v>49</v>
      </c>
      <c r="C314" s="41">
        <v>270</v>
      </c>
      <c r="D314" s="41">
        <v>300</v>
      </c>
      <c r="E314" s="41">
        <v>300</v>
      </c>
      <c r="F314" s="41">
        <v>270</v>
      </c>
      <c r="G314" s="43"/>
      <c r="J314" s="106">
        <f t="shared" si="305"/>
        <v>270</v>
      </c>
      <c r="K314" s="106">
        <f t="shared" si="305"/>
        <v>300</v>
      </c>
      <c r="L314" s="106">
        <f t="shared" si="305"/>
        <v>300</v>
      </c>
      <c r="M314" s="106">
        <f t="shared" si="305"/>
        <v>270</v>
      </c>
      <c r="N314" s="106">
        <f t="shared" si="287"/>
        <v>270</v>
      </c>
      <c r="Z314">
        <f>+C314+440</f>
        <v>710</v>
      </c>
      <c r="AA314">
        <f t="shared" ref="AA314:AC314" si="310">+D314+440</f>
        <v>740</v>
      </c>
      <c r="AB314">
        <f t="shared" si="310"/>
        <v>740</v>
      </c>
      <c r="AC314">
        <f t="shared" si="310"/>
        <v>710</v>
      </c>
    </row>
    <row r="315" spans="1:29" ht="15.75" thickBot="1" x14ac:dyDescent="0.3">
      <c r="A315" s="162"/>
      <c r="B315" s="8" t="s">
        <v>34</v>
      </c>
      <c r="C315" s="61">
        <v>584</v>
      </c>
      <c r="D315" s="61">
        <v>584</v>
      </c>
      <c r="E315" s="61">
        <v>599</v>
      </c>
      <c r="F315" s="61">
        <v>599</v>
      </c>
      <c r="G315" s="43"/>
      <c r="J315" s="106">
        <f t="shared" si="305"/>
        <v>584</v>
      </c>
      <c r="K315" s="106">
        <f t="shared" si="305"/>
        <v>584</v>
      </c>
      <c r="L315" s="106">
        <f t="shared" si="305"/>
        <v>599</v>
      </c>
      <c r="M315" s="106">
        <f t="shared" si="305"/>
        <v>599</v>
      </c>
      <c r="N315" s="106">
        <f t="shared" si="287"/>
        <v>584</v>
      </c>
      <c r="Z315">
        <f>+C315</f>
        <v>584</v>
      </c>
      <c r="AA315">
        <f t="shared" ref="AA315:AC315" si="311">+D315</f>
        <v>584</v>
      </c>
      <c r="AB315">
        <f t="shared" si="311"/>
        <v>599</v>
      </c>
      <c r="AC315">
        <f t="shared" si="311"/>
        <v>599</v>
      </c>
    </row>
    <row r="316" spans="1:29" x14ac:dyDescent="0.25">
      <c r="A316" s="162" t="s">
        <v>239</v>
      </c>
      <c r="B316" s="8" t="s">
        <v>49</v>
      </c>
      <c r="C316" s="41">
        <v>320</v>
      </c>
      <c r="D316" s="41">
        <v>340</v>
      </c>
      <c r="E316" s="41">
        <v>340</v>
      </c>
      <c r="F316" s="41">
        <v>320</v>
      </c>
      <c r="G316" s="43"/>
      <c r="J316" s="106">
        <f t="shared" si="305"/>
        <v>320</v>
      </c>
      <c r="K316" s="106">
        <f t="shared" si="305"/>
        <v>340</v>
      </c>
      <c r="L316" s="106">
        <f t="shared" si="305"/>
        <v>340</v>
      </c>
      <c r="M316" s="106">
        <f t="shared" si="305"/>
        <v>320</v>
      </c>
      <c r="N316" s="106">
        <f t="shared" si="287"/>
        <v>320</v>
      </c>
      <c r="Z316">
        <f>+C316+440</f>
        <v>760</v>
      </c>
      <c r="AA316">
        <f t="shared" ref="AA316:AC316" si="312">+D316+440</f>
        <v>780</v>
      </c>
      <c r="AB316">
        <f t="shared" si="312"/>
        <v>780</v>
      </c>
      <c r="AC316">
        <f t="shared" si="312"/>
        <v>760</v>
      </c>
    </row>
    <row r="317" spans="1:29" ht="15.75" thickBot="1" x14ac:dyDescent="0.3">
      <c r="A317" s="162"/>
      <c r="B317" s="8" t="s">
        <v>34</v>
      </c>
      <c r="C317" s="61">
        <v>584</v>
      </c>
      <c r="D317" s="61">
        <v>584</v>
      </c>
      <c r="E317" s="61">
        <v>599</v>
      </c>
      <c r="F317" s="61">
        <v>599</v>
      </c>
      <c r="G317" s="43"/>
      <c r="J317" s="106">
        <f t="shared" si="305"/>
        <v>584</v>
      </c>
      <c r="K317" s="106">
        <f t="shared" si="305"/>
        <v>584</v>
      </c>
      <c r="L317" s="106">
        <f t="shared" si="305"/>
        <v>599</v>
      </c>
      <c r="M317" s="106">
        <f t="shared" si="305"/>
        <v>599</v>
      </c>
      <c r="N317" s="106">
        <f t="shared" si="287"/>
        <v>584</v>
      </c>
      <c r="Z317">
        <f>+C317</f>
        <v>584</v>
      </c>
      <c r="AA317">
        <f t="shared" ref="AA317:AC317" si="313">+D317</f>
        <v>584</v>
      </c>
      <c r="AB317">
        <f t="shared" si="313"/>
        <v>599</v>
      </c>
      <c r="AC317">
        <f t="shared" si="313"/>
        <v>599</v>
      </c>
    </row>
    <row r="318" spans="1:29" x14ac:dyDescent="0.25">
      <c r="A318" s="162" t="s">
        <v>240</v>
      </c>
      <c r="B318" s="8" t="s">
        <v>49</v>
      </c>
      <c r="C318" s="41">
        <v>360</v>
      </c>
      <c r="D318" s="41">
        <v>380</v>
      </c>
      <c r="E318" s="41">
        <v>380</v>
      </c>
      <c r="F318" s="41">
        <v>360</v>
      </c>
      <c r="G318" s="43"/>
      <c r="J318" s="106">
        <f t="shared" si="305"/>
        <v>360</v>
      </c>
      <c r="K318" s="106">
        <f t="shared" si="305"/>
        <v>380</v>
      </c>
      <c r="L318" s="106">
        <f t="shared" si="305"/>
        <v>380</v>
      </c>
      <c r="M318" s="106">
        <f t="shared" si="305"/>
        <v>360</v>
      </c>
      <c r="N318" s="106">
        <f t="shared" si="287"/>
        <v>360</v>
      </c>
      <c r="Z318">
        <f>+C318+440</f>
        <v>800</v>
      </c>
      <c r="AA318">
        <f t="shared" ref="AA318:AC318" si="314">+D318+440</f>
        <v>820</v>
      </c>
      <c r="AB318">
        <f t="shared" si="314"/>
        <v>820</v>
      </c>
      <c r="AC318">
        <f t="shared" si="314"/>
        <v>800</v>
      </c>
    </row>
    <row r="319" spans="1:29" ht="15.75" thickBot="1" x14ac:dyDescent="0.3">
      <c r="A319" s="156"/>
      <c r="B319" s="107" t="s">
        <v>34</v>
      </c>
      <c r="C319" s="61">
        <v>584</v>
      </c>
      <c r="D319" s="61">
        <v>584</v>
      </c>
      <c r="E319" s="61">
        <v>599</v>
      </c>
      <c r="F319" s="61">
        <v>599</v>
      </c>
      <c r="G319" s="56"/>
      <c r="J319" s="106">
        <f t="shared" si="305"/>
        <v>584</v>
      </c>
      <c r="K319" s="106">
        <f t="shared" si="305"/>
        <v>584</v>
      </c>
      <c r="L319" s="106">
        <f t="shared" si="305"/>
        <v>599</v>
      </c>
      <c r="M319" s="106">
        <f t="shared" si="305"/>
        <v>599</v>
      </c>
      <c r="N319" s="106">
        <f t="shared" si="287"/>
        <v>584</v>
      </c>
      <c r="Z319">
        <f>+C319</f>
        <v>584</v>
      </c>
      <c r="AA319">
        <f t="shared" ref="AA319:AC319" si="315">+D319</f>
        <v>584</v>
      </c>
      <c r="AB319">
        <f t="shared" si="315"/>
        <v>599</v>
      </c>
      <c r="AC319">
        <f t="shared" si="315"/>
        <v>599</v>
      </c>
    </row>
    <row r="320" spans="1:29" x14ac:dyDescent="0.25">
      <c r="A320" s="9"/>
      <c r="B320" s="59"/>
      <c r="C320" s="9"/>
    </row>
    <row r="321" spans="1:14" x14ac:dyDescent="0.25">
      <c r="A321" s="157" t="s">
        <v>18</v>
      </c>
      <c r="B321" s="158"/>
      <c r="C321"/>
      <c r="D321"/>
      <c r="E321"/>
      <c r="F321"/>
    </row>
    <row r="322" spans="1:14" x14ac:dyDescent="0.25">
      <c r="A322" s="159" t="s">
        <v>48</v>
      </c>
      <c r="B322" s="61" t="s">
        <v>49</v>
      </c>
      <c r="C322" s="61">
        <v>450</v>
      </c>
      <c r="D322" s="5">
        <v>550</v>
      </c>
      <c r="E322" s="5">
        <v>550</v>
      </c>
      <c r="F322" s="5">
        <v>450</v>
      </c>
      <c r="G322" s="5"/>
    </row>
    <row r="323" spans="1:14" x14ac:dyDescent="0.25">
      <c r="A323" s="160"/>
      <c r="B323" s="61" t="s">
        <v>34</v>
      </c>
      <c r="C323" s="61">
        <v>100</v>
      </c>
      <c r="D323" s="5">
        <v>100</v>
      </c>
      <c r="E323" s="5">
        <v>550</v>
      </c>
      <c r="F323" s="5">
        <v>550</v>
      </c>
      <c r="G323" s="5"/>
    </row>
    <row r="324" spans="1:14" x14ac:dyDescent="0.25">
      <c r="A324" s="159" t="s">
        <v>50</v>
      </c>
      <c r="B324" s="61" t="s">
        <v>49</v>
      </c>
      <c r="C324" s="61">
        <v>600</v>
      </c>
      <c r="D324" s="5">
        <v>700</v>
      </c>
      <c r="E324" s="5">
        <v>700</v>
      </c>
      <c r="F324" s="5">
        <v>600</v>
      </c>
      <c r="G324" s="5"/>
    </row>
    <row r="325" spans="1:14" x14ac:dyDescent="0.25">
      <c r="A325" s="160"/>
      <c r="B325" s="61" t="s">
        <v>34</v>
      </c>
      <c r="C325" s="61">
        <v>100</v>
      </c>
      <c r="D325" s="5">
        <v>100</v>
      </c>
      <c r="E325" s="5">
        <v>550</v>
      </c>
      <c r="F325" s="5">
        <v>550</v>
      </c>
      <c r="G325" s="5"/>
    </row>
    <row r="326" spans="1:14" x14ac:dyDescent="0.25">
      <c r="A326" s="159" t="s">
        <v>51</v>
      </c>
      <c r="B326" s="61" t="s">
        <v>49</v>
      </c>
      <c r="C326" s="61">
        <v>750</v>
      </c>
      <c r="D326" s="5">
        <v>850</v>
      </c>
      <c r="E326" s="5">
        <v>850</v>
      </c>
      <c r="F326" s="5">
        <v>750</v>
      </c>
      <c r="G326" s="5"/>
    </row>
    <row r="327" spans="1:14" x14ac:dyDescent="0.25">
      <c r="A327" s="160"/>
      <c r="B327" s="61" t="s">
        <v>34</v>
      </c>
      <c r="C327" s="61">
        <v>100</v>
      </c>
      <c r="D327" s="5">
        <v>100</v>
      </c>
      <c r="E327" s="5">
        <v>550</v>
      </c>
      <c r="F327" s="5">
        <v>550</v>
      </c>
      <c r="G327" s="5"/>
    </row>
    <row r="328" spans="1:14" x14ac:dyDescent="0.25">
      <c r="A328" s="149" t="s">
        <v>52</v>
      </c>
      <c r="B328" s="61" t="s">
        <v>49</v>
      </c>
      <c r="C328" s="61"/>
      <c r="D328" s="5"/>
      <c r="E328" s="5"/>
      <c r="F328" s="5"/>
      <c r="G328" s="5"/>
    </row>
    <row r="329" spans="1:14" x14ac:dyDescent="0.25">
      <c r="A329" s="149"/>
      <c r="B329" s="61" t="s">
        <v>34</v>
      </c>
      <c r="C329" s="61"/>
      <c r="D329" s="5"/>
      <c r="E329" s="5"/>
      <c r="F329" s="5"/>
      <c r="G329" s="5"/>
    </row>
    <row r="330" spans="1:14" x14ac:dyDescent="0.25">
      <c r="C330" s="9"/>
    </row>
    <row r="331" spans="1:14" ht="15.75" customHeight="1" thickBot="1" x14ac:dyDescent="0.3">
      <c r="A331" s="151" t="s">
        <v>19</v>
      </c>
      <c r="B331" s="152"/>
      <c r="C331"/>
      <c r="D331"/>
      <c r="E331"/>
      <c r="F331"/>
    </row>
    <row r="332" spans="1:14" x14ac:dyDescent="0.25">
      <c r="A332" s="155" t="s">
        <v>48</v>
      </c>
      <c r="B332" s="105" t="s">
        <v>49</v>
      </c>
      <c r="C332" s="41">
        <v>450</v>
      </c>
      <c r="D332" s="40">
        <v>470</v>
      </c>
      <c r="E332" s="40">
        <v>470</v>
      </c>
      <c r="F332" s="40">
        <v>450</v>
      </c>
      <c r="G332" s="23"/>
      <c r="H332"/>
      <c r="J332" s="106">
        <f t="shared" ref="J332:M347" si="316">+C332</f>
        <v>450</v>
      </c>
      <c r="K332" s="106">
        <f t="shared" si="316"/>
        <v>470</v>
      </c>
      <c r="L332" s="106">
        <f t="shared" si="316"/>
        <v>470</v>
      </c>
      <c r="M332" s="106">
        <f t="shared" si="316"/>
        <v>450</v>
      </c>
      <c r="N332" s="106">
        <f t="shared" ref="N332:N395" si="317">+J332</f>
        <v>450</v>
      </c>
    </row>
    <row r="333" spans="1:14" x14ac:dyDescent="0.25">
      <c r="A333" s="162"/>
      <c r="B333" s="8" t="s">
        <v>34</v>
      </c>
      <c r="C333" s="61">
        <v>40</v>
      </c>
      <c r="D333" s="5">
        <v>40</v>
      </c>
      <c r="E333" s="5">
        <v>55</v>
      </c>
      <c r="F333" s="5">
        <v>55</v>
      </c>
      <c r="G333" s="43"/>
      <c r="H333"/>
      <c r="J333" s="106">
        <f t="shared" si="316"/>
        <v>40</v>
      </c>
      <c r="K333" s="106">
        <f t="shared" si="316"/>
        <v>40</v>
      </c>
      <c r="L333" s="106">
        <f t="shared" si="316"/>
        <v>55</v>
      </c>
      <c r="M333" s="106">
        <f t="shared" si="316"/>
        <v>55</v>
      </c>
      <c r="N333" s="106">
        <f t="shared" si="317"/>
        <v>40</v>
      </c>
    </row>
    <row r="334" spans="1:14" ht="15.75" customHeight="1" x14ac:dyDescent="0.25">
      <c r="A334" s="162" t="s">
        <v>50</v>
      </c>
      <c r="B334" s="8" t="s">
        <v>49</v>
      </c>
      <c r="C334" s="61">
        <v>490</v>
      </c>
      <c r="D334" s="5">
        <v>510</v>
      </c>
      <c r="E334" s="5">
        <v>510</v>
      </c>
      <c r="F334" s="5">
        <v>490</v>
      </c>
      <c r="G334" s="43"/>
      <c r="H334"/>
      <c r="J334" s="106">
        <f t="shared" si="316"/>
        <v>490</v>
      </c>
      <c r="K334" s="106">
        <f t="shared" si="316"/>
        <v>510</v>
      </c>
      <c r="L334" s="106">
        <f t="shared" si="316"/>
        <v>510</v>
      </c>
      <c r="M334" s="106">
        <f t="shared" si="316"/>
        <v>490</v>
      </c>
      <c r="N334" s="106">
        <f t="shared" si="317"/>
        <v>490</v>
      </c>
    </row>
    <row r="335" spans="1:14" ht="15.75" customHeight="1" x14ac:dyDescent="0.25">
      <c r="A335" s="162"/>
      <c r="B335" s="8" t="s">
        <v>34</v>
      </c>
      <c r="C335" s="61">
        <v>40</v>
      </c>
      <c r="D335" s="5">
        <v>40</v>
      </c>
      <c r="E335" s="5">
        <v>55</v>
      </c>
      <c r="F335" s="5">
        <v>55</v>
      </c>
      <c r="G335" s="43"/>
      <c r="H335"/>
      <c r="J335" s="106">
        <f t="shared" si="316"/>
        <v>40</v>
      </c>
      <c r="K335" s="106">
        <f t="shared" si="316"/>
        <v>40</v>
      </c>
      <c r="L335" s="106">
        <f t="shared" si="316"/>
        <v>55</v>
      </c>
      <c r="M335" s="106">
        <f t="shared" si="316"/>
        <v>55</v>
      </c>
      <c r="N335" s="106">
        <f t="shared" si="317"/>
        <v>40</v>
      </c>
    </row>
    <row r="336" spans="1:14" x14ac:dyDescent="0.25">
      <c r="A336" s="162" t="s">
        <v>51</v>
      </c>
      <c r="B336" s="8" t="s">
        <v>49</v>
      </c>
      <c r="C336" s="61">
        <v>530</v>
      </c>
      <c r="D336" s="5">
        <v>560</v>
      </c>
      <c r="E336" s="5">
        <v>560</v>
      </c>
      <c r="F336" s="5">
        <v>530</v>
      </c>
      <c r="G336" s="43"/>
      <c r="J336" s="106">
        <f t="shared" si="316"/>
        <v>530</v>
      </c>
      <c r="K336" s="106">
        <f t="shared" si="316"/>
        <v>560</v>
      </c>
      <c r="L336" s="106">
        <f t="shared" si="316"/>
        <v>560</v>
      </c>
      <c r="M336" s="106">
        <f t="shared" si="316"/>
        <v>530</v>
      </c>
      <c r="N336" s="106">
        <f t="shared" si="317"/>
        <v>530</v>
      </c>
    </row>
    <row r="337" spans="1:31" x14ac:dyDescent="0.25">
      <c r="A337" s="162"/>
      <c r="B337" s="8" t="s">
        <v>34</v>
      </c>
      <c r="C337" s="61">
        <v>40</v>
      </c>
      <c r="D337" s="5">
        <v>40</v>
      </c>
      <c r="E337" s="5">
        <v>55</v>
      </c>
      <c r="F337" s="5">
        <v>55</v>
      </c>
      <c r="G337" s="43"/>
      <c r="J337" s="106">
        <f t="shared" si="316"/>
        <v>40</v>
      </c>
      <c r="K337" s="106">
        <f t="shared" si="316"/>
        <v>40</v>
      </c>
      <c r="L337" s="106">
        <f t="shared" si="316"/>
        <v>55</v>
      </c>
      <c r="M337" s="106">
        <f t="shared" si="316"/>
        <v>55</v>
      </c>
      <c r="N337" s="106">
        <f t="shared" si="317"/>
        <v>40</v>
      </c>
      <c r="AE337">
        <v>34</v>
      </c>
    </row>
    <row r="338" spans="1:31" x14ac:dyDescent="0.25">
      <c r="A338" s="162" t="s">
        <v>52</v>
      </c>
      <c r="B338" s="8" t="s">
        <v>49</v>
      </c>
      <c r="C338" s="61">
        <v>580</v>
      </c>
      <c r="D338" s="5">
        <v>610</v>
      </c>
      <c r="E338" s="5">
        <v>610</v>
      </c>
      <c r="F338" s="5">
        <v>580</v>
      </c>
      <c r="G338" s="43"/>
      <c r="J338" s="106">
        <f t="shared" si="316"/>
        <v>580</v>
      </c>
      <c r="K338" s="106">
        <f t="shared" si="316"/>
        <v>610</v>
      </c>
      <c r="L338" s="106">
        <f t="shared" si="316"/>
        <v>610</v>
      </c>
      <c r="M338" s="106">
        <f t="shared" si="316"/>
        <v>580</v>
      </c>
      <c r="N338" s="106">
        <f t="shared" si="317"/>
        <v>580</v>
      </c>
      <c r="AE338">
        <v>16</v>
      </c>
    </row>
    <row r="339" spans="1:31" x14ac:dyDescent="0.25">
      <c r="A339" s="162"/>
      <c r="B339" s="8" t="s">
        <v>34</v>
      </c>
      <c r="C339" s="61">
        <v>40</v>
      </c>
      <c r="D339" s="5">
        <v>40</v>
      </c>
      <c r="E339" s="5">
        <v>55</v>
      </c>
      <c r="F339" s="5">
        <v>55</v>
      </c>
      <c r="G339" s="43"/>
      <c r="J339" s="106">
        <f t="shared" si="316"/>
        <v>40</v>
      </c>
      <c r="K339" s="106">
        <f t="shared" si="316"/>
        <v>40</v>
      </c>
      <c r="L339" s="106">
        <f t="shared" si="316"/>
        <v>55</v>
      </c>
      <c r="M339" s="106">
        <f t="shared" si="316"/>
        <v>55</v>
      </c>
      <c r="N339" s="106">
        <f t="shared" si="317"/>
        <v>40</v>
      </c>
    </row>
    <row r="340" spans="1:31" x14ac:dyDescent="0.25">
      <c r="A340" s="162" t="s">
        <v>101</v>
      </c>
      <c r="B340" s="8" t="s">
        <v>49</v>
      </c>
      <c r="C340" s="61">
        <v>630</v>
      </c>
      <c r="D340" s="5">
        <v>660</v>
      </c>
      <c r="E340" s="5">
        <v>660</v>
      </c>
      <c r="F340" s="5">
        <v>630</v>
      </c>
      <c r="G340" s="43"/>
      <c r="J340" s="106">
        <f t="shared" si="316"/>
        <v>630</v>
      </c>
      <c r="K340" s="106">
        <f t="shared" si="316"/>
        <v>660</v>
      </c>
      <c r="L340" s="106">
        <f t="shared" si="316"/>
        <v>660</v>
      </c>
      <c r="M340" s="106">
        <f t="shared" si="316"/>
        <v>630</v>
      </c>
      <c r="N340" s="106">
        <f t="shared" si="317"/>
        <v>630</v>
      </c>
    </row>
    <row r="341" spans="1:31" x14ac:dyDescent="0.25">
      <c r="A341" s="162"/>
      <c r="B341" s="8" t="s">
        <v>34</v>
      </c>
      <c r="C341" s="61">
        <v>40</v>
      </c>
      <c r="D341" s="5">
        <v>40</v>
      </c>
      <c r="E341" s="5">
        <v>55</v>
      </c>
      <c r="F341" s="5">
        <v>55</v>
      </c>
      <c r="G341" s="43"/>
      <c r="J341" s="106">
        <f t="shared" si="316"/>
        <v>40</v>
      </c>
      <c r="K341" s="106">
        <f t="shared" si="316"/>
        <v>40</v>
      </c>
      <c r="L341" s="106">
        <f t="shared" si="316"/>
        <v>55</v>
      </c>
      <c r="M341" s="106">
        <f t="shared" si="316"/>
        <v>55</v>
      </c>
      <c r="N341" s="106">
        <f t="shared" si="317"/>
        <v>40</v>
      </c>
    </row>
    <row r="342" spans="1:31" x14ac:dyDescent="0.25">
      <c r="A342" s="162" t="s">
        <v>102</v>
      </c>
      <c r="B342" s="8" t="s">
        <v>49</v>
      </c>
      <c r="C342" s="61">
        <v>680</v>
      </c>
      <c r="D342" s="5">
        <v>710</v>
      </c>
      <c r="E342" s="5">
        <v>710</v>
      </c>
      <c r="F342" s="5">
        <v>680</v>
      </c>
      <c r="G342" s="43"/>
      <c r="J342" s="106">
        <f t="shared" si="316"/>
        <v>680</v>
      </c>
      <c r="K342" s="106">
        <f t="shared" si="316"/>
        <v>710</v>
      </c>
      <c r="L342" s="106">
        <f t="shared" si="316"/>
        <v>710</v>
      </c>
      <c r="M342" s="106">
        <f t="shared" si="316"/>
        <v>680</v>
      </c>
      <c r="N342" s="106">
        <f t="shared" si="317"/>
        <v>680</v>
      </c>
    </row>
    <row r="343" spans="1:31" x14ac:dyDescent="0.25">
      <c r="A343" s="162"/>
      <c r="B343" s="8" t="s">
        <v>34</v>
      </c>
      <c r="C343" s="61">
        <v>40</v>
      </c>
      <c r="D343" s="5">
        <v>40</v>
      </c>
      <c r="E343" s="5">
        <v>55</v>
      </c>
      <c r="F343" s="5">
        <v>55</v>
      </c>
      <c r="G343" s="43"/>
      <c r="J343" s="106">
        <f t="shared" si="316"/>
        <v>40</v>
      </c>
      <c r="K343" s="106">
        <f t="shared" si="316"/>
        <v>40</v>
      </c>
      <c r="L343" s="106">
        <f t="shared" si="316"/>
        <v>55</v>
      </c>
      <c r="M343" s="106">
        <f t="shared" si="316"/>
        <v>55</v>
      </c>
      <c r="N343" s="106">
        <f t="shared" si="317"/>
        <v>40</v>
      </c>
    </row>
    <row r="344" spans="1:31" x14ac:dyDescent="0.25">
      <c r="A344" s="162" t="s">
        <v>103</v>
      </c>
      <c r="B344" s="8" t="s">
        <v>49</v>
      </c>
      <c r="C344" s="61">
        <v>730</v>
      </c>
      <c r="D344" s="5">
        <v>750</v>
      </c>
      <c r="E344" s="5">
        <v>750</v>
      </c>
      <c r="F344" s="5">
        <v>730</v>
      </c>
      <c r="G344" s="43"/>
      <c r="J344" s="106">
        <f t="shared" si="316"/>
        <v>730</v>
      </c>
      <c r="K344" s="106">
        <f t="shared" si="316"/>
        <v>750</v>
      </c>
      <c r="L344" s="106">
        <f t="shared" si="316"/>
        <v>750</v>
      </c>
      <c r="M344" s="106">
        <f t="shared" si="316"/>
        <v>730</v>
      </c>
      <c r="N344" s="106">
        <f t="shared" si="317"/>
        <v>730</v>
      </c>
    </row>
    <row r="345" spans="1:31" x14ac:dyDescent="0.25">
      <c r="A345" s="162"/>
      <c r="B345" s="8" t="s">
        <v>34</v>
      </c>
      <c r="C345" s="61">
        <v>40</v>
      </c>
      <c r="D345" s="5">
        <v>40</v>
      </c>
      <c r="E345" s="5">
        <v>55</v>
      </c>
      <c r="F345" s="5">
        <v>55</v>
      </c>
      <c r="G345" s="43"/>
      <c r="J345" s="106">
        <f t="shared" si="316"/>
        <v>40</v>
      </c>
      <c r="K345" s="106">
        <f t="shared" si="316"/>
        <v>40</v>
      </c>
      <c r="L345" s="106">
        <f t="shared" si="316"/>
        <v>55</v>
      </c>
      <c r="M345" s="106">
        <f t="shared" si="316"/>
        <v>55</v>
      </c>
      <c r="N345" s="106">
        <f t="shared" si="317"/>
        <v>40</v>
      </c>
    </row>
    <row r="346" spans="1:31" x14ac:dyDescent="0.25">
      <c r="A346" s="162" t="s">
        <v>104</v>
      </c>
      <c r="B346" s="8" t="s">
        <v>49</v>
      </c>
      <c r="C346" s="61">
        <v>770</v>
      </c>
      <c r="D346" s="5">
        <v>790</v>
      </c>
      <c r="E346" s="5">
        <v>790</v>
      </c>
      <c r="F346" s="5">
        <v>770</v>
      </c>
      <c r="G346" s="43"/>
      <c r="J346" s="106">
        <f t="shared" si="316"/>
        <v>770</v>
      </c>
      <c r="K346" s="106">
        <f t="shared" si="316"/>
        <v>790</v>
      </c>
      <c r="L346" s="106">
        <f t="shared" si="316"/>
        <v>790</v>
      </c>
      <c r="M346" s="106">
        <f t="shared" si="316"/>
        <v>770</v>
      </c>
      <c r="N346" s="106">
        <f t="shared" si="317"/>
        <v>770</v>
      </c>
    </row>
    <row r="347" spans="1:31" ht="15.75" thickBot="1" x14ac:dyDescent="0.3">
      <c r="A347" s="156"/>
      <c r="B347" s="107" t="s">
        <v>34</v>
      </c>
      <c r="C347" s="46">
        <v>40</v>
      </c>
      <c r="D347" s="55">
        <v>40</v>
      </c>
      <c r="E347" s="55">
        <v>55</v>
      </c>
      <c r="F347" s="55">
        <v>55</v>
      </c>
      <c r="G347" s="56"/>
      <c r="J347" s="106">
        <f t="shared" si="316"/>
        <v>40</v>
      </c>
      <c r="K347" s="106">
        <f t="shared" si="316"/>
        <v>40</v>
      </c>
      <c r="L347" s="106">
        <f t="shared" si="316"/>
        <v>55</v>
      </c>
      <c r="M347" s="106">
        <f t="shared" si="316"/>
        <v>55</v>
      </c>
      <c r="N347" s="106">
        <f t="shared" si="317"/>
        <v>40</v>
      </c>
    </row>
    <row r="348" spans="1:31" x14ac:dyDescent="0.25">
      <c r="A348" s="155" t="s">
        <v>105</v>
      </c>
      <c r="B348" s="105" t="s">
        <v>49</v>
      </c>
      <c r="C348" s="41">
        <v>450</v>
      </c>
      <c r="D348" s="41">
        <v>470</v>
      </c>
      <c r="E348" s="41">
        <v>470</v>
      </c>
      <c r="F348" s="41">
        <v>450</v>
      </c>
      <c r="G348" s="23"/>
      <c r="J348" s="106">
        <f t="shared" ref="J348:M411" si="318">+C348</f>
        <v>450</v>
      </c>
      <c r="K348" s="106">
        <f t="shared" si="318"/>
        <v>470</v>
      </c>
      <c r="L348" s="106">
        <f t="shared" si="318"/>
        <v>470</v>
      </c>
      <c r="M348" s="106">
        <f t="shared" si="318"/>
        <v>450</v>
      </c>
      <c r="N348" s="106">
        <f t="shared" si="317"/>
        <v>450</v>
      </c>
    </row>
    <row r="349" spans="1:31" x14ac:dyDescent="0.25">
      <c r="A349" s="162"/>
      <c r="B349" s="8" t="s">
        <v>34</v>
      </c>
      <c r="C349" s="61">
        <v>72</v>
      </c>
      <c r="D349" s="61">
        <v>72</v>
      </c>
      <c r="E349" s="61">
        <v>87</v>
      </c>
      <c r="F349" s="61">
        <v>87</v>
      </c>
      <c r="G349" s="43"/>
      <c r="J349" s="106">
        <f t="shared" si="318"/>
        <v>72</v>
      </c>
      <c r="K349" s="106">
        <f t="shared" si="318"/>
        <v>72</v>
      </c>
      <c r="L349" s="106">
        <f t="shared" si="318"/>
        <v>87</v>
      </c>
      <c r="M349" s="106">
        <f t="shared" si="318"/>
        <v>87</v>
      </c>
      <c r="N349" s="106">
        <f t="shared" si="317"/>
        <v>72</v>
      </c>
    </row>
    <row r="350" spans="1:31" x14ac:dyDescent="0.25">
      <c r="A350" s="162" t="s">
        <v>106</v>
      </c>
      <c r="B350" s="8" t="s">
        <v>49</v>
      </c>
      <c r="C350" s="61">
        <v>490</v>
      </c>
      <c r="D350" s="61">
        <v>510</v>
      </c>
      <c r="E350" s="61">
        <v>510</v>
      </c>
      <c r="F350" s="61">
        <v>490</v>
      </c>
      <c r="G350" s="43"/>
      <c r="J350" s="106">
        <f t="shared" si="318"/>
        <v>490</v>
      </c>
      <c r="K350" s="106">
        <f t="shared" si="318"/>
        <v>510</v>
      </c>
      <c r="L350" s="106">
        <f t="shared" si="318"/>
        <v>510</v>
      </c>
      <c r="M350" s="106">
        <f t="shared" si="318"/>
        <v>490</v>
      </c>
      <c r="N350" s="106">
        <f t="shared" si="317"/>
        <v>490</v>
      </c>
    </row>
    <row r="351" spans="1:31" x14ac:dyDescent="0.25">
      <c r="A351" s="162"/>
      <c r="B351" s="8" t="s">
        <v>34</v>
      </c>
      <c r="C351" s="61">
        <v>72</v>
      </c>
      <c r="D351" s="61">
        <v>72</v>
      </c>
      <c r="E351" s="61">
        <v>87</v>
      </c>
      <c r="F351" s="61">
        <v>87</v>
      </c>
      <c r="G351" s="43"/>
      <c r="J351" s="106">
        <f t="shared" si="318"/>
        <v>72</v>
      </c>
      <c r="K351" s="106">
        <f t="shared" si="318"/>
        <v>72</v>
      </c>
      <c r="L351" s="106">
        <f t="shared" si="318"/>
        <v>87</v>
      </c>
      <c r="M351" s="106">
        <f t="shared" si="318"/>
        <v>87</v>
      </c>
      <c r="N351" s="106">
        <f t="shared" si="317"/>
        <v>72</v>
      </c>
    </row>
    <row r="352" spans="1:31" x14ac:dyDescent="0.25">
      <c r="A352" s="162" t="s">
        <v>107</v>
      </c>
      <c r="B352" s="8" t="s">
        <v>49</v>
      </c>
      <c r="C352" s="61">
        <v>530</v>
      </c>
      <c r="D352" s="61">
        <v>560</v>
      </c>
      <c r="E352" s="61">
        <v>560</v>
      </c>
      <c r="F352" s="61">
        <v>530</v>
      </c>
      <c r="G352" s="43"/>
      <c r="J352" s="106">
        <f t="shared" si="318"/>
        <v>530</v>
      </c>
      <c r="K352" s="106">
        <f t="shared" si="318"/>
        <v>560</v>
      </c>
      <c r="L352" s="106">
        <f t="shared" si="318"/>
        <v>560</v>
      </c>
      <c r="M352" s="106">
        <f t="shared" si="318"/>
        <v>530</v>
      </c>
      <c r="N352" s="106">
        <f t="shared" si="317"/>
        <v>530</v>
      </c>
    </row>
    <row r="353" spans="1:14" x14ac:dyDescent="0.25">
      <c r="A353" s="162"/>
      <c r="B353" s="8" t="s">
        <v>34</v>
      </c>
      <c r="C353" s="61">
        <v>72</v>
      </c>
      <c r="D353" s="61">
        <v>72</v>
      </c>
      <c r="E353" s="61">
        <v>87</v>
      </c>
      <c r="F353" s="61">
        <v>87</v>
      </c>
      <c r="G353" s="43"/>
      <c r="J353" s="106">
        <f t="shared" si="318"/>
        <v>72</v>
      </c>
      <c r="K353" s="106">
        <f t="shared" si="318"/>
        <v>72</v>
      </c>
      <c r="L353" s="106">
        <f t="shared" si="318"/>
        <v>87</v>
      </c>
      <c r="M353" s="106">
        <f t="shared" si="318"/>
        <v>87</v>
      </c>
      <c r="N353" s="106">
        <f t="shared" si="317"/>
        <v>72</v>
      </c>
    </row>
    <row r="354" spans="1:14" x14ac:dyDescent="0.25">
      <c r="A354" s="162" t="s">
        <v>108</v>
      </c>
      <c r="B354" s="8" t="s">
        <v>49</v>
      </c>
      <c r="C354" s="61">
        <v>580</v>
      </c>
      <c r="D354" s="61">
        <v>610</v>
      </c>
      <c r="E354" s="61">
        <v>610</v>
      </c>
      <c r="F354" s="61">
        <v>580</v>
      </c>
      <c r="G354" s="43"/>
      <c r="J354" s="106">
        <f t="shared" si="318"/>
        <v>580</v>
      </c>
      <c r="K354" s="106">
        <f t="shared" si="318"/>
        <v>610</v>
      </c>
      <c r="L354" s="106">
        <f t="shared" si="318"/>
        <v>610</v>
      </c>
      <c r="M354" s="106">
        <f t="shared" si="318"/>
        <v>580</v>
      </c>
      <c r="N354" s="106">
        <f t="shared" si="317"/>
        <v>580</v>
      </c>
    </row>
    <row r="355" spans="1:14" x14ac:dyDescent="0.25">
      <c r="A355" s="162"/>
      <c r="B355" s="8" t="s">
        <v>34</v>
      </c>
      <c r="C355" s="61">
        <v>72</v>
      </c>
      <c r="D355" s="5">
        <v>72</v>
      </c>
      <c r="E355" s="5">
        <v>87</v>
      </c>
      <c r="F355" s="5">
        <v>87</v>
      </c>
      <c r="G355" s="43"/>
      <c r="J355" s="106">
        <f t="shared" si="318"/>
        <v>72</v>
      </c>
      <c r="K355" s="106">
        <f t="shared" si="318"/>
        <v>72</v>
      </c>
      <c r="L355" s="106">
        <f t="shared" si="318"/>
        <v>87</v>
      </c>
      <c r="M355" s="106">
        <f t="shared" si="318"/>
        <v>87</v>
      </c>
      <c r="N355" s="106">
        <f t="shared" si="317"/>
        <v>72</v>
      </c>
    </row>
    <row r="356" spans="1:14" x14ac:dyDescent="0.25">
      <c r="A356" s="162" t="s">
        <v>109</v>
      </c>
      <c r="B356" s="8" t="s">
        <v>49</v>
      </c>
      <c r="C356" s="61">
        <v>630</v>
      </c>
      <c r="D356" s="61">
        <v>660</v>
      </c>
      <c r="E356" s="61">
        <v>660</v>
      </c>
      <c r="F356" s="61">
        <v>630</v>
      </c>
      <c r="G356" s="43"/>
      <c r="J356" s="106">
        <f t="shared" si="318"/>
        <v>630</v>
      </c>
      <c r="K356" s="106">
        <f t="shared" si="318"/>
        <v>660</v>
      </c>
      <c r="L356" s="106">
        <f t="shared" si="318"/>
        <v>660</v>
      </c>
      <c r="M356" s="106">
        <f t="shared" si="318"/>
        <v>630</v>
      </c>
      <c r="N356" s="106">
        <f t="shared" si="317"/>
        <v>630</v>
      </c>
    </row>
    <row r="357" spans="1:14" x14ac:dyDescent="0.25">
      <c r="A357" s="162"/>
      <c r="B357" s="8" t="s">
        <v>34</v>
      </c>
      <c r="C357" s="61">
        <v>72</v>
      </c>
      <c r="D357" s="5">
        <v>72</v>
      </c>
      <c r="E357" s="5">
        <v>87</v>
      </c>
      <c r="F357" s="5">
        <v>87</v>
      </c>
      <c r="G357" s="43"/>
      <c r="J357" s="106">
        <f t="shared" si="318"/>
        <v>72</v>
      </c>
      <c r="K357" s="106">
        <f t="shared" si="318"/>
        <v>72</v>
      </c>
      <c r="L357" s="106">
        <f t="shared" si="318"/>
        <v>87</v>
      </c>
      <c r="M357" s="106">
        <f t="shared" si="318"/>
        <v>87</v>
      </c>
      <c r="N357" s="106">
        <f t="shared" si="317"/>
        <v>72</v>
      </c>
    </row>
    <row r="358" spans="1:14" x14ac:dyDescent="0.25">
      <c r="A358" s="162" t="s">
        <v>110</v>
      </c>
      <c r="B358" s="8" t="s">
        <v>49</v>
      </c>
      <c r="C358" s="61">
        <v>680</v>
      </c>
      <c r="D358" s="61">
        <v>710</v>
      </c>
      <c r="E358" s="61">
        <v>710</v>
      </c>
      <c r="F358" s="61">
        <v>680</v>
      </c>
      <c r="G358" s="43"/>
      <c r="J358" s="106">
        <f t="shared" si="318"/>
        <v>680</v>
      </c>
      <c r="K358" s="106">
        <f t="shared" si="318"/>
        <v>710</v>
      </c>
      <c r="L358" s="106">
        <f t="shared" si="318"/>
        <v>710</v>
      </c>
      <c r="M358" s="106">
        <f t="shared" si="318"/>
        <v>680</v>
      </c>
      <c r="N358" s="106">
        <f t="shared" si="317"/>
        <v>680</v>
      </c>
    </row>
    <row r="359" spans="1:14" x14ac:dyDescent="0.25">
      <c r="A359" s="162"/>
      <c r="B359" s="8" t="s">
        <v>34</v>
      </c>
      <c r="C359" s="61">
        <v>72</v>
      </c>
      <c r="D359" s="5">
        <v>72</v>
      </c>
      <c r="E359" s="5">
        <v>87</v>
      </c>
      <c r="F359" s="5">
        <v>87</v>
      </c>
      <c r="G359" s="43"/>
      <c r="J359" s="106">
        <f t="shared" si="318"/>
        <v>72</v>
      </c>
      <c r="K359" s="106">
        <f t="shared" si="318"/>
        <v>72</v>
      </c>
      <c r="L359" s="106">
        <f t="shared" si="318"/>
        <v>87</v>
      </c>
      <c r="M359" s="106">
        <f t="shared" si="318"/>
        <v>87</v>
      </c>
      <c r="N359" s="106">
        <f t="shared" si="317"/>
        <v>72</v>
      </c>
    </row>
    <row r="360" spans="1:14" x14ac:dyDescent="0.25">
      <c r="A360" s="162" t="s">
        <v>111</v>
      </c>
      <c r="B360" s="8" t="s">
        <v>49</v>
      </c>
      <c r="C360" s="61">
        <v>730</v>
      </c>
      <c r="D360" s="61">
        <v>750</v>
      </c>
      <c r="E360" s="61">
        <v>750</v>
      </c>
      <c r="F360" s="61">
        <v>730</v>
      </c>
      <c r="G360" s="43"/>
      <c r="J360" s="106">
        <f t="shared" si="318"/>
        <v>730</v>
      </c>
      <c r="K360" s="106">
        <f t="shared" si="318"/>
        <v>750</v>
      </c>
      <c r="L360" s="106">
        <f t="shared" si="318"/>
        <v>750</v>
      </c>
      <c r="M360" s="106">
        <f t="shared" si="318"/>
        <v>730</v>
      </c>
      <c r="N360" s="106">
        <f t="shared" si="317"/>
        <v>730</v>
      </c>
    </row>
    <row r="361" spans="1:14" x14ac:dyDescent="0.25">
      <c r="A361" s="162"/>
      <c r="B361" s="8" t="s">
        <v>34</v>
      </c>
      <c r="C361" s="61">
        <v>72</v>
      </c>
      <c r="D361" s="5">
        <v>72</v>
      </c>
      <c r="E361" s="5">
        <v>87</v>
      </c>
      <c r="F361" s="5">
        <v>87</v>
      </c>
      <c r="G361" s="43"/>
      <c r="J361" s="106">
        <f t="shared" si="318"/>
        <v>72</v>
      </c>
      <c r="K361" s="106">
        <f t="shared" si="318"/>
        <v>72</v>
      </c>
      <c r="L361" s="106">
        <f t="shared" si="318"/>
        <v>87</v>
      </c>
      <c r="M361" s="106">
        <f t="shared" si="318"/>
        <v>87</v>
      </c>
      <c r="N361" s="106">
        <f t="shared" si="317"/>
        <v>72</v>
      </c>
    </row>
    <row r="362" spans="1:14" x14ac:dyDescent="0.25">
      <c r="A362" s="162" t="s">
        <v>112</v>
      </c>
      <c r="B362" s="8" t="s">
        <v>49</v>
      </c>
      <c r="C362" s="61">
        <v>770</v>
      </c>
      <c r="D362" s="61">
        <v>790</v>
      </c>
      <c r="E362" s="61">
        <v>790</v>
      </c>
      <c r="F362" s="61">
        <v>770</v>
      </c>
      <c r="G362" s="43"/>
      <c r="J362" s="106">
        <f t="shared" si="318"/>
        <v>770</v>
      </c>
      <c r="K362" s="106">
        <f t="shared" si="318"/>
        <v>790</v>
      </c>
      <c r="L362" s="106">
        <f t="shared" si="318"/>
        <v>790</v>
      </c>
      <c r="M362" s="106">
        <f t="shared" si="318"/>
        <v>770</v>
      </c>
      <c r="N362" s="106">
        <f t="shared" si="317"/>
        <v>770</v>
      </c>
    </row>
    <row r="363" spans="1:14" ht="15.75" thickBot="1" x14ac:dyDescent="0.3">
      <c r="A363" s="156"/>
      <c r="B363" s="107" t="s">
        <v>34</v>
      </c>
      <c r="C363" s="46">
        <v>72</v>
      </c>
      <c r="D363" s="55">
        <v>72</v>
      </c>
      <c r="E363" s="55">
        <v>87</v>
      </c>
      <c r="F363" s="55">
        <v>87</v>
      </c>
      <c r="G363" s="56"/>
      <c r="J363" s="106">
        <f t="shared" si="318"/>
        <v>72</v>
      </c>
      <c r="K363" s="106">
        <f t="shared" si="318"/>
        <v>72</v>
      </c>
      <c r="L363" s="106">
        <f t="shared" si="318"/>
        <v>87</v>
      </c>
      <c r="M363" s="106">
        <f t="shared" si="318"/>
        <v>87</v>
      </c>
      <c r="N363" s="106">
        <f t="shared" si="317"/>
        <v>72</v>
      </c>
    </row>
    <row r="364" spans="1:14" x14ac:dyDescent="0.25">
      <c r="A364" s="155" t="s">
        <v>113</v>
      </c>
      <c r="B364" s="105" t="s">
        <v>49</v>
      </c>
      <c r="C364" s="41">
        <v>450</v>
      </c>
      <c r="D364" s="41">
        <v>470</v>
      </c>
      <c r="E364" s="41">
        <v>470</v>
      </c>
      <c r="F364" s="41">
        <v>450</v>
      </c>
      <c r="G364" s="23"/>
      <c r="J364" s="106">
        <f t="shared" si="318"/>
        <v>450</v>
      </c>
      <c r="K364" s="106">
        <f t="shared" si="318"/>
        <v>470</v>
      </c>
      <c r="L364" s="106">
        <f t="shared" si="318"/>
        <v>470</v>
      </c>
      <c r="M364" s="106">
        <f t="shared" si="318"/>
        <v>450</v>
      </c>
      <c r="N364" s="106">
        <f t="shared" si="317"/>
        <v>450</v>
      </c>
    </row>
    <row r="365" spans="1:14" x14ac:dyDescent="0.25">
      <c r="A365" s="162"/>
      <c r="B365" s="8" t="s">
        <v>34</v>
      </c>
      <c r="C365" s="61">
        <v>104</v>
      </c>
      <c r="D365" s="61">
        <v>104</v>
      </c>
      <c r="E365" s="61">
        <v>119</v>
      </c>
      <c r="F365" s="61">
        <v>119</v>
      </c>
      <c r="G365" s="43"/>
      <c r="J365" s="106">
        <f t="shared" si="318"/>
        <v>104</v>
      </c>
      <c r="K365" s="106">
        <f t="shared" si="318"/>
        <v>104</v>
      </c>
      <c r="L365" s="106">
        <f t="shared" si="318"/>
        <v>119</v>
      </c>
      <c r="M365" s="106">
        <f t="shared" si="318"/>
        <v>119</v>
      </c>
      <c r="N365" s="106">
        <f t="shared" si="317"/>
        <v>104</v>
      </c>
    </row>
    <row r="366" spans="1:14" x14ac:dyDescent="0.25">
      <c r="A366" s="162" t="s">
        <v>114</v>
      </c>
      <c r="B366" s="8" t="s">
        <v>49</v>
      </c>
      <c r="C366" s="61">
        <v>490</v>
      </c>
      <c r="D366" s="61">
        <v>510</v>
      </c>
      <c r="E366" s="61">
        <v>510</v>
      </c>
      <c r="F366" s="61">
        <v>490</v>
      </c>
      <c r="G366" s="43"/>
      <c r="J366" s="106">
        <f t="shared" si="318"/>
        <v>490</v>
      </c>
      <c r="K366" s="106">
        <f t="shared" si="318"/>
        <v>510</v>
      </c>
      <c r="L366" s="106">
        <f t="shared" si="318"/>
        <v>510</v>
      </c>
      <c r="M366" s="106">
        <f t="shared" si="318"/>
        <v>490</v>
      </c>
      <c r="N366" s="106">
        <f t="shared" si="317"/>
        <v>490</v>
      </c>
    </row>
    <row r="367" spans="1:14" x14ac:dyDescent="0.25">
      <c r="A367" s="162"/>
      <c r="B367" s="8" t="s">
        <v>34</v>
      </c>
      <c r="C367" s="61">
        <v>104</v>
      </c>
      <c r="D367" s="61">
        <v>104</v>
      </c>
      <c r="E367" s="61">
        <v>119</v>
      </c>
      <c r="F367" s="61">
        <v>119</v>
      </c>
      <c r="G367" s="43"/>
      <c r="J367" s="106">
        <f t="shared" si="318"/>
        <v>104</v>
      </c>
      <c r="K367" s="106">
        <f t="shared" si="318"/>
        <v>104</v>
      </c>
      <c r="L367" s="106">
        <f t="shared" si="318"/>
        <v>119</v>
      </c>
      <c r="M367" s="106">
        <f t="shared" si="318"/>
        <v>119</v>
      </c>
      <c r="N367" s="106">
        <f t="shared" si="317"/>
        <v>104</v>
      </c>
    </row>
    <row r="368" spans="1:14" x14ac:dyDescent="0.25">
      <c r="A368" s="162" t="s">
        <v>115</v>
      </c>
      <c r="B368" s="8" t="s">
        <v>49</v>
      </c>
      <c r="C368" s="61">
        <v>530</v>
      </c>
      <c r="D368" s="61">
        <v>560</v>
      </c>
      <c r="E368" s="61">
        <v>560</v>
      </c>
      <c r="F368" s="61">
        <v>530</v>
      </c>
      <c r="G368" s="43"/>
      <c r="J368" s="106">
        <f t="shared" si="318"/>
        <v>530</v>
      </c>
      <c r="K368" s="106">
        <f t="shared" si="318"/>
        <v>560</v>
      </c>
      <c r="L368" s="106">
        <f t="shared" si="318"/>
        <v>560</v>
      </c>
      <c r="M368" s="106">
        <f t="shared" si="318"/>
        <v>530</v>
      </c>
      <c r="N368" s="106">
        <f t="shared" si="317"/>
        <v>530</v>
      </c>
    </row>
    <row r="369" spans="1:14" x14ac:dyDescent="0.25">
      <c r="A369" s="162"/>
      <c r="B369" s="8" t="s">
        <v>34</v>
      </c>
      <c r="C369" s="61">
        <v>104</v>
      </c>
      <c r="D369" s="61">
        <v>104</v>
      </c>
      <c r="E369" s="61">
        <v>119</v>
      </c>
      <c r="F369" s="61">
        <v>119</v>
      </c>
      <c r="G369" s="43"/>
      <c r="J369" s="106">
        <f t="shared" si="318"/>
        <v>104</v>
      </c>
      <c r="K369" s="106">
        <f t="shared" si="318"/>
        <v>104</v>
      </c>
      <c r="L369" s="106">
        <f t="shared" si="318"/>
        <v>119</v>
      </c>
      <c r="M369" s="106">
        <f t="shared" si="318"/>
        <v>119</v>
      </c>
      <c r="N369" s="106">
        <f t="shared" si="317"/>
        <v>104</v>
      </c>
    </row>
    <row r="370" spans="1:14" x14ac:dyDescent="0.25">
      <c r="A370" s="162" t="s">
        <v>116</v>
      </c>
      <c r="B370" s="8" t="s">
        <v>49</v>
      </c>
      <c r="C370" s="61">
        <v>580</v>
      </c>
      <c r="D370" s="61">
        <v>610</v>
      </c>
      <c r="E370" s="61">
        <v>610</v>
      </c>
      <c r="F370" s="61">
        <v>580</v>
      </c>
      <c r="G370" s="43"/>
      <c r="J370" s="106">
        <f t="shared" si="318"/>
        <v>580</v>
      </c>
      <c r="K370" s="106">
        <f t="shared" si="318"/>
        <v>610</v>
      </c>
      <c r="L370" s="106">
        <f t="shared" si="318"/>
        <v>610</v>
      </c>
      <c r="M370" s="106">
        <f t="shared" si="318"/>
        <v>580</v>
      </c>
      <c r="N370" s="106">
        <f t="shared" si="317"/>
        <v>580</v>
      </c>
    </row>
    <row r="371" spans="1:14" x14ac:dyDescent="0.25">
      <c r="A371" s="162"/>
      <c r="B371" s="8" t="s">
        <v>34</v>
      </c>
      <c r="C371" s="61">
        <v>104</v>
      </c>
      <c r="D371" s="61">
        <v>104</v>
      </c>
      <c r="E371" s="61">
        <v>119</v>
      </c>
      <c r="F371" s="61">
        <v>119</v>
      </c>
      <c r="G371" s="43"/>
      <c r="J371" s="106">
        <f t="shared" si="318"/>
        <v>104</v>
      </c>
      <c r="K371" s="106">
        <f t="shared" si="318"/>
        <v>104</v>
      </c>
      <c r="L371" s="106">
        <f t="shared" si="318"/>
        <v>119</v>
      </c>
      <c r="M371" s="106">
        <f t="shared" si="318"/>
        <v>119</v>
      </c>
      <c r="N371" s="106">
        <f t="shared" si="317"/>
        <v>104</v>
      </c>
    </row>
    <row r="372" spans="1:14" x14ac:dyDescent="0.25">
      <c r="A372" s="162" t="s">
        <v>117</v>
      </c>
      <c r="B372" s="8" t="s">
        <v>49</v>
      </c>
      <c r="C372" s="61">
        <v>630</v>
      </c>
      <c r="D372" s="61">
        <v>660</v>
      </c>
      <c r="E372" s="61">
        <v>660</v>
      </c>
      <c r="F372" s="61">
        <v>630</v>
      </c>
      <c r="G372" s="43"/>
      <c r="J372" s="106">
        <f t="shared" si="318"/>
        <v>630</v>
      </c>
      <c r="K372" s="106">
        <f t="shared" si="318"/>
        <v>660</v>
      </c>
      <c r="L372" s="106">
        <f t="shared" si="318"/>
        <v>660</v>
      </c>
      <c r="M372" s="106">
        <f t="shared" si="318"/>
        <v>630</v>
      </c>
      <c r="N372" s="106">
        <f t="shared" si="317"/>
        <v>630</v>
      </c>
    </row>
    <row r="373" spans="1:14" x14ac:dyDescent="0.25">
      <c r="A373" s="162"/>
      <c r="B373" s="8" t="s">
        <v>34</v>
      </c>
      <c r="C373" s="61">
        <v>104</v>
      </c>
      <c r="D373" s="61">
        <v>104</v>
      </c>
      <c r="E373" s="61">
        <v>119</v>
      </c>
      <c r="F373" s="61">
        <v>119</v>
      </c>
      <c r="G373" s="43"/>
      <c r="J373" s="106">
        <f t="shared" si="318"/>
        <v>104</v>
      </c>
      <c r="K373" s="106">
        <f t="shared" si="318"/>
        <v>104</v>
      </c>
      <c r="L373" s="106">
        <f t="shared" si="318"/>
        <v>119</v>
      </c>
      <c r="M373" s="106">
        <f t="shared" si="318"/>
        <v>119</v>
      </c>
      <c r="N373" s="106">
        <f t="shared" si="317"/>
        <v>104</v>
      </c>
    </row>
    <row r="374" spans="1:14" x14ac:dyDescent="0.25">
      <c r="A374" s="162" t="s">
        <v>118</v>
      </c>
      <c r="B374" s="8" t="s">
        <v>49</v>
      </c>
      <c r="C374" s="61">
        <v>680</v>
      </c>
      <c r="D374" s="61">
        <v>710</v>
      </c>
      <c r="E374" s="61">
        <v>710</v>
      </c>
      <c r="F374" s="61">
        <v>680</v>
      </c>
      <c r="G374" s="43"/>
      <c r="J374" s="106">
        <f t="shared" si="318"/>
        <v>680</v>
      </c>
      <c r="K374" s="106">
        <f t="shared" si="318"/>
        <v>710</v>
      </c>
      <c r="L374" s="106">
        <f t="shared" si="318"/>
        <v>710</v>
      </c>
      <c r="M374" s="106">
        <f t="shared" si="318"/>
        <v>680</v>
      </c>
      <c r="N374" s="106">
        <f t="shared" si="317"/>
        <v>680</v>
      </c>
    </row>
    <row r="375" spans="1:14" x14ac:dyDescent="0.25">
      <c r="A375" s="162"/>
      <c r="B375" s="8" t="s">
        <v>34</v>
      </c>
      <c r="C375" s="61">
        <v>104</v>
      </c>
      <c r="D375" s="61">
        <v>104</v>
      </c>
      <c r="E375" s="61">
        <v>119</v>
      </c>
      <c r="F375" s="61">
        <v>119</v>
      </c>
      <c r="G375" s="43"/>
      <c r="J375" s="106">
        <f t="shared" si="318"/>
        <v>104</v>
      </c>
      <c r="K375" s="106">
        <f t="shared" si="318"/>
        <v>104</v>
      </c>
      <c r="L375" s="106">
        <f t="shared" si="318"/>
        <v>119</v>
      </c>
      <c r="M375" s="106">
        <f t="shared" si="318"/>
        <v>119</v>
      </c>
      <c r="N375" s="106">
        <f t="shared" si="317"/>
        <v>104</v>
      </c>
    </row>
    <row r="376" spans="1:14" x14ac:dyDescent="0.25">
      <c r="A376" s="162" t="s">
        <v>119</v>
      </c>
      <c r="B376" s="8" t="s">
        <v>49</v>
      </c>
      <c r="C376" s="61">
        <v>730</v>
      </c>
      <c r="D376" s="61">
        <v>750</v>
      </c>
      <c r="E376" s="61">
        <v>750</v>
      </c>
      <c r="F376" s="61">
        <v>730</v>
      </c>
      <c r="G376" s="43"/>
      <c r="J376" s="106">
        <f t="shared" si="318"/>
        <v>730</v>
      </c>
      <c r="K376" s="106">
        <f t="shared" si="318"/>
        <v>750</v>
      </c>
      <c r="L376" s="106">
        <f t="shared" si="318"/>
        <v>750</v>
      </c>
      <c r="M376" s="106">
        <f t="shared" si="318"/>
        <v>730</v>
      </c>
      <c r="N376" s="106">
        <f t="shared" si="317"/>
        <v>730</v>
      </c>
    </row>
    <row r="377" spans="1:14" x14ac:dyDescent="0.25">
      <c r="A377" s="162"/>
      <c r="B377" s="8" t="s">
        <v>34</v>
      </c>
      <c r="C377" s="61">
        <v>104</v>
      </c>
      <c r="D377" s="61">
        <v>104</v>
      </c>
      <c r="E377" s="61">
        <v>119</v>
      </c>
      <c r="F377" s="61">
        <v>119</v>
      </c>
      <c r="G377" s="43"/>
      <c r="J377" s="106">
        <f t="shared" si="318"/>
        <v>104</v>
      </c>
      <c r="K377" s="106">
        <f t="shared" si="318"/>
        <v>104</v>
      </c>
      <c r="L377" s="106">
        <f t="shared" si="318"/>
        <v>119</v>
      </c>
      <c r="M377" s="106">
        <f t="shared" si="318"/>
        <v>119</v>
      </c>
      <c r="N377" s="106">
        <f t="shared" si="317"/>
        <v>104</v>
      </c>
    </row>
    <row r="378" spans="1:14" x14ac:dyDescent="0.25">
      <c r="A378" s="162" t="s">
        <v>120</v>
      </c>
      <c r="B378" s="8" t="s">
        <v>49</v>
      </c>
      <c r="C378" s="61">
        <v>770</v>
      </c>
      <c r="D378" s="61">
        <v>790</v>
      </c>
      <c r="E378" s="61">
        <v>790</v>
      </c>
      <c r="F378" s="61">
        <v>770</v>
      </c>
      <c r="G378" s="43"/>
      <c r="J378" s="106">
        <f t="shared" si="318"/>
        <v>770</v>
      </c>
      <c r="K378" s="106">
        <f t="shared" si="318"/>
        <v>790</v>
      </c>
      <c r="L378" s="106">
        <f t="shared" si="318"/>
        <v>790</v>
      </c>
      <c r="M378" s="106">
        <f t="shared" si="318"/>
        <v>770</v>
      </c>
      <c r="N378" s="106">
        <f t="shared" si="317"/>
        <v>770</v>
      </c>
    </row>
    <row r="379" spans="1:14" ht="15.75" thickBot="1" x14ac:dyDescent="0.3">
      <c r="A379" s="156"/>
      <c r="B379" s="107" t="s">
        <v>34</v>
      </c>
      <c r="C379" s="61">
        <v>104</v>
      </c>
      <c r="D379" s="61">
        <v>104</v>
      </c>
      <c r="E379" s="61">
        <v>119</v>
      </c>
      <c r="F379" s="61">
        <v>119</v>
      </c>
      <c r="G379" s="56"/>
      <c r="J379" s="106">
        <f t="shared" si="318"/>
        <v>104</v>
      </c>
      <c r="K379" s="106">
        <f t="shared" si="318"/>
        <v>104</v>
      </c>
      <c r="L379" s="106">
        <f t="shared" si="318"/>
        <v>119</v>
      </c>
      <c r="M379" s="106">
        <f t="shared" si="318"/>
        <v>119</v>
      </c>
      <c r="N379" s="106">
        <f t="shared" si="317"/>
        <v>104</v>
      </c>
    </row>
    <row r="380" spans="1:14" x14ac:dyDescent="0.25">
      <c r="A380" s="155" t="s">
        <v>121</v>
      </c>
      <c r="B380" s="105" t="s">
        <v>49</v>
      </c>
      <c r="C380" s="41">
        <v>450</v>
      </c>
      <c r="D380" s="41">
        <v>470</v>
      </c>
      <c r="E380" s="41">
        <v>470</v>
      </c>
      <c r="F380" s="41">
        <v>450</v>
      </c>
      <c r="G380" s="23"/>
      <c r="J380" s="106">
        <f t="shared" si="318"/>
        <v>450</v>
      </c>
      <c r="K380" s="106">
        <f t="shared" si="318"/>
        <v>470</v>
      </c>
      <c r="L380" s="106">
        <f t="shared" si="318"/>
        <v>470</v>
      </c>
      <c r="M380" s="106">
        <f t="shared" si="318"/>
        <v>450</v>
      </c>
      <c r="N380" s="106">
        <f t="shared" si="317"/>
        <v>450</v>
      </c>
    </row>
    <row r="381" spans="1:14" x14ac:dyDescent="0.25">
      <c r="A381" s="162"/>
      <c r="B381" s="8" t="s">
        <v>34</v>
      </c>
      <c r="C381" s="61">
        <v>136</v>
      </c>
      <c r="D381" s="61">
        <v>136</v>
      </c>
      <c r="E381" s="61">
        <v>151</v>
      </c>
      <c r="F381" s="61">
        <v>151</v>
      </c>
      <c r="G381" s="43"/>
      <c r="J381" s="106">
        <f t="shared" si="318"/>
        <v>136</v>
      </c>
      <c r="K381" s="106">
        <f t="shared" si="318"/>
        <v>136</v>
      </c>
      <c r="L381" s="106">
        <f t="shared" si="318"/>
        <v>151</v>
      </c>
      <c r="M381" s="106">
        <f t="shared" si="318"/>
        <v>151</v>
      </c>
      <c r="N381" s="106">
        <f t="shared" si="317"/>
        <v>136</v>
      </c>
    </row>
    <row r="382" spans="1:14" x14ac:dyDescent="0.25">
      <c r="A382" s="162" t="s">
        <v>122</v>
      </c>
      <c r="B382" s="8" t="s">
        <v>49</v>
      </c>
      <c r="C382" s="61">
        <v>490</v>
      </c>
      <c r="D382" s="61">
        <v>510</v>
      </c>
      <c r="E382" s="61">
        <v>510</v>
      </c>
      <c r="F382" s="61">
        <v>490</v>
      </c>
      <c r="G382" s="43"/>
      <c r="J382" s="106">
        <f t="shared" si="318"/>
        <v>490</v>
      </c>
      <c r="K382" s="106">
        <f t="shared" si="318"/>
        <v>510</v>
      </c>
      <c r="L382" s="106">
        <f t="shared" si="318"/>
        <v>510</v>
      </c>
      <c r="M382" s="106">
        <f t="shared" si="318"/>
        <v>490</v>
      </c>
      <c r="N382" s="106">
        <f t="shared" si="317"/>
        <v>490</v>
      </c>
    </row>
    <row r="383" spans="1:14" x14ac:dyDescent="0.25">
      <c r="A383" s="162"/>
      <c r="B383" s="8" t="s">
        <v>34</v>
      </c>
      <c r="C383" s="61">
        <v>136</v>
      </c>
      <c r="D383" s="61">
        <v>136</v>
      </c>
      <c r="E383" s="61">
        <v>151</v>
      </c>
      <c r="F383" s="61">
        <v>151</v>
      </c>
      <c r="G383" s="43"/>
      <c r="J383" s="106">
        <f t="shared" si="318"/>
        <v>136</v>
      </c>
      <c r="K383" s="106">
        <f t="shared" si="318"/>
        <v>136</v>
      </c>
      <c r="L383" s="106">
        <f t="shared" si="318"/>
        <v>151</v>
      </c>
      <c r="M383" s="106">
        <f t="shared" si="318"/>
        <v>151</v>
      </c>
      <c r="N383" s="106">
        <f t="shared" si="317"/>
        <v>136</v>
      </c>
    </row>
    <row r="384" spans="1:14" x14ac:dyDescent="0.25">
      <c r="A384" s="162" t="s">
        <v>123</v>
      </c>
      <c r="B384" s="8" t="s">
        <v>49</v>
      </c>
      <c r="C384" s="61">
        <v>530</v>
      </c>
      <c r="D384" s="61">
        <v>560</v>
      </c>
      <c r="E384" s="61">
        <v>560</v>
      </c>
      <c r="F384" s="61">
        <v>530</v>
      </c>
      <c r="G384" s="43"/>
      <c r="J384" s="106">
        <f t="shared" si="318"/>
        <v>530</v>
      </c>
      <c r="K384" s="106">
        <f t="shared" si="318"/>
        <v>560</v>
      </c>
      <c r="L384" s="106">
        <f t="shared" si="318"/>
        <v>560</v>
      </c>
      <c r="M384" s="106">
        <f t="shared" si="318"/>
        <v>530</v>
      </c>
      <c r="N384" s="106">
        <f t="shared" si="317"/>
        <v>530</v>
      </c>
    </row>
    <row r="385" spans="1:14" x14ac:dyDescent="0.25">
      <c r="A385" s="162"/>
      <c r="B385" s="8" t="s">
        <v>34</v>
      </c>
      <c r="C385" s="61">
        <v>136</v>
      </c>
      <c r="D385" s="61">
        <v>136</v>
      </c>
      <c r="E385" s="61">
        <v>151</v>
      </c>
      <c r="F385" s="61">
        <v>151</v>
      </c>
      <c r="G385" s="43"/>
      <c r="J385" s="106">
        <f t="shared" si="318"/>
        <v>136</v>
      </c>
      <c r="K385" s="106">
        <f t="shared" si="318"/>
        <v>136</v>
      </c>
      <c r="L385" s="106">
        <f t="shared" si="318"/>
        <v>151</v>
      </c>
      <c r="M385" s="106">
        <f t="shared" si="318"/>
        <v>151</v>
      </c>
      <c r="N385" s="106">
        <f t="shared" si="317"/>
        <v>136</v>
      </c>
    </row>
    <row r="386" spans="1:14" x14ac:dyDescent="0.25">
      <c r="A386" s="162" t="s">
        <v>124</v>
      </c>
      <c r="B386" s="8" t="s">
        <v>49</v>
      </c>
      <c r="C386" s="61">
        <v>580</v>
      </c>
      <c r="D386" s="61">
        <v>610</v>
      </c>
      <c r="E386" s="61">
        <v>610</v>
      </c>
      <c r="F386" s="61">
        <v>580</v>
      </c>
      <c r="G386" s="43"/>
      <c r="J386" s="106">
        <f t="shared" si="318"/>
        <v>580</v>
      </c>
      <c r="K386" s="106">
        <f t="shared" si="318"/>
        <v>610</v>
      </c>
      <c r="L386" s="106">
        <f t="shared" si="318"/>
        <v>610</v>
      </c>
      <c r="M386" s="106">
        <f t="shared" si="318"/>
        <v>580</v>
      </c>
      <c r="N386" s="106">
        <f t="shared" si="317"/>
        <v>580</v>
      </c>
    </row>
    <row r="387" spans="1:14" x14ac:dyDescent="0.25">
      <c r="A387" s="162"/>
      <c r="B387" s="8" t="s">
        <v>34</v>
      </c>
      <c r="C387" s="61">
        <v>136</v>
      </c>
      <c r="D387" s="61">
        <v>136</v>
      </c>
      <c r="E387" s="61">
        <v>151</v>
      </c>
      <c r="F387" s="61">
        <v>151</v>
      </c>
      <c r="G387" s="43"/>
      <c r="J387" s="106">
        <f t="shared" si="318"/>
        <v>136</v>
      </c>
      <c r="K387" s="106">
        <f t="shared" si="318"/>
        <v>136</v>
      </c>
      <c r="L387" s="106">
        <f t="shared" si="318"/>
        <v>151</v>
      </c>
      <c r="M387" s="106">
        <f t="shared" si="318"/>
        <v>151</v>
      </c>
      <c r="N387" s="106">
        <f t="shared" si="317"/>
        <v>136</v>
      </c>
    </row>
    <row r="388" spans="1:14" x14ac:dyDescent="0.25">
      <c r="A388" s="162" t="s">
        <v>125</v>
      </c>
      <c r="B388" s="8" t="s">
        <v>49</v>
      </c>
      <c r="C388" s="61">
        <v>630</v>
      </c>
      <c r="D388" s="61">
        <v>660</v>
      </c>
      <c r="E388" s="61">
        <v>660</v>
      </c>
      <c r="F388" s="61">
        <v>630</v>
      </c>
      <c r="G388" s="43"/>
      <c r="J388" s="106">
        <f t="shared" si="318"/>
        <v>630</v>
      </c>
      <c r="K388" s="106">
        <f t="shared" si="318"/>
        <v>660</v>
      </c>
      <c r="L388" s="106">
        <f t="shared" si="318"/>
        <v>660</v>
      </c>
      <c r="M388" s="106">
        <f t="shared" si="318"/>
        <v>630</v>
      </c>
      <c r="N388" s="106">
        <f t="shared" si="317"/>
        <v>630</v>
      </c>
    </row>
    <row r="389" spans="1:14" x14ac:dyDescent="0.25">
      <c r="A389" s="162"/>
      <c r="B389" s="8" t="s">
        <v>34</v>
      </c>
      <c r="C389" s="61">
        <v>136</v>
      </c>
      <c r="D389" s="61">
        <v>136</v>
      </c>
      <c r="E389" s="61">
        <v>151</v>
      </c>
      <c r="F389" s="61">
        <v>151</v>
      </c>
      <c r="G389" s="43"/>
      <c r="J389" s="106">
        <f t="shared" si="318"/>
        <v>136</v>
      </c>
      <c r="K389" s="106">
        <f t="shared" si="318"/>
        <v>136</v>
      </c>
      <c r="L389" s="106">
        <f t="shared" si="318"/>
        <v>151</v>
      </c>
      <c r="M389" s="106">
        <f t="shared" si="318"/>
        <v>151</v>
      </c>
      <c r="N389" s="106">
        <f t="shared" si="317"/>
        <v>136</v>
      </c>
    </row>
    <row r="390" spans="1:14" x14ac:dyDescent="0.25">
      <c r="A390" s="162" t="s">
        <v>126</v>
      </c>
      <c r="B390" s="8" t="s">
        <v>49</v>
      </c>
      <c r="C390" s="61">
        <v>680</v>
      </c>
      <c r="D390" s="61">
        <v>710</v>
      </c>
      <c r="E390" s="61">
        <v>710</v>
      </c>
      <c r="F390" s="61">
        <v>680</v>
      </c>
      <c r="G390" s="43"/>
      <c r="J390" s="106">
        <f t="shared" si="318"/>
        <v>680</v>
      </c>
      <c r="K390" s="106">
        <f t="shared" si="318"/>
        <v>710</v>
      </c>
      <c r="L390" s="106">
        <f t="shared" si="318"/>
        <v>710</v>
      </c>
      <c r="M390" s="106">
        <f t="shared" si="318"/>
        <v>680</v>
      </c>
      <c r="N390" s="106">
        <f t="shared" si="317"/>
        <v>680</v>
      </c>
    </row>
    <row r="391" spans="1:14" x14ac:dyDescent="0.25">
      <c r="A391" s="162"/>
      <c r="B391" s="8" t="s">
        <v>34</v>
      </c>
      <c r="C391" s="61">
        <v>136</v>
      </c>
      <c r="D391" s="61">
        <v>136</v>
      </c>
      <c r="E391" s="61">
        <v>151</v>
      </c>
      <c r="F391" s="61">
        <v>151</v>
      </c>
      <c r="G391" s="43"/>
      <c r="J391" s="106">
        <f t="shared" si="318"/>
        <v>136</v>
      </c>
      <c r="K391" s="106">
        <f t="shared" si="318"/>
        <v>136</v>
      </c>
      <c r="L391" s="106">
        <f t="shared" si="318"/>
        <v>151</v>
      </c>
      <c r="M391" s="106">
        <f t="shared" si="318"/>
        <v>151</v>
      </c>
      <c r="N391" s="106">
        <f t="shared" si="317"/>
        <v>136</v>
      </c>
    </row>
    <row r="392" spans="1:14" x14ac:dyDescent="0.25">
      <c r="A392" s="162" t="s">
        <v>127</v>
      </c>
      <c r="B392" s="8" t="s">
        <v>49</v>
      </c>
      <c r="C392" s="61">
        <v>730</v>
      </c>
      <c r="D392" s="61">
        <v>750</v>
      </c>
      <c r="E392" s="61">
        <v>750</v>
      </c>
      <c r="F392" s="61">
        <v>730</v>
      </c>
      <c r="G392" s="43"/>
      <c r="J392" s="106">
        <f t="shared" si="318"/>
        <v>730</v>
      </c>
      <c r="K392" s="106">
        <f t="shared" si="318"/>
        <v>750</v>
      </c>
      <c r="L392" s="106">
        <f t="shared" si="318"/>
        <v>750</v>
      </c>
      <c r="M392" s="106">
        <f t="shared" si="318"/>
        <v>730</v>
      </c>
      <c r="N392" s="106">
        <f t="shared" si="317"/>
        <v>730</v>
      </c>
    </row>
    <row r="393" spans="1:14" x14ac:dyDescent="0.25">
      <c r="A393" s="162"/>
      <c r="B393" s="8" t="s">
        <v>34</v>
      </c>
      <c r="C393" s="61">
        <v>136</v>
      </c>
      <c r="D393" s="61">
        <v>136</v>
      </c>
      <c r="E393" s="61">
        <v>151</v>
      </c>
      <c r="F393" s="61">
        <v>151</v>
      </c>
      <c r="G393" s="43"/>
      <c r="J393" s="106">
        <f t="shared" si="318"/>
        <v>136</v>
      </c>
      <c r="K393" s="106">
        <f t="shared" si="318"/>
        <v>136</v>
      </c>
      <c r="L393" s="106">
        <f t="shared" si="318"/>
        <v>151</v>
      </c>
      <c r="M393" s="106">
        <f t="shared" si="318"/>
        <v>151</v>
      </c>
      <c r="N393" s="106">
        <f t="shared" si="317"/>
        <v>136</v>
      </c>
    </row>
    <row r="394" spans="1:14" x14ac:dyDescent="0.25">
      <c r="A394" s="162" t="s">
        <v>128</v>
      </c>
      <c r="B394" s="8" t="s">
        <v>49</v>
      </c>
      <c r="C394" s="61">
        <v>770</v>
      </c>
      <c r="D394" s="61">
        <v>790</v>
      </c>
      <c r="E394" s="61">
        <v>790</v>
      </c>
      <c r="F394" s="61">
        <v>770</v>
      </c>
      <c r="G394" s="43"/>
      <c r="J394" s="106">
        <f t="shared" si="318"/>
        <v>770</v>
      </c>
      <c r="K394" s="106">
        <f t="shared" si="318"/>
        <v>790</v>
      </c>
      <c r="L394" s="106">
        <f t="shared" si="318"/>
        <v>790</v>
      </c>
      <c r="M394" s="106">
        <f t="shared" si="318"/>
        <v>770</v>
      </c>
      <c r="N394" s="106">
        <f t="shared" si="317"/>
        <v>770</v>
      </c>
    </row>
    <row r="395" spans="1:14" ht="15.75" thickBot="1" x14ac:dyDescent="0.3">
      <c r="A395" s="156"/>
      <c r="B395" s="107" t="s">
        <v>34</v>
      </c>
      <c r="C395" s="61">
        <v>136</v>
      </c>
      <c r="D395" s="61">
        <v>136</v>
      </c>
      <c r="E395" s="61">
        <v>151</v>
      </c>
      <c r="F395" s="61">
        <v>151</v>
      </c>
      <c r="G395" s="56"/>
      <c r="J395" s="106">
        <f t="shared" si="318"/>
        <v>136</v>
      </c>
      <c r="K395" s="106">
        <f t="shared" si="318"/>
        <v>136</v>
      </c>
      <c r="L395" s="106">
        <f t="shared" si="318"/>
        <v>151</v>
      </c>
      <c r="M395" s="106">
        <f t="shared" si="318"/>
        <v>151</v>
      </c>
      <c r="N395" s="106">
        <f t="shared" si="317"/>
        <v>136</v>
      </c>
    </row>
    <row r="396" spans="1:14" x14ac:dyDescent="0.25">
      <c r="A396" s="155" t="s">
        <v>129</v>
      </c>
      <c r="B396" s="105" t="s">
        <v>49</v>
      </c>
      <c r="C396" s="41">
        <v>450</v>
      </c>
      <c r="D396" s="41">
        <v>470</v>
      </c>
      <c r="E396" s="41">
        <v>470</v>
      </c>
      <c r="F396" s="41">
        <v>450</v>
      </c>
      <c r="G396" s="23"/>
      <c r="J396" s="106">
        <f t="shared" si="318"/>
        <v>450</v>
      </c>
      <c r="K396" s="106">
        <f t="shared" si="318"/>
        <v>470</v>
      </c>
      <c r="L396" s="106">
        <f t="shared" si="318"/>
        <v>470</v>
      </c>
      <c r="M396" s="106">
        <f t="shared" si="318"/>
        <v>450</v>
      </c>
      <c r="N396" s="106">
        <f t="shared" ref="N396:N459" si="319">+J396</f>
        <v>450</v>
      </c>
    </row>
    <row r="397" spans="1:14" x14ac:dyDescent="0.25">
      <c r="A397" s="162"/>
      <c r="B397" s="8" t="s">
        <v>34</v>
      </c>
      <c r="C397" s="61">
        <v>168</v>
      </c>
      <c r="D397" s="61">
        <v>168</v>
      </c>
      <c r="E397" s="61">
        <v>183</v>
      </c>
      <c r="F397" s="61">
        <v>183</v>
      </c>
      <c r="G397" s="43"/>
      <c r="J397" s="106">
        <f t="shared" si="318"/>
        <v>168</v>
      </c>
      <c r="K397" s="106">
        <f t="shared" si="318"/>
        <v>168</v>
      </c>
      <c r="L397" s="106">
        <f t="shared" si="318"/>
        <v>183</v>
      </c>
      <c r="M397" s="106">
        <f t="shared" si="318"/>
        <v>183</v>
      </c>
      <c r="N397" s="106">
        <f t="shared" si="319"/>
        <v>168</v>
      </c>
    </row>
    <row r="398" spans="1:14" x14ac:dyDescent="0.25">
      <c r="A398" s="162" t="s">
        <v>130</v>
      </c>
      <c r="B398" s="8" t="s">
        <v>49</v>
      </c>
      <c r="C398" s="61">
        <v>490</v>
      </c>
      <c r="D398" s="61">
        <v>510</v>
      </c>
      <c r="E398" s="61">
        <v>510</v>
      </c>
      <c r="F398" s="61">
        <v>490</v>
      </c>
      <c r="G398" s="43"/>
      <c r="J398" s="106">
        <f t="shared" si="318"/>
        <v>490</v>
      </c>
      <c r="K398" s="106">
        <f t="shared" si="318"/>
        <v>510</v>
      </c>
      <c r="L398" s="106">
        <f t="shared" si="318"/>
        <v>510</v>
      </c>
      <c r="M398" s="106">
        <f t="shared" si="318"/>
        <v>490</v>
      </c>
      <c r="N398" s="106">
        <f t="shared" si="319"/>
        <v>490</v>
      </c>
    </row>
    <row r="399" spans="1:14" x14ac:dyDescent="0.25">
      <c r="A399" s="162"/>
      <c r="B399" s="8" t="s">
        <v>34</v>
      </c>
      <c r="C399" s="61">
        <v>168</v>
      </c>
      <c r="D399" s="61">
        <v>168</v>
      </c>
      <c r="E399" s="61">
        <v>183</v>
      </c>
      <c r="F399" s="61">
        <v>183</v>
      </c>
      <c r="G399" s="43"/>
      <c r="J399" s="106">
        <f t="shared" si="318"/>
        <v>168</v>
      </c>
      <c r="K399" s="106">
        <f t="shared" si="318"/>
        <v>168</v>
      </c>
      <c r="L399" s="106">
        <f t="shared" si="318"/>
        <v>183</v>
      </c>
      <c r="M399" s="106">
        <f t="shared" si="318"/>
        <v>183</v>
      </c>
      <c r="N399" s="106">
        <f t="shared" si="319"/>
        <v>168</v>
      </c>
    </row>
    <row r="400" spans="1:14" x14ac:dyDescent="0.25">
      <c r="A400" s="162" t="s">
        <v>131</v>
      </c>
      <c r="B400" s="8" t="s">
        <v>49</v>
      </c>
      <c r="C400" s="61">
        <v>530</v>
      </c>
      <c r="D400" s="61">
        <v>560</v>
      </c>
      <c r="E400" s="61">
        <v>560</v>
      </c>
      <c r="F400" s="61">
        <v>530</v>
      </c>
      <c r="G400" s="43"/>
      <c r="J400" s="106">
        <f t="shared" si="318"/>
        <v>530</v>
      </c>
      <c r="K400" s="106">
        <f t="shared" si="318"/>
        <v>560</v>
      </c>
      <c r="L400" s="106">
        <f t="shared" si="318"/>
        <v>560</v>
      </c>
      <c r="M400" s="106">
        <f t="shared" si="318"/>
        <v>530</v>
      </c>
      <c r="N400" s="106">
        <f t="shared" si="319"/>
        <v>530</v>
      </c>
    </row>
    <row r="401" spans="1:14" x14ac:dyDescent="0.25">
      <c r="A401" s="162"/>
      <c r="B401" s="8" t="s">
        <v>34</v>
      </c>
      <c r="C401" s="61">
        <v>168</v>
      </c>
      <c r="D401" s="61">
        <v>168</v>
      </c>
      <c r="E401" s="61">
        <v>183</v>
      </c>
      <c r="F401" s="61">
        <v>183</v>
      </c>
      <c r="G401" s="43"/>
      <c r="J401" s="106">
        <f t="shared" si="318"/>
        <v>168</v>
      </c>
      <c r="K401" s="106">
        <f t="shared" si="318"/>
        <v>168</v>
      </c>
      <c r="L401" s="106">
        <f t="shared" si="318"/>
        <v>183</v>
      </c>
      <c r="M401" s="106">
        <f t="shared" si="318"/>
        <v>183</v>
      </c>
      <c r="N401" s="106">
        <f t="shared" si="319"/>
        <v>168</v>
      </c>
    </row>
    <row r="402" spans="1:14" x14ac:dyDescent="0.25">
      <c r="A402" s="162" t="s">
        <v>132</v>
      </c>
      <c r="B402" s="8" t="s">
        <v>49</v>
      </c>
      <c r="C402" s="61">
        <v>580</v>
      </c>
      <c r="D402" s="61">
        <v>610</v>
      </c>
      <c r="E402" s="61">
        <v>610</v>
      </c>
      <c r="F402" s="61">
        <v>580</v>
      </c>
      <c r="G402" s="43"/>
      <c r="J402" s="106">
        <f t="shared" si="318"/>
        <v>580</v>
      </c>
      <c r="K402" s="106">
        <f t="shared" si="318"/>
        <v>610</v>
      </c>
      <c r="L402" s="106">
        <f t="shared" si="318"/>
        <v>610</v>
      </c>
      <c r="M402" s="106">
        <f t="shared" si="318"/>
        <v>580</v>
      </c>
      <c r="N402" s="106">
        <f t="shared" si="319"/>
        <v>580</v>
      </c>
    </row>
    <row r="403" spans="1:14" x14ac:dyDescent="0.25">
      <c r="A403" s="162"/>
      <c r="B403" s="8" t="s">
        <v>34</v>
      </c>
      <c r="C403" s="61">
        <v>168</v>
      </c>
      <c r="D403" s="61">
        <v>168</v>
      </c>
      <c r="E403" s="61">
        <v>183</v>
      </c>
      <c r="F403" s="61">
        <v>183</v>
      </c>
      <c r="G403" s="43"/>
      <c r="J403" s="106">
        <f t="shared" si="318"/>
        <v>168</v>
      </c>
      <c r="K403" s="106">
        <f t="shared" si="318"/>
        <v>168</v>
      </c>
      <c r="L403" s="106">
        <f t="shared" si="318"/>
        <v>183</v>
      </c>
      <c r="M403" s="106">
        <f t="shared" si="318"/>
        <v>183</v>
      </c>
      <c r="N403" s="106">
        <f t="shared" si="319"/>
        <v>168</v>
      </c>
    </row>
    <row r="404" spans="1:14" x14ac:dyDescent="0.25">
      <c r="A404" s="162" t="s">
        <v>133</v>
      </c>
      <c r="B404" s="8" t="s">
        <v>49</v>
      </c>
      <c r="C404" s="61">
        <v>630</v>
      </c>
      <c r="D404" s="61">
        <v>660</v>
      </c>
      <c r="E404" s="61">
        <v>660</v>
      </c>
      <c r="F404" s="61">
        <v>630</v>
      </c>
      <c r="G404" s="43"/>
      <c r="J404" s="106">
        <f t="shared" si="318"/>
        <v>630</v>
      </c>
      <c r="K404" s="106">
        <f t="shared" si="318"/>
        <v>660</v>
      </c>
      <c r="L404" s="106">
        <f t="shared" si="318"/>
        <v>660</v>
      </c>
      <c r="M404" s="106">
        <f t="shared" si="318"/>
        <v>630</v>
      </c>
      <c r="N404" s="106">
        <f t="shared" si="319"/>
        <v>630</v>
      </c>
    </row>
    <row r="405" spans="1:14" x14ac:dyDescent="0.25">
      <c r="A405" s="162"/>
      <c r="B405" s="8" t="s">
        <v>34</v>
      </c>
      <c r="C405" s="61">
        <v>168</v>
      </c>
      <c r="D405" s="61">
        <v>168</v>
      </c>
      <c r="E405" s="61">
        <v>183</v>
      </c>
      <c r="F405" s="61">
        <v>183</v>
      </c>
      <c r="G405" s="43"/>
      <c r="J405" s="106">
        <f t="shared" si="318"/>
        <v>168</v>
      </c>
      <c r="K405" s="106">
        <f t="shared" si="318"/>
        <v>168</v>
      </c>
      <c r="L405" s="106">
        <f t="shared" si="318"/>
        <v>183</v>
      </c>
      <c r="M405" s="106">
        <f t="shared" si="318"/>
        <v>183</v>
      </c>
      <c r="N405" s="106">
        <f t="shared" si="319"/>
        <v>168</v>
      </c>
    </row>
    <row r="406" spans="1:14" x14ac:dyDescent="0.25">
      <c r="A406" s="162" t="s">
        <v>134</v>
      </c>
      <c r="B406" s="8" t="s">
        <v>49</v>
      </c>
      <c r="C406" s="61">
        <v>680</v>
      </c>
      <c r="D406" s="61">
        <v>710</v>
      </c>
      <c r="E406" s="61">
        <v>710</v>
      </c>
      <c r="F406" s="61">
        <v>680</v>
      </c>
      <c r="G406" s="43"/>
      <c r="J406" s="106">
        <f t="shared" si="318"/>
        <v>680</v>
      </c>
      <c r="K406" s="106">
        <f t="shared" si="318"/>
        <v>710</v>
      </c>
      <c r="L406" s="106">
        <f t="shared" si="318"/>
        <v>710</v>
      </c>
      <c r="M406" s="106">
        <f t="shared" si="318"/>
        <v>680</v>
      </c>
      <c r="N406" s="106">
        <f t="shared" si="319"/>
        <v>680</v>
      </c>
    </row>
    <row r="407" spans="1:14" x14ac:dyDescent="0.25">
      <c r="A407" s="162"/>
      <c r="B407" s="8" t="s">
        <v>34</v>
      </c>
      <c r="C407" s="61">
        <v>168</v>
      </c>
      <c r="D407" s="61">
        <v>168</v>
      </c>
      <c r="E407" s="61">
        <v>183</v>
      </c>
      <c r="F407" s="61">
        <v>183</v>
      </c>
      <c r="G407" s="43"/>
      <c r="J407" s="106">
        <f t="shared" si="318"/>
        <v>168</v>
      </c>
      <c r="K407" s="106">
        <f t="shared" si="318"/>
        <v>168</v>
      </c>
      <c r="L407" s="106">
        <f t="shared" si="318"/>
        <v>183</v>
      </c>
      <c r="M407" s="106">
        <f t="shared" si="318"/>
        <v>183</v>
      </c>
      <c r="N407" s="106">
        <f t="shared" si="319"/>
        <v>168</v>
      </c>
    </row>
    <row r="408" spans="1:14" x14ac:dyDescent="0.25">
      <c r="A408" s="162" t="s">
        <v>135</v>
      </c>
      <c r="B408" s="8" t="s">
        <v>49</v>
      </c>
      <c r="C408" s="61">
        <v>730</v>
      </c>
      <c r="D408" s="61">
        <v>750</v>
      </c>
      <c r="E408" s="61">
        <v>750</v>
      </c>
      <c r="F408" s="61">
        <v>730</v>
      </c>
      <c r="G408" s="43"/>
      <c r="J408" s="106">
        <f t="shared" si="318"/>
        <v>730</v>
      </c>
      <c r="K408" s="106">
        <f t="shared" si="318"/>
        <v>750</v>
      </c>
      <c r="L408" s="106">
        <f t="shared" si="318"/>
        <v>750</v>
      </c>
      <c r="M408" s="106">
        <f t="shared" si="318"/>
        <v>730</v>
      </c>
      <c r="N408" s="106">
        <f t="shared" si="319"/>
        <v>730</v>
      </c>
    </row>
    <row r="409" spans="1:14" x14ac:dyDescent="0.25">
      <c r="A409" s="162"/>
      <c r="B409" s="8" t="s">
        <v>34</v>
      </c>
      <c r="C409" s="61">
        <v>168</v>
      </c>
      <c r="D409" s="61">
        <v>168</v>
      </c>
      <c r="E409" s="61">
        <v>183</v>
      </c>
      <c r="F409" s="61">
        <v>183</v>
      </c>
      <c r="G409" s="43"/>
      <c r="J409" s="106">
        <f t="shared" si="318"/>
        <v>168</v>
      </c>
      <c r="K409" s="106">
        <f t="shared" si="318"/>
        <v>168</v>
      </c>
      <c r="L409" s="106">
        <f t="shared" si="318"/>
        <v>183</v>
      </c>
      <c r="M409" s="106">
        <f t="shared" si="318"/>
        <v>183</v>
      </c>
      <c r="N409" s="106">
        <f t="shared" si="319"/>
        <v>168</v>
      </c>
    </row>
    <row r="410" spans="1:14" x14ac:dyDescent="0.25">
      <c r="A410" s="162" t="s">
        <v>136</v>
      </c>
      <c r="B410" s="8" t="s">
        <v>49</v>
      </c>
      <c r="C410" s="60">
        <v>770</v>
      </c>
      <c r="D410" s="60">
        <v>790</v>
      </c>
      <c r="E410" s="60">
        <v>790</v>
      </c>
      <c r="F410" s="60">
        <v>770</v>
      </c>
      <c r="G410" s="43"/>
      <c r="J410" s="106">
        <f t="shared" si="318"/>
        <v>770</v>
      </c>
      <c r="K410" s="106">
        <f t="shared" si="318"/>
        <v>790</v>
      </c>
      <c r="L410" s="106">
        <f t="shared" si="318"/>
        <v>790</v>
      </c>
      <c r="M410" s="106">
        <f t="shared" si="318"/>
        <v>770</v>
      </c>
      <c r="N410" s="106">
        <f t="shared" si="319"/>
        <v>770</v>
      </c>
    </row>
    <row r="411" spans="1:14" ht="15.75" thickBot="1" x14ac:dyDescent="0.3">
      <c r="A411" s="166"/>
      <c r="B411" s="77" t="s">
        <v>34</v>
      </c>
      <c r="C411" s="61">
        <v>168</v>
      </c>
      <c r="D411" s="61">
        <v>168</v>
      </c>
      <c r="E411" s="61">
        <v>183</v>
      </c>
      <c r="F411" s="61">
        <v>183</v>
      </c>
      <c r="G411" s="108"/>
      <c r="J411" s="106">
        <f t="shared" si="318"/>
        <v>168</v>
      </c>
      <c r="K411" s="106">
        <f t="shared" si="318"/>
        <v>168</v>
      </c>
      <c r="L411" s="106">
        <f t="shared" si="318"/>
        <v>183</v>
      </c>
      <c r="M411" s="106">
        <f t="shared" ref="M411:M474" si="320">+F411</f>
        <v>183</v>
      </c>
      <c r="N411" s="106">
        <f t="shared" si="319"/>
        <v>168</v>
      </c>
    </row>
    <row r="412" spans="1:14" x14ac:dyDescent="0.25">
      <c r="A412" s="155" t="s">
        <v>137</v>
      </c>
      <c r="B412" s="105" t="s">
        <v>49</v>
      </c>
      <c r="C412" s="41">
        <v>450</v>
      </c>
      <c r="D412" s="41">
        <v>470</v>
      </c>
      <c r="E412" s="41">
        <v>470</v>
      </c>
      <c r="F412" s="41">
        <v>450</v>
      </c>
      <c r="G412" s="23"/>
      <c r="J412" s="106">
        <f t="shared" ref="J412:M475" si="321">+C412</f>
        <v>450</v>
      </c>
      <c r="K412" s="106">
        <f t="shared" si="321"/>
        <v>470</v>
      </c>
      <c r="L412" s="106">
        <f t="shared" si="321"/>
        <v>470</v>
      </c>
      <c r="M412" s="106">
        <f t="shared" si="320"/>
        <v>450</v>
      </c>
      <c r="N412" s="106">
        <f t="shared" si="319"/>
        <v>450</v>
      </c>
    </row>
    <row r="413" spans="1:14" x14ac:dyDescent="0.25">
      <c r="A413" s="162"/>
      <c r="B413" s="8" t="s">
        <v>34</v>
      </c>
      <c r="C413" s="61">
        <v>200</v>
      </c>
      <c r="D413" s="61">
        <v>200</v>
      </c>
      <c r="E413" s="61">
        <v>215</v>
      </c>
      <c r="F413" s="61">
        <v>215</v>
      </c>
      <c r="G413" s="43"/>
      <c r="J413" s="106">
        <f t="shared" si="321"/>
        <v>200</v>
      </c>
      <c r="K413" s="106">
        <f t="shared" si="321"/>
        <v>200</v>
      </c>
      <c r="L413" s="106">
        <f t="shared" si="321"/>
        <v>215</v>
      </c>
      <c r="M413" s="106">
        <f t="shared" si="320"/>
        <v>215</v>
      </c>
      <c r="N413" s="106">
        <f t="shared" si="319"/>
        <v>200</v>
      </c>
    </row>
    <row r="414" spans="1:14" x14ac:dyDescent="0.25">
      <c r="A414" s="162" t="s">
        <v>138</v>
      </c>
      <c r="B414" s="8" t="s">
        <v>49</v>
      </c>
      <c r="C414" s="61">
        <v>490</v>
      </c>
      <c r="D414" s="61">
        <v>510</v>
      </c>
      <c r="E414" s="61">
        <v>510</v>
      </c>
      <c r="F414" s="61">
        <v>490</v>
      </c>
      <c r="G414" s="43"/>
      <c r="J414" s="106">
        <f t="shared" si="321"/>
        <v>490</v>
      </c>
      <c r="K414" s="106">
        <f t="shared" si="321"/>
        <v>510</v>
      </c>
      <c r="L414" s="106">
        <f t="shared" si="321"/>
        <v>510</v>
      </c>
      <c r="M414" s="106">
        <f t="shared" si="320"/>
        <v>490</v>
      </c>
      <c r="N414" s="106">
        <f t="shared" si="319"/>
        <v>490</v>
      </c>
    </row>
    <row r="415" spans="1:14" x14ac:dyDescent="0.25">
      <c r="A415" s="162"/>
      <c r="B415" s="8" t="s">
        <v>34</v>
      </c>
      <c r="C415" s="61">
        <v>200</v>
      </c>
      <c r="D415" s="61">
        <v>200</v>
      </c>
      <c r="E415" s="61">
        <v>215</v>
      </c>
      <c r="F415" s="61">
        <v>215</v>
      </c>
      <c r="G415" s="43"/>
      <c r="J415" s="106">
        <f t="shared" si="321"/>
        <v>200</v>
      </c>
      <c r="K415" s="106">
        <f t="shared" si="321"/>
        <v>200</v>
      </c>
      <c r="L415" s="106">
        <f t="shared" si="321"/>
        <v>215</v>
      </c>
      <c r="M415" s="106">
        <f t="shared" si="320"/>
        <v>215</v>
      </c>
      <c r="N415" s="106">
        <f t="shared" si="319"/>
        <v>200</v>
      </c>
    </row>
    <row r="416" spans="1:14" x14ac:dyDescent="0.25">
      <c r="A416" s="162" t="s">
        <v>139</v>
      </c>
      <c r="B416" s="8" t="s">
        <v>49</v>
      </c>
      <c r="C416" s="61">
        <v>530</v>
      </c>
      <c r="D416" s="61">
        <v>560</v>
      </c>
      <c r="E416" s="61">
        <v>560</v>
      </c>
      <c r="F416" s="61">
        <v>530</v>
      </c>
      <c r="G416" s="43"/>
      <c r="J416" s="106">
        <f t="shared" si="321"/>
        <v>530</v>
      </c>
      <c r="K416" s="106">
        <f t="shared" si="321"/>
        <v>560</v>
      </c>
      <c r="L416" s="106">
        <f t="shared" si="321"/>
        <v>560</v>
      </c>
      <c r="M416" s="106">
        <f t="shared" si="320"/>
        <v>530</v>
      </c>
      <c r="N416" s="106">
        <f t="shared" si="319"/>
        <v>530</v>
      </c>
    </row>
    <row r="417" spans="1:14" x14ac:dyDescent="0.25">
      <c r="A417" s="162"/>
      <c r="B417" s="8" t="s">
        <v>34</v>
      </c>
      <c r="C417" s="61">
        <v>200</v>
      </c>
      <c r="D417" s="61">
        <v>200</v>
      </c>
      <c r="E417" s="61">
        <v>215</v>
      </c>
      <c r="F417" s="61">
        <v>215</v>
      </c>
      <c r="G417" s="43"/>
      <c r="J417" s="106">
        <f t="shared" si="321"/>
        <v>200</v>
      </c>
      <c r="K417" s="106">
        <f t="shared" si="321"/>
        <v>200</v>
      </c>
      <c r="L417" s="106">
        <f t="shared" si="321"/>
        <v>215</v>
      </c>
      <c r="M417" s="106">
        <f t="shared" si="320"/>
        <v>215</v>
      </c>
      <c r="N417" s="106">
        <f t="shared" si="319"/>
        <v>200</v>
      </c>
    </row>
    <row r="418" spans="1:14" x14ac:dyDescent="0.25">
      <c r="A418" s="162" t="s">
        <v>140</v>
      </c>
      <c r="B418" s="8" t="s">
        <v>49</v>
      </c>
      <c r="C418" s="61">
        <v>580</v>
      </c>
      <c r="D418" s="61">
        <v>610</v>
      </c>
      <c r="E418" s="61">
        <v>610</v>
      </c>
      <c r="F418" s="61">
        <v>580</v>
      </c>
      <c r="G418" s="43"/>
      <c r="J418" s="106">
        <f t="shared" si="321"/>
        <v>580</v>
      </c>
      <c r="K418" s="106">
        <f t="shared" si="321"/>
        <v>610</v>
      </c>
      <c r="L418" s="106">
        <f t="shared" si="321"/>
        <v>610</v>
      </c>
      <c r="M418" s="106">
        <f t="shared" si="320"/>
        <v>580</v>
      </c>
      <c r="N418" s="106">
        <f t="shared" si="319"/>
        <v>580</v>
      </c>
    </row>
    <row r="419" spans="1:14" x14ac:dyDescent="0.25">
      <c r="A419" s="162"/>
      <c r="B419" s="8" t="s">
        <v>34</v>
      </c>
      <c r="C419" s="61">
        <v>200</v>
      </c>
      <c r="D419" s="61">
        <v>200</v>
      </c>
      <c r="E419" s="61">
        <v>215</v>
      </c>
      <c r="F419" s="61">
        <v>215</v>
      </c>
      <c r="G419" s="43"/>
      <c r="J419" s="106">
        <f t="shared" si="321"/>
        <v>200</v>
      </c>
      <c r="K419" s="106">
        <f t="shared" si="321"/>
        <v>200</v>
      </c>
      <c r="L419" s="106">
        <f t="shared" si="321"/>
        <v>215</v>
      </c>
      <c r="M419" s="106">
        <f t="shared" si="320"/>
        <v>215</v>
      </c>
      <c r="N419" s="106">
        <f t="shared" si="319"/>
        <v>200</v>
      </c>
    </row>
    <row r="420" spans="1:14" x14ac:dyDescent="0.25">
      <c r="A420" s="162" t="s">
        <v>141</v>
      </c>
      <c r="B420" s="8" t="s">
        <v>49</v>
      </c>
      <c r="C420" s="61">
        <v>630</v>
      </c>
      <c r="D420" s="61">
        <v>660</v>
      </c>
      <c r="E420" s="61">
        <v>660</v>
      </c>
      <c r="F420" s="61">
        <v>630</v>
      </c>
      <c r="G420" s="43"/>
      <c r="J420" s="106">
        <f t="shared" si="321"/>
        <v>630</v>
      </c>
      <c r="K420" s="106">
        <f t="shared" si="321"/>
        <v>660</v>
      </c>
      <c r="L420" s="106">
        <f t="shared" si="321"/>
        <v>660</v>
      </c>
      <c r="M420" s="106">
        <f t="shared" si="320"/>
        <v>630</v>
      </c>
      <c r="N420" s="106">
        <f t="shared" si="319"/>
        <v>630</v>
      </c>
    </row>
    <row r="421" spans="1:14" x14ac:dyDescent="0.25">
      <c r="A421" s="162"/>
      <c r="B421" s="8" t="s">
        <v>34</v>
      </c>
      <c r="C421" s="61">
        <v>200</v>
      </c>
      <c r="D421" s="61">
        <v>200</v>
      </c>
      <c r="E421" s="61">
        <v>215</v>
      </c>
      <c r="F421" s="61">
        <v>215</v>
      </c>
      <c r="G421" s="43"/>
      <c r="J421" s="106">
        <f t="shared" si="321"/>
        <v>200</v>
      </c>
      <c r="K421" s="106">
        <f t="shared" si="321"/>
        <v>200</v>
      </c>
      <c r="L421" s="106">
        <f t="shared" si="321"/>
        <v>215</v>
      </c>
      <c r="M421" s="106">
        <f t="shared" si="320"/>
        <v>215</v>
      </c>
      <c r="N421" s="106">
        <f t="shared" si="319"/>
        <v>200</v>
      </c>
    </row>
    <row r="422" spans="1:14" x14ac:dyDescent="0.25">
      <c r="A422" s="162" t="s">
        <v>142</v>
      </c>
      <c r="B422" s="8" t="s">
        <v>49</v>
      </c>
      <c r="C422" s="61">
        <v>680</v>
      </c>
      <c r="D422" s="61">
        <v>710</v>
      </c>
      <c r="E422" s="61">
        <v>710</v>
      </c>
      <c r="F422" s="61">
        <v>680</v>
      </c>
      <c r="G422" s="43"/>
      <c r="J422" s="106">
        <f t="shared" si="321"/>
        <v>680</v>
      </c>
      <c r="K422" s="106">
        <f t="shared" si="321"/>
        <v>710</v>
      </c>
      <c r="L422" s="106">
        <f t="shared" si="321"/>
        <v>710</v>
      </c>
      <c r="M422" s="106">
        <f t="shared" si="320"/>
        <v>680</v>
      </c>
      <c r="N422" s="106">
        <f t="shared" si="319"/>
        <v>680</v>
      </c>
    </row>
    <row r="423" spans="1:14" x14ac:dyDescent="0.25">
      <c r="A423" s="162"/>
      <c r="B423" s="8" t="s">
        <v>34</v>
      </c>
      <c r="C423" s="61">
        <v>200</v>
      </c>
      <c r="D423" s="61">
        <v>200</v>
      </c>
      <c r="E423" s="61">
        <v>215</v>
      </c>
      <c r="F423" s="61">
        <v>215</v>
      </c>
      <c r="G423" s="43"/>
      <c r="J423" s="106">
        <f t="shared" si="321"/>
        <v>200</v>
      </c>
      <c r="K423" s="106">
        <f t="shared" si="321"/>
        <v>200</v>
      </c>
      <c r="L423" s="106">
        <f t="shared" si="321"/>
        <v>215</v>
      </c>
      <c r="M423" s="106">
        <f t="shared" si="320"/>
        <v>215</v>
      </c>
      <c r="N423" s="106">
        <f t="shared" si="319"/>
        <v>200</v>
      </c>
    </row>
    <row r="424" spans="1:14" x14ac:dyDescent="0.25">
      <c r="A424" s="162" t="s">
        <v>143</v>
      </c>
      <c r="B424" s="8" t="s">
        <v>49</v>
      </c>
      <c r="C424" s="61">
        <v>730</v>
      </c>
      <c r="D424" s="61">
        <v>750</v>
      </c>
      <c r="E424" s="61">
        <v>750</v>
      </c>
      <c r="F424" s="61">
        <v>730</v>
      </c>
      <c r="G424" s="43"/>
      <c r="J424" s="106">
        <f t="shared" si="321"/>
        <v>730</v>
      </c>
      <c r="K424" s="106">
        <f t="shared" si="321"/>
        <v>750</v>
      </c>
      <c r="L424" s="106">
        <f t="shared" si="321"/>
        <v>750</v>
      </c>
      <c r="M424" s="106">
        <f t="shared" si="320"/>
        <v>730</v>
      </c>
      <c r="N424" s="106">
        <f t="shared" si="319"/>
        <v>730</v>
      </c>
    </row>
    <row r="425" spans="1:14" x14ac:dyDescent="0.25">
      <c r="A425" s="162"/>
      <c r="B425" s="8" t="s">
        <v>34</v>
      </c>
      <c r="C425" s="61">
        <v>200</v>
      </c>
      <c r="D425" s="61">
        <v>200</v>
      </c>
      <c r="E425" s="61">
        <v>215</v>
      </c>
      <c r="F425" s="61">
        <v>215</v>
      </c>
      <c r="G425" s="43"/>
      <c r="J425" s="106">
        <f t="shared" si="321"/>
        <v>200</v>
      </c>
      <c r="K425" s="106">
        <f t="shared" si="321"/>
        <v>200</v>
      </c>
      <c r="L425" s="106">
        <f t="shared" si="321"/>
        <v>215</v>
      </c>
      <c r="M425" s="106">
        <f t="shared" si="320"/>
        <v>215</v>
      </c>
      <c r="N425" s="106">
        <f t="shared" si="319"/>
        <v>200</v>
      </c>
    </row>
    <row r="426" spans="1:14" x14ac:dyDescent="0.25">
      <c r="A426" s="162" t="s">
        <v>144</v>
      </c>
      <c r="B426" s="8" t="s">
        <v>49</v>
      </c>
      <c r="C426" s="60">
        <v>770</v>
      </c>
      <c r="D426" s="60">
        <v>790</v>
      </c>
      <c r="E426" s="60">
        <v>790</v>
      </c>
      <c r="F426" s="60">
        <v>770</v>
      </c>
      <c r="G426" s="43"/>
      <c r="J426" s="106">
        <f t="shared" si="321"/>
        <v>770</v>
      </c>
      <c r="K426" s="106">
        <f t="shared" si="321"/>
        <v>790</v>
      </c>
      <c r="L426" s="106">
        <f t="shared" si="321"/>
        <v>790</v>
      </c>
      <c r="M426" s="106">
        <f t="shared" si="320"/>
        <v>770</v>
      </c>
      <c r="N426" s="106">
        <f t="shared" si="319"/>
        <v>770</v>
      </c>
    </row>
    <row r="427" spans="1:14" ht="15.75" thickBot="1" x14ac:dyDescent="0.3">
      <c r="A427" s="156"/>
      <c r="B427" s="107" t="s">
        <v>34</v>
      </c>
      <c r="C427" s="61">
        <v>200</v>
      </c>
      <c r="D427" s="61">
        <v>200</v>
      </c>
      <c r="E427" s="61">
        <v>215</v>
      </c>
      <c r="F427" s="61">
        <v>215</v>
      </c>
      <c r="G427" s="56"/>
      <c r="J427" s="106">
        <f t="shared" si="321"/>
        <v>200</v>
      </c>
      <c r="K427" s="106">
        <f t="shared" si="321"/>
        <v>200</v>
      </c>
      <c r="L427" s="106">
        <f t="shared" si="321"/>
        <v>215</v>
      </c>
      <c r="M427" s="106">
        <f t="shared" si="320"/>
        <v>215</v>
      </c>
      <c r="N427" s="106">
        <f t="shared" si="319"/>
        <v>200</v>
      </c>
    </row>
    <row r="428" spans="1:14" x14ac:dyDescent="0.25">
      <c r="A428" s="155" t="s">
        <v>145</v>
      </c>
      <c r="B428" s="105" t="s">
        <v>49</v>
      </c>
      <c r="C428" s="41">
        <v>450</v>
      </c>
      <c r="D428" s="41">
        <v>470</v>
      </c>
      <c r="E428" s="41">
        <v>470</v>
      </c>
      <c r="F428" s="41">
        <v>450</v>
      </c>
      <c r="G428" s="23"/>
      <c r="J428" s="106">
        <f t="shared" si="321"/>
        <v>450</v>
      </c>
      <c r="K428" s="106">
        <f t="shared" si="321"/>
        <v>470</v>
      </c>
      <c r="L428" s="106">
        <f t="shared" si="321"/>
        <v>470</v>
      </c>
      <c r="M428" s="106">
        <f t="shared" si="320"/>
        <v>450</v>
      </c>
      <c r="N428" s="106">
        <f t="shared" si="319"/>
        <v>450</v>
      </c>
    </row>
    <row r="429" spans="1:14" x14ac:dyDescent="0.25">
      <c r="A429" s="162"/>
      <c r="B429" s="8" t="s">
        <v>34</v>
      </c>
      <c r="C429" s="61">
        <v>232</v>
      </c>
      <c r="D429" s="61">
        <v>232</v>
      </c>
      <c r="E429" s="61">
        <v>247</v>
      </c>
      <c r="F429" s="61">
        <v>247</v>
      </c>
      <c r="G429" s="43"/>
      <c r="J429" s="106">
        <f t="shared" si="321"/>
        <v>232</v>
      </c>
      <c r="K429" s="106">
        <f t="shared" si="321"/>
        <v>232</v>
      </c>
      <c r="L429" s="106">
        <f t="shared" si="321"/>
        <v>247</v>
      </c>
      <c r="M429" s="106">
        <f t="shared" si="320"/>
        <v>247</v>
      </c>
      <c r="N429" s="106">
        <f t="shared" si="319"/>
        <v>232</v>
      </c>
    </row>
    <row r="430" spans="1:14" x14ac:dyDescent="0.25">
      <c r="A430" s="162" t="s">
        <v>146</v>
      </c>
      <c r="B430" s="8" t="s">
        <v>49</v>
      </c>
      <c r="C430" s="61">
        <v>490</v>
      </c>
      <c r="D430" s="61">
        <v>510</v>
      </c>
      <c r="E430" s="61">
        <v>510</v>
      </c>
      <c r="F430" s="61">
        <v>490</v>
      </c>
      <c r="G430" s="43"/>
      <c r="J430" s="106">
        <f t="shared" si="321"/>
        <v>490</v>
      </c>
      <c r="K430" s="106">
        <f t="shared" si="321"/>
        <v>510</v>
      </c>
      <c r="L430" s="106">
        <f t="shared" si="321"/>
        <v>510</v>
      </c>
      <c r="M430" s="106">
        <f t="shared" si="320"/>
        <v>490</v>
      </c>
      <c r="N430" s="106">
        <f t="shared" si="319"/>
        <v>490</v>
      </c>
    </row>
    <row r="431" spans="1:14" x14ac:dyDescent="0.25">
      <c r="A431" s="162"/>
      <c r="B431" s="8" t="s">
        <v>34</v>
      </c>
      <c r="C431" s="61">
        <v>232</v>
      </c>
      <c r="D431" s="61">
        <v>232</v>
      </c>
      <c r="E431" s="61">
        <v>247</v>
      </c>
      <c r="F431" s="61">
        <v>247</v>
      </c>
      <c r="G431" s="43"/>
      <c r="J431" s="106">
        <f t="shared" si="321"/>
        <v>232</v>
      </c>
      <c r="K431" s="106">
        <f t="shared" si="321"/>
        <v>232</v>
      </c>
      <c r="L431" s="106">
        <f t="shared" si="321"/>
        <v>247</v>
      </c>
      <c r="M431" s="106">
        <f t="shared" si="320"/>
        <v>247</v>
      </c>
      <c r="N431" s="106">
        <f t="shared" si="319"/>
        <v>232</v>
      </c>
    </row>
    <row r="432" spans="1:14" x14ac:dyDescent="0.25">
      <c r="A432" s="162" t="s">
        <v>147</v>
      </c>
      <c r="B432" s="8" t="s">
        <v>49</v>
      </c>
      <c r="C432" s="61">
        <v>530</v>
      </c>
      <c r="D432" s="61">
        <v>560</v>
      </c>
      <c r="E432" s="61">
        <v>560</v>
      </c>
      <c r="F432" s="61">
        <v>530</v>
      </c>
      <c r="G432" s="43"/>
      <c r="J432" s="106">
        <f t="shared" si="321"/>
        <v>530</v>
      </c>
      <c r="K432" s="106">
        <f t="shared" si="321"/>
        <v>560</v>
      </c>
      <c r="L432" s="106">
        <f t="shared" si="321"/>
        <v>560</v>
      </c>
      <c r="M432" s="106">
        <f t="shared" si="320"/>
        <v>530</v>
      </c>
      <c r="N432" s="106">
        <f t="shared" si="319"/>
        <v>530</v>
      </c>
    </row>
    <row r="433" spans="1:14" x14ac:dyDescent="0.25">
      <c r="A433" s="162"/>
      <c r="B433" s="8" t="s">
        <v>34</v>
      </c>
      <c r="C433" s="61">
        <v>232</v>
      </c>
      <c r="D433" s="61">
        <v>232</v>
      </c>
      <c r="E433" s="61">
        <v>247</v>
      </c>
      <c r="F433" s="61">
        <v>247</v>
      </c>
      <c r="G433" s="43"/>
      <c r="J433" s="106">
        <f t="shared" si="321"/>
        <v>232</v>
      </c>
      <c r="K433" s="106">
        <f t="shared" si="321"/>
        <v>232</v>
      </c>
      <c r="L433" s="106">
        <f t="shared" si="321"/>
        <v>247</v>
      </c>
      <c r="M433" s="106">
        <f t="shared" si="320"/>
        <v>247</v>
      </c>
      <c r="N433" s="106">
        <f t="shared" si="319"/>
        <v>232</v>
      </c>
    </row>
    <row r="434" spans="1:14" x14ac:dyDescent="0.25">
      <c r="A434" s="162" t="s">
        <v>148</v>
      </c>
      <c r="B434" s="8" t="s">
        <v>49</v>
      </c>
      <c r="C434" s="61">
        <v>580</v>
      </c>
      <c r="D434" s="61">
        <v>610</v>
      </c>
      <c r="E434" s="61">
        <v>610</v>
      </c>
      <c r="F434" s="61">
        <v>580</v>
      </c>
      <c r="G434" s="43"/>
      <c r="J434" s="106">
        <f t="shared" si="321"/>
        <v>580</v>
      </c>
      <c r="K434" s="106">
        <f t="shared" si="321"/>
        <v>610</v>
      </c>
      <c r="L434" s="106">
        <f t="shared" si="321"/>
        <v>610</v>
      </c>
      <c r="M434" s="106">
        <f t="shared" si="320"/>
        <v>580</v>
      </c>
      <c r="N434" s="106">
        <f t="shared" si="319"/>
        <v>580</v>
      </c>
    </row>
    <row r="435" spans="1:14" x14ac:dyDescent="0.25">
      <c r="A435" s="162"/>
      <c r="B435" s="8" t="s">
        <v>34</v>
      </c>
      <c r="C435" s="61">
        <v>232</v>
      </c>
      <c r="D435" s="61">
        <v>232</v>
      </c>
      <c r="E435" s="61">
        <v>247</v>
      </c>
      <c r="F435" s="61">
        <v>247</v>
      </c>
      <c r="G435" s="43"/>
      <c r="J435" s="106">
        <f t="shared" si="321"/>
        <v>232</v>
      </c>
      <c r="K435" s="106">
        <f t="shared" si="321"/>
        <v>232</v>
      </c>
      <c r="L435" s="106">
        <f t="shared" si="321"/>
        <v>247</v>
      </c>
      <c r="M435" s="106">
        <f t="shared" si="320"/>
        <v>247</v>
      </c>
      <c r="N435" s="106">
        <f t="shared" si="319"/>
        <v>232</v>
      </c>
    </row>
    <row r="436" spans="1:14" x14ac:dyDescent="0.25">
      <c r="A436" s="162" t="s">
        <v>149</v>
      </c>
      <c r="B436" s="8" t="s">
        <v>49</v>
      </c>
      <c r="C436" s="61">
        <v>630</v>
      </c>
      <c r="D436" s="61">
        <v>660</v>
      </c>
      <c r="E436" s="61">
        <v>660</v>
      </c>
      <c r="F436" s="61">
        <v>630</v>
      </c>
      <c r="G436" s="43"/>
      <c r="J436" s="106">
        <f t="shared" si="321"/>
        <v>630</v>
      </c>
      <c r="K436" s="106">
        <f t="shared" si="321"/>
        <v>660</v>
      </c>
      <c r="L436" s="106">
        <f t="shared" si="321"/>
        <v>660</v>
      </c>
      <c r="M436" s="106">
        <f t="shared" si="320"/>
        <v>630</v>
      </c>
      <c r="N436" s="106">
        <f t="shared" si="319"/>
        <v>630</v>
      </c>
    </row>
    <row r="437" spans="1:14" x14ac:dyDescent="0.25">
      <c r="A437" s="162"/>
      <c r="B437" s="8" t="s">
        <v>34</v>
      </c>
      <c r="C437" s="61">
        <v>232</v>
      </c>
      <c r="D437" s="61">
        <v>232</v>
      </c>
      <c r="E437" s="61">
        <v>247</v>
      </c>
      <c r="F437" s="61">
        <v>247</v>
      </c>
      <c r="G437" s="43"/>
      <c r="J437" s="106">
        <f t="shared" si="321"/>
        <v>232</v>
      </c>
      <c r="K437" s="106">
        <f t="shared" si="321"/>
        <v>232</v>
      </c>
      <c r="L437" s="106">
        <f t="shared" si="321"/>
        <v>247</v>
      </c>
      <c r="M437" s="106">
        <f t="shared" si="320"/>
        <v>247</v>
      </c>
      <c r="N437" s="106">
        <f t="shared" si="319"/>
        <v>232</v>
      </c>
    </row>
    <row r="438" spans="1:14" x14ac:dyDescent="0.25">
      <c r="A438" s="162" t="s">
        <v>150</v>
      </c>
      <c r="B438" s="8" t="s">
        <v>49</v>
      </c>
      <c r="C438" s="61">
        <v>680</v>
      </c>
      <c r="D438" s="61">
        <v>710</v>
      </c>
      <c r="E438" s="61">
        <v>710</v>
      </c>
      <c r="F438" s="61">
        <v>680</v>
      </c>
      <c r="G438" s="43"/>
      <c r="J438" s="106">
        <f t="shared" si="321"/>
        <v>680</v>
      </c>
      <c r="K438" s="106">
        <f t="shared" si="321"/>
        <v>710</v>
      </c>
      <c r="L438" s="106">
        <f t="shared" si="321"/>
        <v>710</v>
      </c>
      <c r="M438" s="106">
        <f t="shared" si="320"/>
        <v>680</v>
      </c>
      <c r="N438" s="106">
        <f t="shared" si="319"/>
        <v>680</v>
      </c>
    </row>
    <row r="439" spans="1:14" x14ac:dyDescent="0.25">
      <c r="A439" s="162"/>
      <c r="B439" s="8" t="s">
        <v>34</v>
      </c>
      <c r="C439" s="61">
        <v>232</v>
      </c>
      <c r="D439" s="61">
        <v>232</v>
      </c>
      <c r="E439" s="61">
        <v>247</v>
      </c>
      <c r="F439" s="61">
        <v>247</v>
      </c>
      <c r="G439" s="43"/>
      <c r="J439" s="106">
        <f t="shared" si="321"/>
        <v>232</v>
      </c>
      <c r="K439" s="106">
        <f t="shared" si="321"/>
        <v>232</v>
      </c>
      <c r="L439" s="106">
        <f t="shared" si="321"/>
        <v>247</v>
      </c>
      <c r="M439" s="106">
        <f t="shared" si="320"/>
        <v>247</v>
      </c>
      <c r="N439" s="106">
        <f t="shared" si="319"/>
        <v>232</v>
      </c>
    </row>
    <row r="440" spans="1:14" x14ac:dyDescent="0.25">
      <c r="A440" s="162" t="s">
        <v>151</v>
      </c>
      <c r="B440" s="8" t="s">
        <v>49</v>
      </c>
      <c r="C440" s="61">
        <v>730</v>
      </c>
      <c r="D440" s="61">
        <v>750</v>
      </c>
      <c r="E440" s="61">
        <v>750</v>
      </c>
      <c r="F440" s="61">
        <v>730</v>
      </c>
      <c r="G440" s="43"/>
      <c r="J440" s="106">
        <f t="shared" si="321"/>
        <v>730</v>
      </c>
      <c r="K440" s="106">
        <f t="shared" si="321"/>
        <v>750</v>
      </c>
      <c r="L440" s="106">
        <f t="shared" si="321"/>
        <v>750</v>
      </c>
      <c r="M440" s="106">
        <f t="shared" si="320"/>
        <v>730</v>
      </c>
      <c r="N440" s="106">
        <f t="shared" si="319"/>
        <v>730</v>
      </c>
    </row>
    <row r="441" spans="1:14" x14ac:dyDescent="0.25">
      <c r="A441" s="162"/>
      <c r="B441" s="8" t="s">
        <v>34</v>
      </c>
      <c r="C441" s="61">
        <v>232</v>
      </c>
      <c r="D441" s="61">
        <v>232</v>
      </c>
      <c r="E441" s="61">
        <v>247</v>
      </c>
      <c r="F441" s="61">
        <v>247</v>
      </c>
      <c r="G441" s="43"/>
      <c r="J441" s="106">
        <f t="shared" si="321"/>
        <v>232</v>
      </c>
      <c r="K441" s="106">
        <f t="shared" si="321"/>
        <v>232</v>
      </c>
      <c r="L441" s="106">
        <f t="shared" si="321"/>
        <v>247</v>
      </c>
      <c r="M441" s="106">
        <f t="shared" si="320"/>
        <v>247</v>
      </c>
      <c r="N441" s="106">
        <f t="shared" si="319"/>
        <v>232</v>
      </c>
    </row>
    <row r="442" spans="1:14" x14ac:dyDescent="0.25">
      <c r="A442" s="162" t="s">
        <v>152</v>
      </c>
      <c r="B442" s="8" t="s">
        <v>49</v>
      </c>
      <c r="C442" s="60">
        <v>770</v>
      </c>
      <c r="D442" s="60">
        <v>790</v>
      </c>
      <c r="E442" s="60">
        <v>790</v>
      </c>
      <c r="F442" s="60">
        <v>770</v>
      </c>
      <c r="G442" s="43"/>
      <c r="J442" s="106">
        <f t="shared" si="321"/>
        <v>770</v>
      </c>
      <c r="K442" s="106">
        <f t="shared" si="321"/>
        <v>790</v>
      </c>
      <c r="L442" s="106">
        <f t="shared" si="321"/>
        <v>790</v>
      </c>
      <c r="M442" s="106">
        <f t="shared" si="320"/>
        <v>770</v>
      </c>
      <c r="N442" s="106">
        <f t="shared" si="319"/>
        <v>770</v>
      </c>
    </row>
    <row r="443" spans="1:14" ht="15.75" thickBot="1" x14ac:dyDescent="0.3">
      <c r="A443" s="156"/>
      <c r="B443" s="107" t="s">
        <v>34</v>
      </c>
      <c r="C443" s="61">
        <v>232</v>
      </c>
      <c r="D443" s="61">
        <v>232</v>
      </c>
      <c r="E443" s="61">
        <v>247</v>
      </c>
      <c r="F443" s="61">
        <v>247</v>
      </c>
      <c r="G443" s="56"/>
      <c r="J443" s="106">
        <f t="shared" si="321"/>
        <v>232</v>
      </c>
      <c r="K443" s="106">
        <f t="shared" si="321"/>
        <v>232</v>
      </c>
      <c r="L443" s="106">
        <f t="shared" si="321"/>
        <v>247</v>
      </c>
      <c r="M443" s="106">
        <f t="shared" si="320"/>
        <v>247</v>
      </c>
      <c r="N443" s="106">
        <f t="shared" si="319"/>
        <v>232</v>
      </c>
    </row>
    <row r="444" spans="1:14" x14ac:dyDescent="0.25">
      <c r="A444" s="155" t="s">
        <v>153</v>
      </c>
      <c r="B444" s="105" t="s">
        <v>49</v>
      </c>
      <c r="C444" s="41">
        <v>450</v>
      </c>
      <c r="D444" s="41">
        <v>470</v>
      </c>
      <c r="E444" s="41">
        <v>470</v>
      </c>
      <c r="F444" s="41">
        <v>450</v>
      </c>
      <c r="G444" s="23"/>
      <c r="J444" s="106">
        <f t="shared" si="321"/>
        <v>450</v>
      </c>
      <c r="K444" s="106">
        <f t="shared" si="321"/>
        <v>470</v>
      </c>
      <c r="L444" s="106">
        <f t="shared" si="321"/>
        <v>470</v>
      </c>
      <c r="M444" s="106">
        <f t="shared" si="320"/>
        <v>450</v>
      </c>
      <c r="N444" s="106">
        <f t="shared" si="319"/>
        <v>450</v>
      </c>
    </row>
    <row r="445" spans="1:14" x14ac:dyDescent="0.25">
      <c r="A445" s="162"/>
      <c r="B445" s="8" t="s">
        <v>34</v>
      </c>
      <c r="C445" s="61">
        <v>264</v>
      </c>
      <c r="D445" s="61">
        <v>264</v>
      </c>
      <c r="E445" s="61">
        <v>279</v>
      </c>
      <c r="F445" s="61">
        <v>279</v>
      </c>
      <c r="G445" s="43"/>
      <c r="J445" s="106">
        <f t="shared" si="321"/>
        <v>264</v>
      </c>
      <c r="K445" s="106">
        <f t="shared" si="321"/>
        <v>264</v>
      </c>
      <c r="L445" s="106">
        <f t="shared" si="321"/>
        <v>279</v>
      </c>
      <c r="M445" s="106">
        <f t="shared" si="320"/>
        <v>279</v>
      </c>
      <c r="N445" s="106">
        <f t="shared" si="319"/>
        <v>264</v>
      </c>
    </row>
    <row r="446" spans="1:14" x14ac:dyDescent="0.25">
      <c r="A446" s="162" t="s">
        <v>154</v>
      </c>
      <c r="B446" s="8" t="s">
        <v>49</v>
      </c>
      <c r="C446" s="61">
        <v>490</v>
      </c>
      <c r="D446" s="61">
        <v>510</v>
      </c>
      <c r="E446" s="61">
        <v>510</v>
      </c>
      <c r="F446" s="61">
        <v>490</v>
      </c>
      <c r="G446" s="43"/>
      <c r="J446" s="106">
        <f t="shared" si="321"/>
        <v>490</v>
      </c>
      <c r="K446" s="106">
        <f t="shared" si="321"/>
        <v>510</v>
      </c>
      <c r="L446" s="106">
        <f t="shared" si="321"/>
        <v>510</v>
      </c>
      <c r="M446" s="106">
        <f t="shared" si="320"/>
        <v>490</v>
      </c>
      <c r="N446" s="106">
        <f t="shared" si="319"/>
        <v>490</v>
      </c>
    </row>
    <row r="447" spans="1:14" x14ac:dyDescent="0.25">
      <c r="A447" s="162"/>
      <c r="B447" s="8" t="s">
        <v>34</v>
      </c>
      <c r="C447" s="61">
        <v>264</v>
      </c>
      <c r="D447" s="61">
        <v>264</v>
      </c>
      <c r="E447" s="61">
        <v>279</v>
      </c>
      <c r="F447" s="61">
        <v>279</v>
      </c>
      <c r="G447" s="43"/>
      <c r="J447" s="106">
        <f t="shared" si="321"/>
        <v>264</v>
      </c>
      <c r="K447" s="106">
        <f t="shared" si="321"/>
        <v>264</v>
      </c>
      <c r="L447" s="106">
        <f t="shared" si="321"/>
        <v>279</v>
      </c>
      <c r="M447" s="106">
        <f t="shared" si="320"/>
        <v>279</v>
      </c>
      <c r="N447" s="106">
        <f t="shared" si="319"/>
        <v>264</v>
      </c>
    </row>
    <row r="448" spans="1:14" x14ac:dyDescent="0.25">
      <c r="A448" s="162" t="s">
        <v>155</v>
      </c>
      <c r="B448" s="8" t="s">
        <v>49</v>
      </c>
      <c r="C448" s="61">
        <v>530</v>
      </c>
      <c r="D448" s="61">
        <v>560</v>
      </c>
      <c r="E448" s="61">
        <v>560</v>
      </c>
      <c r="F448" s="61">
        <v>530</v>
      </c>
      <c r="G448" s="43"/>
      <c r="J448" s="106">
        <f t="shared" si="321"/>
        <v>530</v>
      </c>
      <c r="K448" s="106">
        <f t="shared" si="321"/>
        <v>560</v>
      </c>
      <c r="L448" s="106">
        <f t="shared" si="321"/>
        <v>560</v>
      </c>
      <c r="M448" s="106">
        <f t="shared" si="320"/>
        <v>530</v>
      </c>
      <c r="N448" s="106">
        <f t="shared" si="319"/>
        <v>530</v>
      </c>
    </row>
    <row r="449" spans="1:14" x14ac:dyDescent="0.25">
      <c r="A449" s="162"/>
      <c r="B449" s="8" t="s">
        <v>34</v>
      </c>
      <c r="C449" s="61">
        <v>264</v>
      </c>
      <c r="D449" s="61">
        <v>264</v>
      </c>
      <c r="E449" s="61">
        <v>279</v>
      </c>
      <c r="F449" s="61">
        <v>279</v>
      </c>
      <c r="G449" s="43"/>
      <c r="J449" s="106">
        <f t="shared" si="321"/>
        <v>264</v>
      </c>
      <c r="K449" s="106">
        <f t="shared" si="321"/>
        <v>264</v>
      </c>
      <c r="L449" s="106">
        <f t="shared" si="321"/>
        <v>279</v>
      </c>
      <c r="M449" s="106">
        <f t="shared" si="320"/>
        <v>279</v>
      </c>
      <c r="N449" s="106">
        <f t="shared" si="319"/>
        <v>264</v>
      </c>
    </row>
    <row r="450" spans="1:14" x14ac:dyDescent="0.25">
      <c r="A450" s="162" t="s">
        <v>156</v>
      </c>
      <c r="B450" s="8" t="s">
        <v>49</v>
      </c>
      <c r="C450" s="61">
        <v>580</v>
      </c>
      <c r="D450" s="61">
        <v>610</v>
      </c>
      <c r="E450" s="61">
        <v>610</v>
      </c>
      <c r="F450" s="61">
        <v>580</v>
      </c>
      <c r="G450" s="43"/>
      <c r="J450" s="106">
        <f t="shared" si="321"/>
        <v>580</v>
      </c>
      <c r="K450" s="106">
        <f t="shared" si="321"/>
        <v>610</v>
      </c>
      <c r="L450" s="106">
        <f t="shared" si="321"/>
        <v>610</v>
      </c>
      <c r="M450" s="106">
        <f t="shared" si="320"/>
        <v>580</v>
      </c>
      <c r="N450" s="106">
        <f t="shared" si="319"/>
        <v>580</v>
      </c>
    </row>
    <row r="451" spans="1:14" x14ac:dyDescent="0.25">
      <c r="A451" s="162"/>
      <c r="B451" s="8" t="s">
        <v>34</v>
      </c>
      <c r="C451" s="61">
        <v>264</v>
      </c>
      <c r="D451" s="61">
        <v>264</v>
      </c>
      <c r="E451" s="61">
        <v>279</v>
      </c>
      <c r="F451" s="61">
        <v>279</v>
      </c>
      <c r="G451" s="43"/>
      <c r="J451" s="106">
        <f t="shared" si="321"/>
        <v>264</v>
      </c>
      <c r="K451" s="106">
        <f t="shared" si="321"/>
        <v>264</v>
      </c>
      <c r="L451" s="106">
        <f t="shared" si="321"/>
        <v>279</v>
      </c>
      <c r="M451" s="106">
        <f t="shared" si="320"/>
        <v>279</v>
      </c>
      <c r="N451" s="106">
        <f t="shared" si="319"/>
        <v>264</v>
      </c>
    </row>
    <row r="452" spans="1:14" x14ac:dyDescent="0.25">
      <c r="A452" s="162" t="s">
        <v>157</v>
      </c>
      <c r="B452" s="8" t="s">
        <v>49</v>
      </c>
      <c r="C452" s="61">
        <v>630</v>
      </c>
      <c r="D452" s="61">
        <v>660</v>
      </c>
      <c r="E452" s="61">
        <v>660</v>
      </c>
      <c r="F452" s="61">
        <v>630</v>
      </c>
      <c r="G452" s="43"/>
      <c r="J452" s="106">
        <f t="shared" si="321"/>
        <v>630</v>
      </c>
      <c r="K452" s="106">
        <f t="shared" si="321"/>
        <v>660</v>
      </c>
      <c r="L452" s="106">
        <f t="shared" si="321"/>
        <v>660</v>
      </c>
      <c r="M452" s="106">
        <f t="shared" si="320"/>
        <v>630</v>
      </c>
      <c r="N452" s="106">
        <f t="shared" si="319"/>
        <v>630</v>
      </c>
    </row>
    <row r="453" spans="1:14" x14ac:dyDescent="0.25">
      <c r="A453" s="162"/>
      <c r="B453" s="8" t="s">
        <v>34</v>
      </c>
      <c r="C453" s="61">
        <v>264</v>
      </c>
      <c r="D453" s="61">
        <v>264</v>
      </c>
      <c r="E453" s="61">
        <v>279</v>
      </c>
      <c r="F453" s="61">
        <v>279</v>
      </c>
      <c r="G453" s="43"/>
      <c r="J453" s="106">
        <f t="shared" si="321"/>
        <v>264</v>
      </c>
      <c r="K453" s="106">
        <f t="shared" si="321"/>
        <v>264</v>
      </c>
      <c r="L453" s="106">
        <f t="shared" si="321"/>
        <v>279</v>
      </c>
      <c r="M453" s="106">
        <f t="shared" si="320"/>
        <v>279</v>
      </c>
      <c r="N453" s="106">
        <f t="shared" si="319"/>
        <v>264</v>
      </c>
    </row>
    <row r="454" spans="1:14" x14ac:dyDescent="0.25">
      <c r="A454" s="162" t="s">
        <v>158</v>
      </c>
      <c r="B454" s="8" t="s">
        <v>49</v>
      </c>
      <c r="C454" s="61">
        <v>680</v>
      </c>
      <c r="D454" s="61">
        <v>710</v>
      </c>
      <c r="E454" s="61">
        <v>710</v>
      </c>
      <c r="F454" s="61">
        <v>680</v>
      </c>
      <c r="G454" s="43"/>
      <c r="J454" s="106">
        <f t="shared" si="321"/>
        <v>680</v>
      </c>
      <c r="K454" s="106">
        <f t="shared" si="321"/>
        <v>710</v>
      </c>
      <c r="L454" s="106">
        <f t="shared" si="321"/>
        <v>710</v>
      </c>
      <c r="M454" s="106">
        <f t="shared" si="320"/>
        <v>680</v>
      </c>
      <c r="N454" s="106">
        <f t="shared" si="319"/>
        <v>680</v>
      </c>
    </row>
    <row r="455" spans="1:14" x14ac:dyDescent="0.25">
      <c r="A455" s="162"/>
      <c r="B455" s="8" t="s">
        <v>34</v>
      </c>
      <c r="C455" s="61">
        <v>264</v>
      </c>
      <c r="D455" s="61">
        <v>264</v>
      </c>
      <c r="E455" s="61">
        <v>279</v>
      </c>
      <c r="F455" s="61">
        <v>279</v>
      </c>
      <c r="G455" s="43"/>
      <c r="J455" s="106">
        <f t="shared" si="321"/>
        <v>264</v>
      </c>
      <c r="K455" s="106">
        <f t="shared" si="321"/>
        <v>264</v>
      </c>
      <c r="L455" s="106">
        <f t="shared" si="321"/>
        <v>279</v>
      </c>
      <c r="M455" s="106">
        <f t="shared" si="320"/>
        <v>279</v>
      </c>
      <c r="N455" s="106">
        <f t="shared" si="319"/>
        <v>264</v>
      </c>
    </row>
    <row r="456" spans="1:14" x14ac:dyDescent="0.25">
      <c r="A456" s="162" t="s">
        <v>159</v>
      </c>
      <c r="B456" s="8" t="s">
        <v>49</v>
      </c>
      <c r="C456" s="61">
        <v>730</v>
      </c>
      <c r="D456" s="61">
        <v>750</v>
      </c>
      <c r="E456" s="61">
        <v>750</v>
      </c>
      <c r="F456" s="61">
        <v>730</v>
      </c>
      <c r="G456" s="43"/>
      <c r="J456" s="106">
        <f t="shared" si="321"/>
        <v>730</v>
      </c>
      <c r="K456" s="106">
        <f t="shared" si="321"/>
        <v>750</v>
      </c>
      <c r="L456" s="106">
        <f t="shared" si="321"/>
        <v>750</v>
      </c>
      <c r="M456" s="106">
        <f t="shared" si="320"/>
        <v>730</v>
      </c>
      <c r="N456" s="106">
        <f t="shared" si="319"/>
        <v>730</v>
      </c>
    </row>
    <row r="457" spans="1:14" x14ac:dyDescent="0.25">
      <c r="A457" s="162"/>
      <c r="B457" s="8" t="s">
        <v>34</v>
      </c>
      <c r="C457" s="61">
        <v>264</v>
      </c>
      <c r="D457" s="61">
        <v>264</v>
      </c>
      <c r="E457" s="61">
        <v>279</v>
      </c>
      <c r="F457" s="61">
        <v>279</v>
      </c>
      <c r="G457" s="43"/>
      <c r="J457" s="106">
        <f t="shared" si="321"/>
        <v>264</v>
      </c>
      <c r="K457" s="106">
        <f t="shared" si="321"/>
        <v>264</v>
      </c>
      <c r="L457" s="106">
        <f t="shared" si="321"/>
        <v>279</v>
      </c>
      <c r="M457" s="106">
        <f t="shared" si="320"/>
        <v>279</v>
      </c>
      <c r="N457" s="106">
        <f t="shared" si="319"/>
        <v>264</v>
      </c>
    </row>
    <row r="458" spans="1:14" x14ac:dyDescent="0.25">
      <c r="A458" s="162" t="s">
        <v>160</v>
      </c>
      <c r="B458" s="8" t="s">
        <v>49</v>
      </c>
      <c r="C458" s="61">
        <v>770</v>
      </c>
      <c r="D458" s="61">
        <v>790</v>
      </c>
      <c r="E458" s="61">
        <v>790</v>
      </c>
      <c r="F458" s="61">
        <v>770</v>
      </c>
      <c r="G458" s="43"/>
      <c r="J458" s="106">
        <f t="shared" si="321"/>
        <v>770</v>
      </c>
      <c r="K458" s="106">
        <f t="shared" si="321"/>
        <v>790</v>
      </c>
      <c r="L458" s="106">
        <f t="shared" si="321"/>
        <v>790</v>
      </c>
      <c r="M458" s="106">
        <f t="shared" si="320"/>
        <v>770</v>
      </c>
      <c r="N458" s="106">
        <f t="shared" si="319"/>
        <v>770</v>
      </c>
    </row>
    <row r="459" spans="1:14" ht="15.75" thickBot="1" x14ac:dyDescent="0.3">
      <c r="A459" s="156"/>
      <c r="B459" s="107" t="s">
        <v>34</v>
      </c>
      <c r="C459" s="61">
        <v>264</v>
      </c>
      <c r="D459" s="61">
        <v>264</v>
      </c>
      <c r="E459" s="61">
        <v>279</v>
      </c>
      <c r="F459" s="61">
        <v>279</v>
      </c>
      <c r="G459" s="56"/>
      <c r="J459" s="106">
        <f t="shared" si="321"/>
        <v>264</v>
      </c>
      <c r="K459" s="106">
        <f t="shared" si="321"/>
        <v>264</v>
      </c>
      <c r="L459" s="106">
        <f t="shared" si="321"/>
        <v>279</v>
      </c>
      <c r="M459" s="106">
        <f t="shared" si="320"/>
        <v>279</v>
      </c>
      <c r="N459" s="106">
        <f t="shared" si="319"/>
        <v>264</v>
      </c>
    </row>
    <row r="460" spans="1:14" x14ac:dyDescent="0.25">
      <c r="A460" s="155" t="s">
        <v>161</v>
      </c>
      <c r="B460" s="105" t="s">
        <v>49</v>
      </c>
      <c r="C460" s="41">
        <v>450</v>
      </c>
      <c r="D460" s="41">
        <v>470</v>
      </c>
      <c r="E460" s="41">
        <v>470</v>
      </c>
      <c r="F460" s="41">
        <v>450</v>
      </c>
      <c r="G460" s="23"/>
      <c r="J460" s="106">
        <f t="shared" si="321"/>
        <v>450</v>
      </c>
      <c r="K460" s="106">
        <f t="shared" si="321"/>
        <v>470</v>
      </c>
      <c r="L460" s="106">
        <f t="shared" si="321"/>
        <v>470</v>
      </c>
      <c r="M460" s="106">
        <f t="shared" si="320"/>
        <v>450</v>
      </c>
      <c r="N460" s="106">
        <f t="shared" ref="N460:N523" si="322">+J460</f>
        <v>450</v>
      </c>
    </row>
    <row r="461" spans="1:14" x14ac:dyDescent="0.25">
      <c r="A461" s="162"/>
      <c r="B461" s="8" t="s">
        <v>34</v>
      </c>
      <c r="C461" s="61">
        <v>296</v>
      </c>
      <c r="D461" s="61">
        <v>296</v>
      </c>
      <c r="E461" s="61">
        <v>311</v>
      </c>
      <c r="F461" s="61">
        <v>311</v>
      </c>
      <c r="G461" s="43"/>
      <c r="J461" s="106">
        <f t="shared" si="321"/>
        <v>296</v>
      </c>
      <c r="K461" s="106">
        <f t="shared" si="321"/>
        <v>296</v>
      </c>
      <c r="L461" s="106">
        <f t="shared" si="321"/>
        <v>311</v>
      </c>
      <c r="M461" s="106">
        <f t="shared" si="320"/>
        <v>311</v>
      </c>
      <c r="N461" s="106">
        <f t="shared" si="322"/>
        <v>296</v>
      </c>
    </row>
    <row r="462" spans="1:14" x14ac:dyDescent="0.25">
      <c r="A462" s="162" t="s">
        <v>162</v>
      </c>
      <c r="B462" s="8" t="s">
        <v>49</v>
      </c>
      <c r="C462" s="61">
        <v>490</v>
      </c>
      <c r="D462" s="61">
        <v>510</v>
      </c>
      <c r="E462" s="61">
        <v>510</v>
      </c>
      <c r="F462" s="61">
        <v>490</v>
      </c>
      <c r="G462" s="43"/>
      <c r="J462" s="106">
        <f t="shared" si="321"/>
        <v>490</v>
      </c>
      <c r="K462" s="106">
        <f t="shared" si="321"/>
        <v>510</v>
      </c>
      <c r="L462" s="106">
        <f t="shared" si="321"/>
        <v>510</v>
      </c>
      <c r="M462" s="106">
        <f t="shared" si="320"/>
        <v>490</v>
      </c>
      <c r="N462" s="106">
        <f t="shared" si="322"/>
        <v>490</v>
      </c>
    </row>
    <row r="463" spans="1:14" x14ac:dyDescent="0.25">
      <c r="A463" s="162"/>
      <c r="B463" s="8" t="s">
        <v>34</v>
      </c>
      <c r="C463" s="61">
        <v>296</v>
      </c>
      <c r="D463" s="61">
        <v>296</v>
      </c>
      <c r="E463" s="61">
        <v>311</v>
      </c>
      <c r="F463" s="61">
        <v>311</v>
      </c>
      <c r="G463" s="43"/>
      <c r="J463" s="106">
        <f t="shared" si="321"/>
        <v>296</v>
      </c>
      <c r="K463" s="106">
        <f t="shared" si="321"/>
        <v>296</v>
      </c>
      <c r="L463" s="106">
        <f t="shared" si="321"/>
        <v>311</v>
      </c>
      <c r="M463" s="106">
        <f t="shared" si="320"/>
        <v>311</v>
      </c>
      <c r="N463" s="106">
        <f t="shared" si="322"/>
        <v>296</v>
      </c>
    </row>
    <row r="464" spans="1:14" x14ac:dyDescent="0.25">
      <c r="A464" s="162" t="s">
        <v>163</v>
      </c>
      <c r="B464" s="8" t="s">
        <v>49</v>
      </c>
      <c r="C464" s="61">
        <v>530</v>
      </c>
      <c r="D464" s="61">
        <v>560</v>
      </c>
      <c r="E464" s="61">
        <v>560</v>
      </c>
      <c r="F464" s="61">
        <v>530</v>
      </c>
      <c r="G464" s="43"/>
      <c r="J464" s="106">
        <f t="shared" si="321"/>
        <v>530</v>
      </c>
      <c r="K464" s="106">
        <f t="shared" si="321"/>
        <v>560</v>
      </c>
      <c r="L464" s="106">
        <f t="shared" si="321"/>
        <v>560</v>
      </c>
      <c r="M464" s="106">
        <f t="shared" si="320"/>
        <v>530</v>
      </c>
      <c r="N464" s="106">
        <f t="shared" si="322"/>
        <v>530</v>
      </c>
    </row>
    <row r="465" spans="1:14" x14ac:dyDescent="0.25">
      <c r="A465" s="162"/>
      <c r="B465" s="8" t="s">
        <v>34</v>
      </c>
      <c r="C465" s="61">
        <v>296</v>
      </c>
      <c r="D465" s="61">
        <v>296</v>
      </c>
      <c r="E465" s="61">
        <v>311</v>
      </c>
      <c r="F465" s="61">
        <v>311</v>
      </c>
      <c r="G465" s="43"/>
      <c r="J465" s="106">
        <f t="shared" si="321"/>
        <v>296</v>
      </c>
      <c r="K465" s="106">
        <f t="shared" si="321"/>
        <v>296</v>
      </c>
      <c r="L465" s="106">
        <f t="shared" si="321"/>
        <v>311</v>
      </c>
      <c r="M465" s="106">
        <f t="shared" si="320"/>
        <v>311</v>
      </c>
      <c r="N465" s="106">
        <f t="shared" si="322"/>
        <v>296</v>
      </c>
    </row>
    <row r="466" spans="1:14" x14ac:dyDescent="0.25">
      <c r="A466" s="162" t="s">
        <v>164</v>
      </c>
      <c r="B466" s="8" t="s">
        <v>49</v>
      </c>
      <c r="C466" s="61">
        <v>580</v>
      </c>
      <c r="D466" s="61">
        <v>610</v>
      </c>
      <c r="E466" s="61">
        <v>610</v>
      </c>
      <c r="F466" s="61">
        <v>580</v>
      </c>
      <c r="G466" s="43"/>
      <c r="J466" s="106">
        <f t="shared" si="321"/>
        <v>580</v>
      </c>
      <c r="K466" s="106">
        <f t="shared" si="321"/>
        <v>610</v>
      </c>
      <c r="L466" s="106">
        <f t="shared" si="321"/>
        <v>610</v>
      </c>
      <c r="M466" s="106">
        <f t="shared" si="320"/>
        <v>580</v>
      </c>
      <c r="N466" s="106">
        <f t="shared" si="322"/>
        <v>580</v>
      </c>
    </row>
    <row r="467" spans="1:14" x14ac:dyDescent="0.25">
      <c r="A467" s="162"/>
      <c r="B467" s="8" t="s">
        <v>34</v>
      </c>
      <c r="C467" s="61">
        <v>296</v>
      </c>
      <c r="D467" s="61">
        <v>296</v>
      </c>
      <c r="E467" s="61">
        <v>311</v>
      </c>
      <c r="F467" s="61">
        <v>311</v>
      </c>
      <c r="G467" s="43"/>
      <c r="J467" s="106">
        <f t="shared" si="321"/>
        <v>296</v>
      </c>
      <c r="K467" s="106">
        <f t="shared" si="321"/>
        <v>296</v>
      </c>
      <c r="L467" s="106">
        <f t="shared" si="321"/>
        <v>311</v>
      </c>
      <c r="M467" s="106">
        <f t="shared" si="320"/>
        <v>311</v>
      </c>
      <c r="N467" s="106">
        <f t="shared" si="322"/>
        <v>296</v>
      </c>
    </row>
    <row r="468" spans="1:14" x14ac:dyDescent="0.25">
      <c r="A468" s="162" t="s">
        <v>165</v>
      </c>
      <c r="B468" s="8" t="s">
        <v>49</v>
      </c>
      <c r="C468" s="61">
        <v>630</v>
      </c>
      <c r="D468" s="61">
        <v>660</v>
      </c>
      <c r="E468" s="61">
        <v>660</v>
      </c>
      <c r="F468" s="61">
        <v>630</v>
      </c>
      <c r="G468" s="43"/>
      <c r="J468" s="106">
        <f t="shared" si="321"/>
        <v>630</v>
      </c>
      <c r="K468" s="106">
        <f t="shared" si="321"/>
        <v>660</v>
      </c>
      <c r="L468" s="106">
        <f t="shared" si="321"/>
        <v>660</v>
      </c>
      <c r="M468" s="106">
        <f t="shared" si="320"/>
        <v>630</v>
      </c>
      <c r="N468" s="106">
        <f t="shared" si="322"/>
        <v>630</v>
      </c>
    </row>
    <row r="469" spans="1:14" x14ac:dyDescent="0.25">
      <c r="A469" s="162"/>
      <c r="B469" s="8" t="s">
        <v>34</v>
      </c>
      <c r="C469" s="61">
        <v>296</v>
      </c>
      <c r="D469" s="61">
        <v>296</v>
      </c>
      <c r="E469" s="61">
        <v>311</v>
      </c>
      <c r="F469" s="61">
        <v>311</v>
      </c>
      <c r="G469" s="43"/>
      <c r="J469" s="106">
        <f t="shared" si="321"/>
        <v>296</v>
      </c>
      <c r="K469" s="106">
        <f t="shared" si="321"/>
        <v>296</v>
      </c>
      <c r="L469" s="106">
        <f t="shared" si="321"/>
        <v>311</v>
      </c>
      <c r="M469" s="106">
        <f t="shared" si="320"/>
        <v>311</v>
      </c>
      <c r="N469" s="106">
        <f t="shared" si="322"/>
        <v>296</v>
      </c>
    </row>
    <row r="470" spans="1:14" x14ac:dyDescent="0.25">
      <c r="A470" s="162" t="s">
        <v>166</v>
      </c>
      <c r="B470" s="8" t="s">
        <v>49</v>
      </c>
      <c r="C470" s="61">
        <v>680</v>
      </c>
      <c r="D470" s="61">
        <v>710</v>
      </c>
      <c r="E470" s="61">
        <v>710</v>
      </c>
      <c r="F470" s="61">
        <v>680</v>
      </c>
      <c r="G470" s="43"/>
      <c r="J470" s="106">
        <f t="shared" si="321"/>
        <v>680</v>
      </c>
      <c r="K470" s="106">
        <f t="shared" si="321"/>
        <v>710</v>
      </c>
      <c r="L470" s="106">
        <f t="shared" si="321"/>
        <v>710</v>
      </c>
      <c r="M470" s="106">
        <f t="shared" si="320"/>
        <v>680</v>
      </c>
      <c r="N470" s="106">
        <f t="shared" si="322"/>
        <v>680</v>
      </c>
    </row>
    <row r="471" spans="1:14" x14ac:dyDescent="0.25">
      <c r="A471" s="162"/>
      <c r="B471" s="8" t="s">
        <v>34</v>
      </c>
      <c r="C471" s="61">
        <v>296</v>
      </c>
      <c r="D471" s="61">
        <v>296</v>
      </c>
      <c r="E471" s="61">
        <v>311</v>
      </c>
      <c r="F471" s="61">
        <v>311</v>
      </c>
      <c r="G471" s="43"/>
      <c r="J471" s="106">
        <f t="shared" si="321"/>
        <v>296</v>
      </c>
      <c r="K471" s="106">
        <f t="shared" si="321"/>
        <v>296</v>
      </c>
      <c r="L471" s="106">
        <f t="shared" si="321"/>
        <v>311</v>
      </c>
      <c r="M471" s="106">
        <f t="shared" si="320"/>
        <v>311</v>
      </c>
      <c r="N471" s="106">
        <f t="shared" si="322"/>
        <v>296</v>
      </c>
    </row>
    <row r="472" spans="1:14" x14ac:dyDescent="0.25">
      <c r="A472" s="162" t="s">
        <v>167</v>
      </c>
      <c r="B472" s="8" t="s">
        <v>49</v>
      </c>
      <c r="C472" s="61">
        <v>730</v>
      </c>
      <c r="D472" s="61">
        <v>750</v>
      </c>
      <c r="E472" s="61">
        <v>750</v>
      </c>
      <c r="F472" s="61">
        <v>730</v>
      </c>
      <c r="G472" s="43"/>
      <c r="J472" s="106">
        <f t="shared" si="321"/>
        <v>730</v>
      </c>
      <c r="K472" s="106">
        <f t="shared" si="321"/>
        <v>750</v>
      </c>
      <c r="L472" s="106">
        <f t="shared" si="321"/>
        <v>750</v>
      </c>
      <c r="M472" s="106">
        <f t="shared" si="320"/>
        <v>730</v>
      </c>
      <c r="N472" s="106">
        <f t="shared" si="322"/>
        <v>730</v>
      </c>
    </row>
    <row r="473" spans="1:14" x14ac:dyDescent="0.25">
      <c r="A473" s="162"/>
      <c r="B473" s="8" t="s">
        <v>34</v>
      </c>
      <c r="C473" s="61">
        <v>296</v>
      </c>
      <c r="D473" s="61">
        <v>296</v>
      </c>
      <c r="E473" s="61">
        <v>311</v>
      </c>
      <c r="F473" s="61">
        <v>311</v>
      </c>
      <c r="G473" s="43"/>
      <c r="J473" s="106">
        <f t="shared" si="321"/>
        <v>296</v>
      </c>
      <c r="K473" s="106">
        <f t="shared" si="321"/>
        <v>296</v>
      </c>
      <c r="L473" s="106">
        <f t="shared" si="321"/>
        <v>311</v>
      </c>
      <c r="M473" s="106">
        <f t="shared" si="320"/>
        <v>311</v>
      </c>
      <c r="N473" s="106">
        <f t="shared" si="322"/>
        <v>296</v>
      </c>
    </row>
    <row r="474" spans="1:14" x14ac:dyDescent="0.25">
      <c r="A474" s="162" t="s">
        <v>168</v>
      </c>
      <c r="B474" s="8" t="s">
        <v>49</v>
      </c>
      <c r="C474" s="61">
        <v>770</v>
      </c>
      <c r="D474" s="61">
        <v>790</v>
      </c>
      <c r="E474" s="61">
        <v>790</v>
      </c>
      <c r="F474" s="61">
        <v>770</v>
      </c>
      <c r="G474" s="43"/>
      <c r="J474" s="106">
        <f t="shared" si="321"/>
        <v>770</v>
      </c>
      <c r="K474" s="106">
        <f t="shared" si="321"/>
        <v>790</v>
      </c>
      <c r="L474" s="106">
        <f t="shared" si="321"/>
        <v>790</v>
      </c>
      <c r="M474" s="106">
        <f t="shared" si="320"/>
        <v>770</v>
      </c>
      <c r="N474" s="106">
        <f t="shared" si="322"/>
        <v>770</v>
      </c>
    </row>
    <row r="475" spans="1:14" ht="15.75" thickBot="1" x14ac:dyDescent="0.3">
      <c r="A475" s="156"/>
      <c r="B475" s="107" t="s">
        <v>34</v>
      </c>
      <c r="C475" s="61">
        <v>296</v>
      </c>
      <c r="D475" s="61">
        <v>296</v>
      </c>
      <c r="E475" s="61">
        <v>311</v>
      </c>
      <c r="F475" s="61">
        <v>311</v>
      </c>
      <c r="G475" s="56"/>
      <c r="J475" s="106">
        <f t="shared" si="321"/>
        <v>296</v>
      </c>
      <c r="K475" s="106">
        <f t="shared" si="321"/>
        <v>296</v>
      </c>
      <c r="L475" s="106">
        <f t="shared" si="321"/>
        <v>311</v>
      </c>
      <c r="M475" s="106">
        <f t="shared" si="321"/>
        <v>311</v>
      </c>
      <c r="N475" s="106">
        <f t="shared" si="322"/>
        <v>296</v>
      </c>
    </row>
    <row r="476" spans="1:14" x14ac:dyDescent="0.25">
      <c r="A476" s="155" t="s">
        <v>169</v>
      </c>
      <c r="B476" s="105" t="s">
        <v>49</v>
      </c>
      <c r="C476" s="41">
        <v>450</v>
      </c>
      <c r="D476" s="41">
        <v>470</v>
      </c>
      <c r="E476" s="41">
        <v>470</v>
      </c>
      <c r="F476" s="41">
        <v>450</v>
      </c>
      <c r="G476" s="23"/>
      <c r="J476" s="106">
        <f t="shared" ref="J476:M539" si="323">+C476</f>
        <v>450</v>
      </c>
      <c r="K476" s="106">
        <f t="shared" si="323"/>
        <v>470</v>
      </c>
      <c r="L476" s="106">
        <f t="shared" si="323"/>
        <v>470</v>
      </c>
      <c r="M476" s="106">
        <f t="shared" si="323"/>
        <v>450</v>
      </c>
      <c r="N476" s="106">
        <f t="shared" si="322"/>
        <v>450</v>
      </c>
    </row>
    <row r="477" spans="1:14" x14ac:dyDescent="0.25">
      <c r="A477" s="162"/>
      <c r="B477" s="8" t="s">
        <v>34</v>
      </c>
      <c r="C477" s="61">
        <v>328</v>
      </c>
      <c r="D477" s="61">
        <v>328</v>
      </c>
      <c r="E477" s="61">
        <v>343</v>
      </c>
      <c r="F477" s="61">
        <v>343</v>
      </c>
      <c r="G477" s="43"/>
      <c r="J477" s="106">
        <f t="shared" si="323"/>
        <v>328</v>
      </c>
      <c r="K477" s="106">
        <f t="shared" si="323"/>
        <v>328</v>
      </c>
      <c r="L477" s="106">
        <f t="shared" si="323"/>
        <v>343</v>
      </c>
      <c r="M477" s="106">
        <f t="shared" si="323"/>
        <v>343</v>
      </c>
      <c r="N477" s="106">
        <f t="shared" si="322"/>
        <v>328</v>
      </c>
    </row>
    <row r="478" spans="1:14" x14ac:dyDescent="0.25">
      <c r="A478" s="162" t="s">
        <v>170</v>
      </c>
      <c r="B478" s="8" t="s">
        <v>49</v>
      </c>
      <c r="C478" s="61">
        <v>490</v>
      </c>
      <c r="D478" s="61">
        <v>510</v>
      </c>
      <c r="E478" s="61">
        <v>510</v>
      </c>
      <c r="F478" s="61">
        <v>490</v>
      </c>
      <c r="G478" s="43"/>
      <c r="J478" s="106">
        <f t="shared" si="323"/>
        <v>490</v>
      </c>
      <c r="K478" s="106">
        <f t="shared" si="323"/>
        <v>510</v>
      </c>
      <c r="L478" s="106">
        <f t="shared" si="323"/>
        <v>510</v>
      </c>
      <c r="M478" s="106">
        <f t="shared" si="323"/>
        <v>490</v>
      </c>
      <c r="N478" s="106">
        <f t="shared" si="322"/>
        <v>490</v>
      </c>
    </row>
    <row r="479" spans="1:14" x14ac:dyDescent="0.25">
      <c r="A479" s="162"/>
      <c r="B479" s="8" t="s">
        <v>34</v>
      </c>
      <c r="C479" s="61">
        <v>328</v>
      </c>
      <c r="D479" s="61">
        <v>328</v>
      </c>
      <c r="E479" s="61">
        <v>343</v>
      </c>
      <c r="F479" s="61">
        <v>343</v>
      </c>
      <c r="G479" s="43"/>
      <c r="J479" s="106">
        <f t="shared" si="323"/>
        <v>328</v>
      </c>
      <c r="K479" s="106">
        <f t="shared" si="323"/>
        <v>328</v>
      </c>
      <c r="L479" s="106">
        <f t="shared" si="323"/>
        <v>343</v>
      </c>
      <c r="M479" s="106">
        <f t="shared" si="323"/>
        <v>343</v>
      </c>
      <c r="N479" s="106">
        <f t="shared" si="322"/>
        <v>328</v>
      </c>
    </row>
    <row r="480" spans="1:14" x14ac:dyDescent="0.25">
      <c r="A480" s="162" t="s">
        <v>171</v>
      </c>
      <c r="B480" s="8" t="s">
        <v>49</v>
      </c>
      <c r="C480" s="61">
        <v>530</v>
      </c>
      <c r="D480" s="61">
        <v>560</v>
      </c>
      <c r="E480" s="61">
        <v>560</v>
      </c>
      <c r="F480" s="61">
        <v>530</v>
      </c>
      <c r="G480" s="43"/>
      <c r="J480" s="106">
        <f t="shared" si="323"/>
        <v>530</v>
      </c>
      <c r="K480" s="106">
        <f t="shared" si="323"/>
        <v>560</v>
      </c>
      <c r="L480" s="106">
        <f t="shared" si="323"/>
        <v>560</v>
      </c>
      <c r="M480" s="106">
        <f t="shared" si="323"/>
        <v>530</v>
      </c>
      <c r="N480" s="106">
        <f t="shared" si="322"/>
        <v>530</v>
      </c>
    </row>
    <row r="481" spans="1:14" x14ac:dyDescent="0.25">
      <c r="A481" s="162"/>
      <c r="B481" s="8" t="s">
        <v>34</v>
      </c>
      <c r="C481" s="61">
        <v>328</v>
      </c>
      <c r="D481" s="61">
        <v>328</v>
      </c>
      <c r="E481" s="61">
        <v>343</v>
      </c>
      <c r="F481" s="61">
        <v>343</v>
      </c>
      <c r="G481" s="43"/>
      <c r="J481" s="106">
        <f t="shared" si="323"/>
        <v>328</v>
      </c>
      <c r="K481" s="106">
        <f t="shared" si="323"/>
        <v>328</v>
      </c>
      <c r="L481" s="106">
        <f t="shared" si="323"/>
        <v>343</v>
      </c>
      <c r="M481" s="106">
        <f t="shared" si="323"/>
        <v>343</v>
      </c>
      <c r="N481" s="106">
        <f t="shared" si="322"/>
        <v>328</v>
      </c>
    </row>
    <row r="482" spans="1:14" x14ac:dyDescent="0.25">
      <c r="A482" s="162" t="s">
        <v>172</v>
      </c>
      <c r="B482" s="8" t="s">
        <v>49</v>
      </c>
      <c r="C482" s="61">
        <v>580</v>
      </c>
      <c r="D482" s="61">
        <v>610</v>
      </c>
      <c r="E482" s="61">
        <v>610</v>
      </c>
      <c r="F482" s="61">
        <v>580</v>
      </c>
      <c r="G482" s="43"/>
      <c r="J482" s="106">
        <f t="shared" si="323"/>
        <v>580</v>
      </c>
      <c r="K482" s="106">
        <f t="shared" si="323"/>
        <v>610</v>
      </c>
      <c r="L482" s="106">
        <f t="shared" si="323"/>
        <v>610</v>
      </c>
      <c r="M482" s="106">
        <f t="shared" si="323"/>
        <v>580</v>
      </c>
      <c r="N482" s="106">
        <f t="shared" si="322"/>
        <v>580</v>
      </c>
    </row>
    <row r="483" spans="1:14" x14ac:dyDescent="0.25">
      <c r="A483" s="162"/>
      <c r="B483" s="8" t="s">
        <v>34</v>
      </c>
      <c r="C483" s="61">
        <v>328</v>
      </c>
      <c r="D483" s="61">
        <v>328</v>
      </c>
      <c r="E483" s="61">
        <v>343</v>
      </c>
      <c r="F483" s="61">
        <v>343</v>
      </c>
      <c r="G483" s="43"/>
      <c r="J483" s="106">
        <f t="shared" si="323"/>
        <v>328</v>
      </c>
      <c r="K483" s="106">
        <f t="shared" si="323"/>
        <v>328</v>
      </c>
      <c r="L483" s="106">
        <f t="shared" si="323"/>
        <v>343</v>
      </c>
      <c r="M483" s="106">
        <f t="shared" si="323"/>
        <v>343</v>
      </c>
      <c r="N483" s="106">
        <f t="shared" si="322"/>
        <v>328</v>
      </c>
    </row>
    <row r="484" spans="1:14" x14ac:dyDescent="0.25">
      <c r="A484" s="162" t="s">
        <v>173</v>
      </c>
      <c r="B484" s="8" t="s">
        <v>49</v>
      </c>
      <c r="C484" s="61">
        <v>630</v>
      </c>
      <c r="D484" s="61">
        <v>660</v>
      </c>
      <c r="E484" s="61">
        <v>660</v>
      </c>
      <c r="F484" s="61">
        <v>630</v>
      </c>
      <c r="G484" s="43"/>
      <c r="J484" s="106">
        <f t="shared" si="323"/>
        <v>630</v>
      </c>
      <c r="K484" s="106">
        <f t="shared" si="323"/>
        <v>660</v>
      </c>
      <c r="L484" s="106">
        <f t="shared" si="323"/>
        <v>660</v>
      </c>
      <c r="M484" s="106">
        <f t="shared" si="323"/>
        <v>630</v>
      </c>
      <c r="N484" s="106">
        <f t="shared" si="322"/>
        <v>630</v>
      </c>
    </row>
    <row r="485" spans="1:14" x14ac:dyDescent="0.25">
      <c r="A485" s="162"/>
      <c r="B485" s="8" t="s">
        <v>34</v>
      </c>
      <c r="C485" s="61">
        <v>328</v>
      </c>
      <c r="D485" s="61">
        <v>328</v>
      </c>
      <c r="E485" s="61">
        <v>343</v>
      </c>
      <c r="F485" s="61">
        <v>343</v>
      </c>
      <c r="G485" s="43"/>
      <c r="J485" s="106">
        <f t="shared" si="323"/>
        <v>328</v>
      </c>
      <c r="K485" s="106">
        <f t="shared" si="323"/>
        <v>328</v>
      </c>
      <c r="L485" s="106">
        <f t="shared" si="323"/>
        <v>343</v>
      </c>
      <c r="M485" s="106">
        <f t="shared" si="323"/>
        <v>343</v>
      </c>
      <c r="N485" s="106">
        <f t="shared" si="322"/>
        <v>328</v>
      </c>
    </row>
    <row r="486" spans="1:14" x14ac:dyDescent="0.25">
      <c r="A486" s="162" t="s">
        <v>174</v>
      </c>
      <c r="B486" s="8" t="s">
        <v>49</v>
      </c>
      <c r="C486" s="61">
        <v>680</v>
      </c>
      <c r="D486" s="61">
        <v>710</v>
      </c>
      <c r="E486" s="61">
        <v>710</v>
      </c>
      <c r="F486" s="61">
        <v>680</v>
      </c>
      <c r="G486" s="43"/>
      <c r="J486" s="106">
        <f t="shared" si="323"/>
        <v>680</v>
      </c>
      <c r="K486" s="106">
        <f t="shared" si="323"/>
        <v>710</v>
      </c>
      <c r="L486" s="106">
        <f t="shared" si="323"/>
        <v>710</v>
      </c>
      <c r="M486" s="106">
        <f t="shared" si="323"/>
        <v>680</v>
      </c>
      <c r="N486" s="106">
        <f t="shared" si="322"/>
        <v>680</v>
      </c>
    </row>
    <row r="487" spans="1:14" x14ac:dyDescent="0.25">
      <c r="A487" s="162"/>
      <c r="B487" s="8" t="s">
        <v>34</v>
      </c>
      <c r="C487" s="61">
        <v>328</v>
      </c>
      <c r="D487" s="61">
        <v>328</v>
      </c>
      <c r="E487" s="61">
        <v>343</v>
      </c>
      <c r="F487" s="61">
        <v>343</v>
      </c>
      <c r="G487" s="43"/>
      <c r="J487" s="106">
        <f t="shared" si="323"/>
        <v>328</v>
      </c>
      <c r="K487" s="106">
        <f t="shared" si="323"/>
        <v>328</v>
      </c>
      <c r="L487" s="106">
        <f t="shared" si="323"/>
        <v>343</v>
      </c>
      <c r="M487" s="106">
        <f t="shared" si="323"/>
        <v>343</v>
      </c>
      <c r="N487" s="106">
        <f t="shared" si="322"/>
        <v>328</v>
      </c>
    </row>
    <row r="488" spans="1:14" x14ac:dyDescent="0.25">
      <c r="A488" s="162" t="s">
        <v>175</v>
      </c>
      <c r="B488" s="8" t="s">
        <v>49</v>
      </c>
      <c r="C488" s="61">
        <v>730</v>
      </c>
      <c r="D488" s="61">
        <v>750</v>
      </c>
      <c r="E488" s="61">
        <v>750</v>
      </c>
      <c r="F488" s="61">
        <v>730</v>
      </c>
      <c r="G488" s="43"/>
      <c r="J488" s="106">
        <f t="shared" si="323"/>
        <v>730</v>
      </c>
      <c r="K488" s="106">
        <f t="shared" si="323"/>
        <v>750</v>
      </c>
      <c r="L488" s="106">
        <f t="shared" si="323"/>
        <v>750</v>
      </c>
      <c r="M488" s="106">
        <f t="shared" si="323"/>
        <v>730</v>
      </c>
      <c r="N488" s="106">
        <f t="shared" si="322"/>
        <v>730</v>
      </c>
    </row>
    <row r="489" spans="1:14" x14ac:dyDescent="0.25">
      <c r="A489" s="162"/>
      <c r="B489" s="8" t="s">
        <v>34</v>
      </c>
      <c r="C489" s="61">
        <v>328</v>
      </c>
      <c r="D489" s="61">
        <v>328</v>
      </c>
      <c r="E489" s="61">
        <v>343</v>
      </c>
      <c r="F489" s="61">
        <v>343</v>
      </c>
      <c r="G489" s="43"/>
      <c r="J489" s="106">
        <f t="shared" si="323"/>
        <v>328</v>
      </c>
      <c r="K489" s="106">
        <f t="shared" si="323"/>
        <v>328</v>
      </c>
      <c r="L489" s="106">
        <f t="shared" si="323"/>
        <v>343</v>
      </c>
      <c r="M489" s="106">
        <f t="shared" si="323"/>
        <v>343</v>
      </c>
      <c r="N489" s="106">
        <f t="shared" si="322"/>
        <v>328</v>
      </c>
    </row>
    <row r="490" spans="1:14" x14ac:dyDescent="0.25">
      <c r="A490" s="162" t="s">
        <v>176</v>
      </c>
      <c r="B490" s="8" t="s">
        <v>49</v>
      </c>
      <c r="C490" s="61">
        <v>770</v>
      </c>
      <c r="D490" s="61">
        <v>790</v>
      </c>
      <c r="E490" s="61">
        <v>790</v>
      </c>
      <c r="F490" s="61">
        <v>770</v>
      </c>
      <c r="G490" s="43"/>
      <c r="J490" s="106">
        <f t="shared" si="323"/>
        <v>770</v>
      </c>
      <c r="K490" s="106">
        <f t="shared" si="323"/>
        <v>790</v>
      </c>
      <c r="L490" s="106">
        <f t="shared" si="323"/>
        <v>790</v>
      </c>
      <c r="M490" s="106">
        <f t="shared" si="323"/>
        <v>770</v>
      </c>
      <c r="N490" s="106">
        <f t="shared" si="322"/>
        <v>770</v>
      </c>
    </row>
    <row r="491" spans="1:14" ht="15.75" thickBot="1" x14ac:dyDescent="0.3">
      <c r="A491" s="156"/>
      <c r="B491" s="107" t="s">
        <v>34</v>
      </c>
      <c r="C491" s="61">
        <v>328</v>
      </c>
      <c r="D491" s="61">
        <v>328</v>
      </c>
      <c r="E491" s="61">
        <v>343</v>
      </c>
      <c r="F491" s="61">
        <v>343</v>
      </c>
      <c r="G491" s="56"/>
      <c r="J491" s="106">
        <f t="shared" si="323"/>
        <v>328</v>
      </c>
      <c r="K491" s="106">
        <f t="shared" si="323"/>
        <v>328</v>
      </c>
      <c r="L491" s="106">
        <f t="shared" si="323"/>
        <v>343</v>
      </c>
      <c r="M491" s="106">
        <f t="shared" si="323"/>
        <v>343</v>
      </c>
      <c r="N491" s="106">
        <f t="shared" si="322"/>
        <v>328</v>
      </c>
    </row>
    <row r="492" spans="1:14" x14ac:dyDescent="0.25">
      <c r="A492" s="155" t="s">
        <v>177</v>
      </c>
      <c r="B492" s="105" t="s">
        <v>49</v>
      </c>
      <c r="C492" s="41">
        <v>450</v>
      </c>
      <c r="D492" s="41">
        <v>470</v>
      </c>
      <c r="E492" s="41">
        <v>470</v>
      </c>
      <c r="F492" s="41">
        <v>450</v>
      </c>
      <c r="G492" s="23"/>
      <c r="J492" s="106">
        <f t="shared" si="323"/>
        <v>450</v>
      </c>
      <c r="K492" s="106">
        <f t="shared" si="323"/>
        <v>470</v>
      </c>
      <c r="L492" s="106">
        <f t="shared" si="323"/>
        <v>470</v>
      </c>
      <c r="M492" s="106">
        <f t="shared" si="323"/>
        <v>450</v>
      </c>
      <c r="N492" s="106">
        <f t="shared" si="322"/>
        <v>450</v>
      </c>
    </row>
    <row r="493" spans="1:14" x14ac:dyDescent="0.25">
      <c r="A493" s="162"/>
      <c r="B493" s="8" t="s">
        <v>34</v>
      </c>
      <c r="C493" s="61">
        <v>360</v>
      </c>
      <c r="D493" s="61">
        <v>360</v>
      </c>
      <c r="E493" s="61">
        <v>375</v>
      </c>
      <c r="F493" s="61">
        <v>375</v>
      </c>
      <c r="G493" s="43"/>
      <c r="J493" s="106">
        <f t="shared" si="323"/>
        <v>360</v>
      </c>
      <c r="K493" s="106">
        <f t="shared" si="323"/>
        <v>360</v>
      </c>
      <c r="L493" s="106">
        <f t="shared" si="323"/>
        <v>375</v>
      </c>
      <c r="M493" s="106">
        <f t="shared" si="323"/>
        <v>375</v>
      </c>
      <c r="N493" s="106">
        <f t="shared" si="322"/>
        <v>360</v>
      </c>
    </row>
    <row r="494" spans="1:14" x14ac:dyDescent="0.25">
      <c r="A494" s="162" t="s">
        <v>178</v>
      </c>
      <c r="B494" s="8" t="s">
        <v>49</v>
      </c>
      <c r="C494" s="61">
        <v>490</v>
      </c>
      <c r="D494" s="61">
        <v>510</v>
      </c>
      <c r="E494" s="61">
        <v>510</v>
      </c>
      <c r="F494" s="61">
        <v>490</v>
      </c>
      <c r="G494" s="43"/>
      <c r="J494" s="106">
        <f t="shared" si="323"/>
        <v>490</v>
      </c>
      <c r="K494" s="106">
        <f t="shared" si="323"/>
        <v>510</v>
      </c>
      <c r="L494" s="106">
        <f t="shared" si="323"/>
        <v>510</v>
      </c>
      <c r="M494" s="106">
        <f t="shared" si="323"/>
        <v>490</v>
      </c>
      <c r="N494" s="106">
        <f t="shared" si="322"/>
        <v>490</v>
      </c>
    </row>
    <row r="495" spans="1:14" x14ac:dyDescent="0.25">
      <c r="A495" s="162"/>
      <c r="B495" s="8" t="s">
        <v>34</v>
      </c>
      <c r="C495" s="61">
        <v>360</v>
      </c>
      <c r="D495" s="61">
        <v>360</v>
      </c>
      <c r="E495" s="61">
        <v>375</v>
      </c>
      <c r="F495" s="61">
        <v>375</v>
      </c>
      <c r="G495" s="43"/>
      <c r="J495" s="106">
        <f t="shared" si="323"/>
        <v>360</v>
      </c>
      <c r="K495" s="106">
        <f t="shared" si="323"/>
        <v>360</v>
      </c>
      <c r="L495" s="106">
        <f t="shared" si="323"/>
        <v>375</v>
      </c>
      <c r="M495" s="106">
        <f t="shared" si="323"/>
        <v>375</v>
      </c>
      <c r="N495" s="106">
        <f t="shared" si="322"/>
        <v>360</v>
      </c>
    </row>
    <row r="496" spans="1:14" x14ac:dyDescent="0.25">
      <c r="A496" s="162" t="s">
        <v>179</v>
      </c>
      <c r="B496" s="8" t="s">
        <v>49</v>
      </c>
      <c r="C496" s="61">
        <v>530</v>
      </c>
      <c r="D496" s="61">
        <v>560</v>
      </c>
      <c r="E496" s="61">
        <v>560</v>
      </c>
      <c r="F496" s="61">
        <v>530</v>
      </c>
      <c r="G496" s="43"/>
      <c r="J496" s="106">
        <f t="shared" si="323"/>
        <v>530</v>
      </c>
      <c r="K496" s="106">
        <f t="shared" si="323"/>
        <v>560</v>
      </c>
      <c r="L496" s="106">
        <f t="shared" si="323"/>
        <v>560</v>
      </c>
      <c r="M496" s="106">
        <f t="shared" si="323"/>
        <v>530</v>
      </c>
      <c r="N496" s="106">
        <f t="shared" si="322"/>
        <v>530</v>
      </c>
    </row>
    <row r="497" spans="1:14" x14ac:dyDescent="0.25">
      <c r="A497" s="162"/>
      <c r="B497" s="8" t="s">
        <v>34</v>
      </c>
      <c r="C497" s="61">
        <v>360</v>
      </c>
      <c r="D497" s="61">
        <v>360</v>
      </c>
      <c r="E497" s="61">
        <v>375</v>
      </c>
      <c r="F497" s="61">
        <v>375</v>
      </c>
      <c r="G497" s="43"/>
      <c r="J497" s="106">
        <f t="shared" si="323"/>
        <v>360</v>
      </c>
      <c r="K497" s="106">
        <f t="shared" si="323"/>
        <v>360</v>
      </c>
      <c r="L497" s="106">
        <f t="shared" si="323"/>
        <v>375</v>
      </c>
      <c r="M497" s="106">
        <f t="shared" si="323"/>
        <v>375</v>
      </c>
      <c r="N497" s="106">
        <f t="shared" si="322"/>
        <v>360</v>
      </c>
    </row>
    <row r="498" spans="1:14" x14ac:dyDescent="0.25">
      <c r="A498" s="162" t="s">
        <v>180</v>
      </c>
      <c r="B498" s="8" t="s">
        <v>49</v>
      </c>
      <c r="C498" s="61">
        <v>580</v>
      </c>
      <c r="D498" s="61">
        <v>610</v>
      </c>
      <c r="E498" s="61">
        <v>610</v>
      </c>
      <c r="F498" s="61">
        <v>580</v>
      </c>
      <c r="G498" s="43"/>
      <c r="J498" s="106">
        <f t="shared" si="323"/>
        <v>580</v>
      </c>
      <c r="K498" s="106">
        <f t="shared" si="323"/>
        <v>610</v>
      </c>
      <c r="L498" s="106">
        <f t="shared" si="323"/>
        <v>610</v>
      </c>
      <c r="M498" s="106">
        <f t="shared" si="323"/>
        <v>580</v>
      </c>
      <c r="N498" s="106">
        <f t="shared" si="322"/>
        <v>580</v>
      </c>
    </row>
    <row r="499" spans="1:14" x14ac:dyDescent="0.25">
      <c r="A499" s="162"/>
      <c r="B499" s="8" t="s">
        <v>34</v>
      </c>
      <c r="C499" s="61">
        <v>360</v>
      </c>
      <c r="D499" s="61">
        <v>360</v>
      </c>
      <c r="E499" s="61">
        <v>375</v>
      </c>
      <c r="F499" s="61">
        <v>375</v>
      </c>
      <c r="G499" s="43"/>
      <c r="J499" s="106">
        <f t="shared" si="323"/>
        <v>360</v>
      </c>
      <c r="K499" s="106">
        <f t="shared" si="323"/>
        <v>360</v>
      </c>
      <c r="L499" s="106">
        <f t="shared" si="323"/>
        <v>375</v>
      </c>
      <c r="M499" s="106">
        <f t="shared" si="323"/>
        <v>375</v>
      </c>
      <c r="N499" s="106">
        <f t="shared" si="322"/>
        <v>360</v>
      </c>
    </row>
    <row r="500" spans="1:14" x14ac:dyDescent="0.25">
      <c r="A500" s="162" t="s">
        <v>181</v>
      </c>
      <c r="B500" s="8" t="s">
        <v>49</v>
      </c>
      <c r="C500" s="61">
        <v>630</v>
      </c>
      <c r="D500" s="61">
        <v>660</v>
      </c>
      <c r="E500" s="61">
        <v>660</v>
      </c>
      <c r="F500" s="61">
        <v>630</v>
      </c>
      <c r="G500" s="43"/>
      <c r="J500" s="106">
        <f t="shared" si="323"/>
        <v>630</v>
      </c>
      <c r="K500" s="106">
        <f t="shared" si="323"/>
        <v>660</v>
      </c>
      <c r="L500" s="106">
        <f t="shared" si="323"/>
        <v>660</v>
      </c>
      <c r="M500" s="106">
        <f t="shared" si="323"/>
        <v>630</v>
      </c>
      <c r="N500" s="106">
        <f t="shared" si="322"/>
        <v>630</v>
      </c>
    </row>
    <row r="501" spans="1:14" x14ac:dyDescent="0.25">
      <c r="A501" s="162"/>
      <c r="B501" s="8" t="s">
        <v>34</v>
      </c>
      <c r="C501" s="61">
        <v>360</v>
      </c>
      <c r="D501" s="61">
        <v>360</v>
      </c>
      <c r="E501" s="61">
        <v>375</v>
      </c>
      <c r="F501" s="61">
        <v>375</v>
      </c>
      <c r="G501" s="43"/>
      <c r="J501" s="106">
        <f t="shared" si="323"/>
        <v>360</v>
      </c>
      <c r="K501" s="106">
        <f t="shared" si="323"/>
        <v>360</v>
      </c>
      <c r="L501" s="106">
        <f t="shared" si="323"/>
        <v>375</v>
      </c>
      <c r="M501" s="106">
        <f t="shared" si="323"/>
        <v>375</v>
      </c>
      <c r="N501" s="106">
        <f t="shared" si="322"/>
        <v>360</v>
      </c>
    </row>
    <row r="502" spans="1:14" x14ac:dyDescent="0.25">
      <c r="A502" s="162" t="s">
        <v>182</v>
      </c>
      <c r="B502" s="8" t="s">
        <v>49</v>
      </c>
      <c r="C502" s="61">
        <v>680</v>
      </c>
      <c r="D502" s="61">
        <v>710</v>
      </c>
      <c r="E502" s="61">
        <v>710</v>
      </c>
      <c r="F502" s="61">
        <v>680</v>
      </c>
      <c r="G502" s="43"/>
      <c r="J502" s="106">
        <f t="shared" si="323"/>
        <v>680</v>
      </c>
      <c r="K502" s="106">
        <f t="shared" si="323"/>
        <v>710</v>
      </c>
      <c r="L502" s="106">
        <f t="shared" si="323"/>
        <v>710</v>
      </c>
      <c r="M502" s="106">
        <f t="shared" si="323"/>
        <v>680</v>
      </c>
      <c r="N502" s="106">
        <f t="shared" si="322"/>
        <v>680</v>
      </c>
    </row>
    <row r="503" spans="1:14" x14ac:dyDescent="0.25">
      <c r="A503" s="162"/>
      <c r="B503" s="8" t="s">
        <v>34</v>
      </c>
      <c r="C503" s="61">
        <v>360</v>
      </c>
      <c r="D503" s="61">
        <v>360</v>
      </c>
      <c r="E503" s="61">
        <v>375</v>
      </c>
      <c r="F503" s="61">
        <v>375</v>
      </c>
      <c r="G503" s="43"/>
      <c r="J503" s="106">
        <f t="shared" si="323"/>
        <v>360</v>
      </c>
      <c r="K503" s="106">
        <f t="shared" si="323"/>
        <v>360</v>
      </c>
      <c r="L503" s="106">
        <f t="shared" si="323"/>
        <v>375</v>
      </c>
      <c r="M503" s="106">
        <f t="shared" si="323"/>
        <v>375</v>
      </c>
      <c r="N503" s="106">
        <f t="shared" si="322"/>
        <v>360</v>
      </c>
    </row>
    <row r="504" spans="1:14" x14ac:dyDescent="0.25">
      <c r="A504" s="162" t="s">
        <v>183</v>
      </c>
      <c r="B504" s="8" t="s">
        <v>49</v>
      </c>
      <c r="C504" s="61">
        <v>730</v>
      </c>
      <c r="D504" s="61">
        <v>750</v>
      </c>
      <c r="E504" s="61">
        <v>750</v>
      </c>
      <c r="F504" s="61">
        <v>730</v>
      </c>
      <c r="G504" s="43"/>
      <c r="J504" s="106">
        <f t="shared" si="323"/>
        <v>730</v>
      </c>
      <c r="K504" s="106">
        <f t="shared" si="323"/>
        <v>750</v>
      </c>
      <c r="L504" s="106">
        <f t="shared" si="323"/>
        <v>750</v>
      </c>
      <c r="M504" s="106">
        <f t="shared" si="323"/>
        <v>730</v>
      </c>
      <c r="N504" s="106">
        <f t="shared" si="322"/>
        <v>730</v>
      </c>
    </row>
    <row r="505" spans="1:14" x14ac:dyDescent="0.25">
      <c r="A505" s="162"/>
      <c r="B505" s="8" t="s">
        <v>34</v>
      </c>
      <c r="C505" s="61">
        <v>360</v>
      </c>
      <c r="D505" s="61">
        <v>360</v>
      </c>
      <c r="E505" s="61">
        <v>375</v>
      </c>
      <c r="F505" s="61">
        <v>375</v>
      </c>
      <c r="G505" s="43"/>
      <c r="J505" s="106">
        <f t="shared" si="323"/>
        <v>360</v>
      </c>
      <c r="K505" s="106">
        <f t="shared" si="323"/>
        <v>360</v>
      </c>
      <c r="L505" s="106">
        <f t="shared" si="323"/>
        <v>375</v>
      </c>
      <c r="M505" s="106">
        <f t="shared" si="323"/>
        <v>375</v>
      </c>
      <c r="N505" s="106">
        <f t="shared" si="322"/>
        <v>360</v>
      </c>
    </row>
    <row r="506" spans="1:14" x14ac:dyDescent="0.25">
      <c r="A506" s="162" t="s">
        <v>184</v>
      </c>
      <c r="B506" s="8" t="s">
        <v>49</v>
      </c>
      <c r="C506" s="60">
        <v>770</v>
      </c>
      <c r="D506" s="60">
        <v>790</v>
      </c>
      <c r="E506" s="60">
        <v>790</v>
      </c>
      <c r="F506" s="60">
        <v>770</v>
      </c>
      <c r="G506" s="43"/>
      <c r="J506" s="106">
        <f t="shared" si="323"/>
        <v>770</v>
      </c>
      <c r="K506" s="106">
        <f t="shared" si="323"/>
        <v>790</v>
      </c>
      <c r="L506" s="106">
        <f t="shared" si="323"/>
        <v>790</v>
      </c>
      <c r="M506" s="106">
        <f t="shared" si="323"/>
        <v>770</v>
      </c>
      <c r="N506" s="106">
        <f t="shared" si="322"/>
        <v>770</v>
      </c>
    </row>
    <row r="507" spans="1:14" ht="15.75" thickBot="1" x14ac:dyDescent="0.3">
      <c r="A507" s="166"/>
      <c r="B507" s="77" t="s">
        <v>34</v>
      </c>
      <c r="C507" s="61">
        <v>360</v>
      </c>
      <c r="D507" s="61">
        <v>360</v>
      </c>
      <c r="E507" s="61">
        <v>375</v>
      </c>
      <c r="F507" s="61">
        <v>375</v>
      </c>
      <c r="G507" s="108"/>
      <c r="J507" s="106">
        <f t="shared" si="323"/>
        <v>360</v>
      </c>
      <c r="K507" s="106">
        <f t="shared" si="323"/>
        <v>360</v>
      </c>
      <c r="L507" s="106">
        <f t="shared" si="323"/>
        <v>375</v>
      </c>
      <c r="M507" s="106">
        <f t="shared" si="323"/>
        <v>375</v>
      </c>
      <c r="N507" s="106">
        <f t="shared" si="322"/>
        <v>360</v>
      </c>
    </row>
    <row r="508" spans="1:14" x14ac:dyDescent="0.25">
      <c r="A508" s="155" t="s">
        <v>185</v>
      </c>
      <c r="B508" s="105" t="s">
        <v>49</v>
      </c>
      <c r="C508" s="41">
        <v>450</v>
      </c>
      <c r="D508" s="41">
        <v>470</v>
      </c>
      <c r="E508" s="41">
        <v>470</v>
      </c>
      <c r="F508" s="41">
        <v>450</v>
      </c>
      <c r="G508" s="23"/>
      <c r="J508" s="106">
        <f t="shared" si="323"/>
        <v>450</v>
      </c>
      <c r="K508" s="106">
        <f t="shared" si="323"/>
        <v>470</v>
      </c>
      <c r="L508" s="106">
        <f t="shared" si="323"/>
        <v>470</v>
      </c>
      <c r="M508" s="106">
        <f t="shared" si="323"/>
        <v>450</v>
      </c>
      <c r="N508" s="106">
        <f t="shared" si="322"/>
        <v>450</v>
      </c>
    </row>
    <row r="509" spans="1:14" x14ac:dyDescent="0.25">
      <c r="A509" s="162"/>
      <c r="B509" s="8" t="s">
        <v>34</v>
      </c>
      <c r="C509" s="61">
        <v>392</v>
      </c>
      <c r="D509" s="61">
        <v>392</v>
      </c>
      <c r="E509" s="61">
        <v>407</v>
      </c>
      <c r="F509" s="61">
        <v>407</v>
      </c>
      <c r="G509" s="43"/>
      <c r="J509" s="106">
        <f t="shared" si="323"/>
        <v>392</v>
      </c>
      <c r="K509" s="106">
        <f t="shared" si="323"/>
        <v>392</v>
      </c>
      <c r="L509" s="106">
        <f t="shared" si="323"/>
        <v>407</v>
      </c>
      <c r="M509" s="106">
        <f t="shared" si="323"/>
        <v>407</v>
      </c>
      <c r="N509" s="106">
        <f t="shared" si="322"/>
        <v>392</v>
      </c>
    </row>
    <row r="510" spans="1:14" x14ac:dyDescent="0.25">
      <c r="A510" s="162" t="s">
        <v>186</v>
      </c>
      <c r="B510" s="8" t="s">
        <v>49</v>
      </c>
      <c r="C510" s="61">
        <v>490</v>
      </c>
      <c r="D510" s="61">
        <v>510</v>
      </c>
      <c r="E510" s="61">
        <v>510</v>
      </c>
      <c r="F510" s="61">
        <v>490</v>
      </c>
      <c r="G510" s="43"/>
      <c r="J510" s="106">
        <f t="shared" si="323"/>
        <v>490</v>
      </c>
      <c r="K510" s="106">
        <f t="shared" si="323"/>
        <v>510</v>
      </c>
      <c r="L510" s="106">
        <f t="shared" si="323"/>
        <v>510</v>
      </c>
      <c r="M510" s="106">
        <f t="shared" si="323"/>
        <v>490</v>
      </c>
      <c r="N510" s="106">
        <f t="shared" si="322"/>
        <v>490</v>
      </c>
    </row>
    <row r="511" spans="1:14" x14ac:dyDescent="0.25">
      <c r="A511" s="162"/>
      <c r="B511" s="8" t="s">
        <v>34</v>
      </c>
      <c r="C511" s="61">
        <v>392</v>
      </c>
      <c r="D511" s="61">
        <v>392</v>
      </c>
      <c r="E511" s="61">
        <v>407</v>
      </c>
      <c r="F511" s="61">
        <v>407</v>
      </c>
      <c r="G511" s="43"/>
      <c r="J511" s="106">
        <f t="shared" si="323"/>
        <v>392</v>
      </c>
      <c r="K511" s="106">
        <f t="shared" si="323"/>
        <v>392</v>
      </c>
      <c r="L511" s="106">
        <f t="shared" si="323"/>
        <v>407</v>
      </c>
      <c r="M511" s="106">
        <f t="shared" si="323"/>
        <v>407</v>
      </c>
      <c r="N511" s="106">
        <f t="shared" si="322"/>
        <v>392</v>
      </c>
    </row>
    <row r="512" spans="1:14" x14ac:dyDescent="0.25">
      <c r="A512" s="162" t="s">
        <v>187</v>
      </c>
      <c r="B512" s="8" t="s">
        <v>49</v>
      </c>
      <c r="C512" s="61">
        <v>530</v>
      </c>
      <c r="D512" s="61">
        <v>560</v>
      </c>
      <c r="E512" s="61">
        <v>560</v>
      </c>
      <c r="F512" s="61">
        <v>530</v>
      </c>
      <c r="G512" s="43"/>
      <c r="J512" s="106">
        <f t="shared" si="323"/>
        <v>530</v>
      </c>
      <c r="K512" s="106">
        <f t="shared" si="323"/>
        <v>560</v>
      </c>
      <c r="L512" s="106">
        <f t="shared" si="323"/>
        <v>560</v>
      </c>
      <c r="M512" s="106">
        <f t="shared" si="323"/>
        <v>530</v>
      </c>
      <c r="N512" s="106">
        <f t="shared" si="322"/>
        <v>530</v>
      </c>
    </row>
    <row r="513" spans="1:14" x14ac:dyDescent="0.25">
      <c r="A513" s="162"/>
      <c r="B513" s="8" t="s">
        <v>34</v>
      </c>
      <c r="C513" s="61">
        <v>392</v>
      </c>
      <c r="D513" s="61">
        <v>392</v>
      </c>
      <c r="E513" s="61">
        <v>407</v>
      </c>
      <c r="F513" s="61">
        <v>407</v>
      </c>
      <c r="G513" s="43"/>
      <c r="J513" s="106">
        <f t="shared" si="323"/>
        <v>392</v>
      </c>
      <c r="K513" s="106">
        <f t="shared" si="323"/>
        <v>392</v>
      </c>
      <c r="L513" s="106">
        <f t="shared" si="323"/>
        <v>407</v>
      </c>
      <c r="M513" s="106">
        <f t="shared" si="323"/>
        <v>407</v>
      </c>
      <c r="N513" s="106">
        <f t="shared" si="322"/>
        <v>392</v>
      </c>
    </row>
    <row r="514" spans="1:14" x14ac:dyDescent="0.25">
      <c r="A514" s="162" t="s">
        <v>188</v>
      </c>
      <c r="B514" s="8" t="s">
        <v>49</v>
      </c>
      <c r="C514" s="61">
        <v>580</v>
      </c>
      <c r="D514" s="61">
        <v>610</v>
      </c>
      <c r="E514" s="61">
        <v>610</v>
      </c>
      <c r="F514" s="61">
        <v>580</v>
      </c>
      <c r="G514" s="43"/>
      <c r="J514" s="106">
        <f t="shared" si="323"/>
        <v>580</v>
      </c>
      <c r="K514" s="106">
        <f t="shared" si="323"/>
        <v>610</v>
      </c>
      <c r="L514" s="106">
        <f t="shared" si="323"/>
        <v>610</v>
      </c>
      <c r="M514" s="106">
        <f t="shared" si="323"/>
        <v>580</v>
      </c>
      <c r="N514" s="106">
        <f t="shared" si="322"/>
        <v>580</v>
      </c>
    </row>
    <row r="515" spans="1:14" x14ac:dyDescent="0.25">
      <c r="A515" s="162"/>
      <c r="B515" s="8" t="s">
        <v>34</v>
      </c>
      <c r="C515" s="61">
        <v>392</v>
      </c>
      <c r="D515" s="61">
        <v>392</v>
      </c>
      <c r="E515" s="61">
        <v>407</v>
      </c>
      <c r="F515" s="61">
        <v>407</v>
      </c>
      <c r="G515" s="43"/>
      <c r="J515" s="106">
        <f t="shared" si="323"/>
        <v>392</v>
      </c>
      <c r="K515" s="106">
        <f t="shared" si="323"/>
        <v>392</v>
      </c>
      <c r="L515" s="106">
        <f t="shared" si="323"/>
        <v>407</v>
      </c>
      <c r="M515" s="106">
        <f t="shared" si="323"/>
        <v>407</v>
      </c>
      <c r="N515" s="106">
        <f t="shared" si="322"/>
        <v>392</v>
      </c>
    </row>
    <row r="516" spans="1:14" x14ac:dyDescent="0.25">
      <c r="A516" s="162" t="s">
        <v>189</v>
      </c>
      <c r="B516" s="8" t="s">
        <v>49</v>
      </c>
      <c r="C516" s="61">
        <v>630</v>
      </c>
      <c r="D516" s="61">
        <v>660</v>
      </c>
      <c r="E516" s="61">
        <v>660</v>
      </c>
      <c r="F516" s="61">
        <v>630</v>
      </c>
      <c r="G516" s="43"/>
      <c r="J516" s="106">
        <f t="shared" si="323"/>
        <v>630</v>
      </c>
      <c r="K516" s="106">
        <f t="shared" si="323"/>
        <v>660</v>
      </c>
      <c r="L516" s="106">
        <f t="shared" si="323"/>
        <v>660</v>
      </c>
      <c r="M516" s="106">
        <f t="shared" si="323"/>
        <v>630</v>
      </c>
      <c r="N516" s="106">
        <f t="shared" si="322"/>
        <v>630</v>
      </c>
    </row>
    <row r="517" spans="1:14" x14ac:dyDescent="0.25">
      <c r="A517" s="162"/>
      <c r="B517" s="8" t="s">
        <v>34</v>
      </c>
      <c r="C517" s="61">
        <v>392</v>
      </c>
      <c r="D517" s="61">
        <v>392</v>
      </c>
      <c r="E517" s="61">
        <v>407</v>
      </c>
      <c r="F517" s="61">
        <v>407</v>
      </c>
      <c r="G517" s="43"/>
      <c r="J517" s="106">
        <f t="shared" si="323"/>
        <v>392</v>
      </c>
      <c r="K517" s="106">
        <f t="shared" si="323"/>
        <v>392</v>
      </c>
      <c r="L517" s="106">
        <f t="shared" si="323"/>
        <v>407</v>
      </c>
      <c r="M517" s="106">
        <f t="shared" si="323"/>
        <v>407</v>
      </c>
      <c r="N517" s="106">
        <f t="shared" si="322"/>
        <v>392</v>
      </c>
    </row>
    <row r="518" spans="1:14" x14ac:dyDescent="0.25">
      <c r="A518" s="162" t="s">
        <v>190</v>
      </c>
      <c r="B518" s="8" t="s">
        <v>49</v>
      </c>
      <c r="C518" s="61">
        <v>680</v>
      </c>
      <c r="D518" s="61">
        <v>710</v>
      </c>
      <c r="E518" s="61">
        <v>710</v>
      </c>
      <c r="F518" s="61">
        <v>680</v>
      </c>
      <c r="G518" s="43"/>
      <c r="J518" s="106">
        <f t="shared" si="323"/>
        <v>680</v>
      </c>
      <c r="K518" s="106">
        <f t="shared" si="323"/>
        <v>710</v>
      </c>
      <c r="L518" s="106">
        <f t="shared" si="323"/>
        <v>710</v>
      </c>
      <c r="M518" s="106">
        <f t="shared" si="323"/>
        <v>680</v>
      </c>
      <c r="N518" s="106">
        <f t="shared" si="322"/>
        <v>680</v>
      </c>
    </row>
    <row r="519" spans="1:14" x14ac:dyDescent="0.25">
      <c r="A519" s="162"/>
      <c r="B519" s="8" t="s">
        <v>34</v>
      </c>
      <c r="C519" s="61">
        <v>392</v>
      </c>
      <c r="D519" s="61">
        <v>392</v>
      </c>
      <c r="E519" s="61">
        <v>407</v>
      </c>
      <c r="F519" s="61">
        <v>407</v>
      </c>
      <c r="G519" s="43"/>
      <c r="J519" s="106">
        <f t="shared" si="323"/>
        <v>392</v>
      </c>
      <c r="K519" s="106">
        <f t="shared" si="323"/>
        <v>392</v>
      </c>
      <c r="L519" s="106">
        <f t="shared" si="323"/>
        <v>407</v>
      </c>
      <c r="M519" s="106">
        <f t="shared" si="323"/>
        <v>407</v>
      </c>
      <c r="N519" s="106">
        <f t="shared" si="322"/>
        <v>392</v>
      </c>
    </row>
    <row r="520" spans="1:14" x14ac:dyDescent="0.25">
      <c r="A520" s="162" t="s">
        <v>191</v>
      </c>
      <c r="B520" s="8" t="s">
        <v>49</v>
      </c>
      <c r="C520" s="61">
        <v>730</v>
      </c>
      <c r="D520" s="61">
        <v>750</v>
      </c>
      <c r="E520" s="61">
        <v>750</v>
      </c>
      <c r="F520" s="61">
        <v>730</v>
      </c>
      <c r="G520" s="43"/>
      <c r="J520" s="106">
        <f t="shared" si="323"/>
        <v>730</v>
      </c>
      <c r="K520" s="106">
        <f t="shared" si="323"/>
        <v>750</v>
      </c>
      <c r="L520" s="106">
        <f t="shared" si="323"/>
        <v>750</v>
      </c>
      <c r="M520" s="106">
        <f t="shared" si="323"/>
        <v>730</v>
      </c>
      <c r="N520" s="106">
        <f t="shared" si="322"/>
        <v>730</v>
      </c>
    </row>
    <row r="521" spans="1:14" x14ac:dyDescent="0.25">
      <c r="A521" s="162"/>
      <c r="B521" s="8" t="s">
        <v>34</v>
      </c>
      <c r="C521" s="61">
        <v>392</v>
      </c>
      <c r="D521" s="61">
        <v>392</v>
      </c>
      <c r="E521" s="61">
        <v>407</v>
      </c>
      <c r="F521" s="61">
        <v>407</v>
      </c>
      <c r="G521" s="43"/>
      <c r="J521" s="106">
        <f t="shared" si="323"/>
        <v>392</v>
      </c>
      <c r="K521" s="106">
        <f t="shared" si="323"/>
        <v>392</v>
      </c>
      <c r="L521" s="106">
        <f t="shared" si="323"/>
        <v>407</v>
      </c>
      <c r="M521" s="106">
        <f t="shared" si="323"/>
        <v>407</v>
      </c>
      <c r="N521" s="106">
        <f t="shared" si="322"/>
        <v>392</v>
      </c>
    </row>
    <row r="522" spans="1:14" x14ac:dyDescent="0.25">
      <c r="A522" s="162" t="s">
        <v>192</v>
      </c>
      <c r="B522" s="8" t="s">
        <v>49</v>
      </c>
      <c r="C522" s="61">
        <v>770</v>
      </c>
      <c r="D522" s="61">
        <v>790</v>
      </c>
      <c r="E522" s="61">
        <v>790</v>
      </c>
      <c r="F522" s="61">
        <v>770</v>
      </c>
      <c r="G522" s="43"/>
      <c r="J522" s="106">
        <f t="shared" si="323"/>
        <v>770</v>
      </c>
      <c r="K522" s="106">
        <f t="shared" si="323"/>
        <v>790</v>
      </c>
      <c r="L522" s="106">
        <f t="shared" si="323"/>
        <v>790</v>
      </c>
      <c r="M522" s="106">
        <f t="shared" si="323"/>
        <v>770</v>
      </c>
      <c r="N522" s="106">
        <f t="shared" si="322"/>
        <v>770</v>
      </c>
    </row>
    <row r="523" spans="1:14" ht="15.75" thickBot="1" x14ac:dyDescent="0.3">
      <c r="A523" s="156"/>
      <c r="B523" s="107" t="s">
        <v>34</v>
      </c>
      <c r="C523" s="61">
        <v>392</v>
      </c>
      <c r="D523" s="61">
        <v>392</v>
      </c>
      <c r="E523" s="61">
        <v>407</v>
      </c>
      <c r="F523" s="61">
        <v>407</v>
      </c>
      <c r="G523" s="56"/>
      <c r="J523" s="106">
        <f t="shared" si="323"/>
        <v>392</v>
      </c>
      <c r="K523" s="106">
        <f t="shared" si="323"/>
        <v>392</v>
      </c>
      <c r="L523" s="106">
        <f t="shared" si="323"/>
        <v>407</v>
      </c>
      <c r="M523" s="106">
        <f t="shared" si="323"/>
        <v>407</v>
      </c>
      <c r="N523" s="106">
        <f t="shared" si="322"/>
        <v>392</v>
      </c>
    </row>
    <row r="524" spans="1:14" x14ac:dyDescent="0.25">
      <c r="A524" s="155" t="s">
        <v>193</v>
      </c>
      <c r="B524" s="105" t="s">
        <v>49</v>
      </c>
      <c r="C524" s="41">
        <v>450</v>
      </c>
      <c r="D524" s="41">
        <v>470</v>
      </c>
      <c r="E524" s="41">
        <v>470</v>
      </c>
      <c r="F524" s="41">
        <v>450</v>
      </c>
      <c r="G524" s="23"/>
      <c r="J524" s="106">
        <f t="shared" si="323"/>
        <v>450</v>
      </c>
      <c r="K524" s="106">
        <f t="shared" si="323"/>
        <v>470</v>
      </c>
      <c r="L524" s="106">
        <f t="shared" si="323"/>
        <v>470</v>
      </c>
      <c r="M524" s="106">
        <f t="shared" si="323"/>
        <v>450</v>
      </c>
      <c r="N524" s="106">
        <f t="shared" ref="N524:N587" si="324">+J524</f>
        <v>450</v>
      </c>
    </row>
    <row r="525" spans="1:14" ht="15.75" thickBot="1" x14ac:dyDescent="0.3">
      <c r="A525" s="162"/>
      <c r="B525" s="8" t="s">
        <v>34</v>
      </c>
      <c r="C525" s="61">
        <v>424</v>
      </c>
      <c r="D525" s="61">
        <v>424</v>
      </c>
      <c r="E525" s="61">
        <v>439</v>
      </c>
      <c r="F525" s="61">
        <v>439</v>
      </c>
      <c r="G525" s="43"/>
      <c r="J525" s="106">
        <f t="shared" si="323"/>
        <v>424</v>
      </c>
      <c r="K525" s="106">
        <f t="shared" si="323"/>
        <v>424</v>
      </c>
      <c r="L525" s="106">
        <f t="shared" si="323"/>
        <v>439</v>
      </c>
      <c r="M525" s="106">
        <f t="shared" si="323"/>
        <v>439</v>
      </c>
      <c r="N525" s="106">
        <f t="shared" si="324"/>
        <v>424</v>
      </c>
    </row>
    <row r="526" spans="1:14" x14ac:dyDescent="0.25">
      <c r="A526" s="162" t="s">
        <v>194</v>
      </c>
      <c r="B526" s="8" t="s">
        <v>49</v>
      </c>
      <c r="C526" s="41">
        <v>490</v>
      </c>
      <c r="D526" s="41">
        <v>510</v>
      </c>
      <c r="E526" s="41">
        <v>510</v>
      </c>
      <c r="F526" s="41">
        <v>490</v>
      </c>
      <c r="G526" s="43"/>
      <c r="J526" s="106">
        <f t="shared" si="323"/>
        <v>490</v>
      </c>
      <c r="K526" s="106">
        <f t="shared" si="323"/>
        <v>510</v>
      </c>
      <c r="L526" s="106">
        <f t="shared" si="323"/>
        <v>510</v>
      </c>
      <c r="M526" s="106">
        <f t="shared" si="323"/>
        <v>490</v>
      </c>
      <c r="N526" s="106">
        <f t="shared" si="324"/>
        <v>490</v>
      </c>
    </row>
    <row r="527" spans="1:14" ht="15.75" thickBot="1" x14ac:dyDescent="0.3">
      <c r="A527" s="162"/>
      <c r="B527" s="8" t="s">
        <v>34</v>
      </c>
      <c r="C527" s="61">
        <v>424</v>
      </c>
      <c r="D527" s="61">
        <v>424</v>
      </c>
      <c r="E527" s="61">
        <v>439</v>
      </c>
      <c r="F527" s="61">
        <v>439</v>
      </c>
      <c r="G527" s="43"/>
      <c r="J527" s="106">
        <f t="shared" si="323"/>
        <v>424</v>
      </c>
      <c r="K527" s="106">
        <f t="shared" si="323"/>
        <v>424</v>
      </c>
      <c r="L527" s="106">
        <f t="shared" si="323"/>
        <v>439</v>
      </c>
      <c r="M527" s="106">
        <f t="shared" si="323"/>
        <v>439</v>
      </c>
      <c r="N527" s="106">
        <f t="shared" si="324"/>
        <v>424</v>
      </c>
    </row>
    <row r="528" spans="1:14" x14ac:dyDescent="0.25">
      <c r="A528" s="162" t="s">
        <v>195</v>
      </c>
      <c r="B528" s="8" t="s">
        <v>49</v>
      </c>
      <c r="C528" s="41">
        <v>530</v>
      </c>
      <c r="D528" s="41">
        <v>560</v>
      </c>
      <c r="E528" s="41">
        <v>560</v>
      </c>
      <c r="F528" s="41">
        <v>530</v>
      </c>
      <c r="G528" s="43"/>
      <c r="J528" s="106">
        <f t="shared" si="323"/>
        <v>530</v>
      </c>
      <c r="K528" s="106">
        <f t="shared" si="323"/>
        <v>560</v>
      </c>
      <c r="L528" s="106">
        <f t="shared" si="323"/>
        <v>560</v>
      </c>
      <c r="M528" s="106">
        <f t="shared" si="323"/>
        <v>530</v>
      </c>
      <c r="N528" s="106">
        <f t="shared" si="324"/>
        <v>530</v>
      </c>
    </row>
    <row r="529" spans="1:14" ht="15.75" thickBot="1" x14ac:dyDescent="0.3">
      <c r="A529" s="162"/>
      <c r="B529" s="8" t="s">
        <v>34</v>
      </c>
      <c r="C529" s="61">
        <v>424</v>
      </c>
      <c r="D529" s="61">
        <v>424</v>
      </c>
      <c r="E529" s="61">
        <v>439</v>
      </c>
      <c r="F529" s="61">
        <v>439</v>
      </c>
      <c r="G529" s="43"/>
      <c r="J529" s="106">
        <f t="shared" si="323"/>
        <v>424</v>
      </c>
      <c r="K529" s="106">
        <f t="shared" si="323"/>
        <v>424</v>
      </c>
      <c r="L529" s="106">
        <f t="shared" si="323"/>
        <v>439</v>
      </c>
      <c r="M529" s="106">
        <f t="shared" si="323"/>
        <v>439</v>
      </c>
      <c r="N529" s="106">
        <f t="shared" si="324"/>
        <v>424</v>
      </c>
    </row>
    <row r="530" spans="1:14" x14ac:dyDescent="0.25">
      <c r="A530" s="162" t="s">
        <v>196</v>
      </c>
      <c r="B530" s="8" t="s">
        <v>49</v>
      </c>
      <c r="C530" s="41">
        <v>580</v>
      </c>
      <c r="D530" s="41">
        <v>610</v>
      </c>
      <c r="E530" s="41">
        <v>610</v>
      </c>
      <c r="F530" s="41">
        <v>580</v>
      </c>
      <c r="G530" s="43"/>
      <c r="J530" s="106">
        <f t="shared" si="323"/>
        <v>580</v>
      </c>
      <c r="K530" s="106">
        <f t="shared" si="323"/>
        <v>610</v>
      </c>
      <c r="L530" s="106">
        <f t="shared" si="323"/>
        <v>610</v>
      </c>
      <c r="M530" s="106">
        <f t="shared" si="323"/>
        <v>580</v>
      </c>
      <c r="N530" s="106">
        <f t="shared" si="324"/>
        <v>580</v>
      </c>
    </row>
    <row r="531" spans="1:14" ht="15.75" thickBot="1" x14ac:dyDescent="0.3">
      <c r="A531" s="162"/>
      <c r="B531" s="8" t="s">
        <v>34</v>
      </c>
      <c r="C531" s="61">
        <v>424</v>
      </c>
      <c r="D531" s="61">
        <v>424</v>
      </c>
      <c r="E531" s="61">
        <v>439</v>
      </c>
      <c r="F531" s="61">
        <v>439</v>
      </c>
      <c r="G531" s="43"/>
      <c r="J531" s="106">
        <f t="shared" si="323"/>
        <v>424</v>
      </c>
      <c r="K531" s="106">
        <f t="shared" si="323"/>
        <v>424</v>
      </c>
      <c r="L531" s="106">
        <f t="shared" si="323"/>
        <v>439</v>
      </c>
      <c r="M531" s="106">
        <f t="shared" si="323"/>
        <v>439</v>
      </c>
      <c r="N531" s="106">
        <f t="shared" si="324"/>
        <v>424</v>
      </c>
    </row>
    <row r="532" spans="1:14" x14ac:dyDescent="0.25">
      <c r="A532" s="162" t="s">
        <v>197</v>
      </c>
      <c r="B532" s="8" t="s">
        <v>49</v>
      </c>
      <c r="C532" s="41">
        <v>630</v>
      </c>
      <c r="D532" s="41">
        <v>660</v>
      </c>
      <c r="E532" s="41">
        <v>660</v>
      </c>
      <c r="F532" s="41">
        <v>630</v>
      </c>
      <c r="G532" s="43"/>
      <c r="J532" s="106">
        <f t="shared" si="323"/>
        <v>630</v>
      </c>
      <c r="K532" s="106">
        <f t="shared" si="323"/>
        <v>660</v>
      </c>
      <c r="L532" s="106">
        <f t="shared" si="323"/>
        <v>660</v>
      </c>
      <c r="M532" s="106">
        <f t="shared" si="323"/>
        <v>630</v>
      </c>
      <c r="N532" s="106">
        <f t="shared" si="324"/>
        <v>630</v>
      </c>
    </row>
    <row r="533" spans="1:14" ht="15.75" thickBot="1" x14ac:dyDescent="0.3">
      <c r="A533" s="162"/>
      <c r="B533" s="8" t="s">
        <v>34</v>
      </c>
      <c r="C533" s="61">
        <v>424</v>
      </c>
      <c r="D533" s="61">
        <v>424</v>
      </c>
      <c r="E533" s="61">
        <v>439</v>
      </c>
      <c r="F533" s="61">
        <v>439</v>
      </c>
      <c r="G533" s="43"/>
      <c r="J533" s="106">
        <f t="shared" si="323"/>
        <v>424</v>
      </c>
      <c r="K533" s="106">
        <f t="shared" si="323"/>
        <v>424</v>
      </c>
      <c r="L533" s="106">
        <f t="shared" si="323"/>
        <v>439</v>
      </c>
      <c r="M533" s="106">
        <f t="shared" si="323"/>
        <v>439</v>
      </c>
      <c r="N533" s="106">
        <f t="shared" si="324"/>
        <v>424</v>
      </c>
    </row>
    <row r="534" spans="1:14" x14ac:dyDescent="0.25">
      <c r="A534" s="162" t="s">
        <v>198</v>
      </c>
      <c r="B534" s="8" t="s">
        <v>49</v>
      </c>
      <c r="C534" s="41">
        <v>680</v>
      </c>
      <c r="D534" s="41">
        <v>710</v>
      </c>
      <c r="E534" s="41">
        <v>710</v>
      </c>
      <c r="F534" s="41">
        <v>680</v>
      </c>
      <c r="G534" s="43"/>
      <c r="J534" s="106">
        <f t="shared" si="323"/>
        <v>680</v>
      </c>
      <c r="K534" s="106">
        <f t="shared" si="323"/>
        <v>710</v>
      </c>
      <c r="L534" s="106">
        <f t="shared" si="323"/>
        <v>710</v>
      </c>
      <c r="M534" s="106">
        <f t="shared" si="323"/>
        <v>680</v>
      </c>
      <c r="N534" s="106">
        <f t="shared" si="324"/>
        <v>680</v>
      </c>
    </row>
    <row r="535" spans="1:14" ht="15.75" thickBot="1" x14ac:dyDescent="0.3">
      <c r="A535" s="162"/>
      <c r="B535" s="8" t="s">
        <v>34</v>
      </c>
      <c r="C535" s="61">
        <v>424</v>
      </c>
      <c r="D535" s="61">
        <v>424</v>
      </c>
      <c r="E535" s="61">
        <v>439</v>
      </c>
      <c r="F535" s="61">
        <v>439</v>
      </c>
      <c r="G535" s="43"/>
      <c r="J535" s="106">
        <f t="shared" si="323"/>
        <v>424</v>
      </c>
      <c r="K535" s="106">
        <f t="shared" si="323"/>
        <v>424</v>
      </c>
      <c r="L535" s="106">
        <f t="shared" si="323"/>
        <v>439</v>
      </c>
      <c r="M535" s="106">
        <f t="shared" si="323"/>
        <v>439</v>
      </c>
      <c r="N535" s="106">
        <f t="shared" si="324"/>
        <v>424</v>
      </c>
    </row>
    <row r="536" spans="1:14" x14ac:dyDescent="0.25">
      <c r="A536" s="162" t="s">
        <v>199</v>
      </c>
      <c r="B536" s="8" t="s">
        <v>49</v>
      </c>
      <c r="C536" s="41">
        <v>730</v>
      </c>
      <c r="D536" s="41">
        <v>750</v>
      </c>
      <c r="E536" s="41">
        <v>750</v>
      </c>
      <c r="F536" s="41">
        <v>730</v>
      </c>
      <c r="G536" s="43"/>
      <c r="J536" s="106">
        <f t="shared" si="323"/>
        <v>730</v>
      </c>
      <c r="K536" s="106">
        <f t="shared" si="323"/>
        <v>750</v>
      </c>
      <c r="L536" s="106">
        <f t="shared" si="323"/>
        <v>750</v>
      </c>
      <c r="M536" s="106">
        <f t="shared" si="323"/>
        <v>730</v>
      </c>
      <c r="N536" s="106">
        <f t="shared" si="324"/>
        <v>730</v>
      </c>
    </row>
    <row r="537" spans="1:14" ht="15.75" thickBot="1" x14ac:dyDescent="0.3">
      <c r="A537" s="162"/>
      <c r="B537" s="8" t="s">
        <v>34</v>
      </c>
      <c r="C537" s="61">
        <v>424</v>
      </c>
      <c r="D537" s="61">
        <v>424</v>
      </c>
      <c r="E537" s="61">
        <v>439</v>
      </c>
      <c r="F537" s="61">
        <v>439</v>
      </c>
      <c r="G537" s="43"/>
      <c r="J537" s="106">
        <f t="shared" si="323"/>
        <v>424</v>
      </c>
      <c r="K537" s="106">
        <f t="shared" si="323"/>
        <v>424</v>
      </c>
      <c r="L537" s="106">
        <f t="shared" si="323"/>
        <v>439</v>
      </c>
      <c r="M537" s="106">
        <f t="shared" si="323"/>
        <v>439</v>
      </c>
      <c r="N537" s="106">
        <f t="shared" si="324"/>
        <v>424</v>
      </c>
    </row>
    <row r="538" spans="1:14" x14ac:dyDescent="0.25">
      <c r="A538" s="162" t="s">
        <v>200</v>
      </c>
      <c r="B538" s="8" t="s">
        <v>49</v>
      </c>
      <c r="C538" s="41">
        <v>770</v>
      </c>
      <c r="D538" s="41">
        <v>790</v>
      </c>
      <c r="E538" s="41">
        <v>790</v>
      </c>
      <c r="F538" s="41">
        <v>770</v>
      </c>
      <c r="G538" s="43"/>
      <c r="J538" s="106">
        <f t="shared" si="323"/>
        <v>770</v>
      </c>
      <c r="K538" s="106">
        <f t="shared" si="323"/>
        <v>790</v>
      </c>
      <c r="L538" s="106">
        <f t="shared" si="323"/>
        <v>790</v>
      </c>
      <c r="M538" s="106">
        <f t="shared" si="323"/>
        <v>770</v>
      </c>
      <c r="N538" s="106">
        <f t="shared" si="324"/>
        <v>770</v>
      </c>
    </row>
    <row r="539" spans="1:14" ht="15.75" thickBot="1" x14ac:dyDescent="0.3">
      <c r="A539" s="156"/>
      <c r="B539" s="107" t="s">
        <v>34</v>
      </c>
      <c r="C539" s="61">
        <v>424</v>
      </c>
      <c r="D539" s="61">
        <v>424</v>
      </c>
      <c r="E539" s="61">
        <v>439</v>
      </c>
      <c r="F539" s="61">
        <v>439</v>
      </c>
      <c r="G539" s="56"/>
      <c r="J539" s="106">
        <f t="shared" si="323"/>
        <v>424</v>
      </c>
      <c r="K539" s="106">
        <f t="shared" si="323"/>
        <v>424</v>
      </c>
      <c r="L539" s="106">
        <f t="shared" si="323"/>
        <v>439</v>
      </c>
      <c r="M539" s="106">
        <f t="shared" ref="M539:M602" si="325">+F539</f>
        <v>439</v>
      </c>
      <c r="N539" s="106">
        <f t="shared" si="324"/>
        <v>424</v>
      </c>
    </row>
    <row r="540" spans="1:14" x14ac:dyDescent="0.25">
      <c r="A540" s="155" t="s">
        <v>201</v>
      </c>
      <c r="B540" s="105" t="s">
        <v>49</v>
      </c>
      <c r="C540" s="41">
        <v>450</v>
      </c>
      <c r="D540" s="41">
        <v>470</v>
      </c>
      <c r="E540" s="41">
        <v>470</v>
      </c>
      <c r="F540" s="41">
        <v>450</v>
      </c>
      <c r="G540" s="23"/>
      <c r="J540" s="106">
        <f t="shared" ref="J540:M603" si="326">+C540</f>
        <v>450</v>
      </c>
      <c r="K540" s="106">
        <f t="shared" si="326"/>
        <v>470</v>
      </c>
      <c r="L540" s="106">
        <f t="shared" si="326"/>
        <v>470</v>
      </c>
      <c r="M540" s="106">
        <f t="shared" si="325"/>
        <v>450</v>
      </c>
      <c r="N540" s="106">
        <f t="shared" si="324"/>
        <v>450</v>
      </c>
    </row>
    <row r="541" spans="1:14" ht="15.75" thickBot="1" x14ac:dyDescent="0.3">
      <c r="A541" s="162"/>
      <c r="B541" s="8" t="s">
        <v>34</v>
      </c>
      <c r="C541" s="61">
        <v>456</v>
      </c>
      <c r="D541" s="61">
        <v>456</v>
      </c>
      <c r="E541" s="61">
        <v>471</v>
      </c>
      <c r="F541" s="61">
        <v>471</v>
      </c>
      <c r="G541" s="43"/>
      <c r="J541" s="106">
        <f t="shared" si="326"/>
        <v>456</v>
      </c>
      <c r="K541" s="106">
        <f t="shared" si="326"/>
        <v>456</v>
      </c>
      <c r="L541" s="106">
        <f t="shared" si="326"/>
        <v>471</v>
      </c>
      <c r="M541" s="106">
        <f t="shared" si="325"/>
        <v>471</v>
      </c>
      <c r="N541" s="106">
        <f t="shared" si="324"/>
        <v>456</v>
      </c>
    </row>
    <row r="542" spans="1:14" x14ac:dyDescent="0.25">
      <c r="A542" s="162" t="s">
        <v>202</v>
      </c>
      <c r="B542" s="8" t="s">
        <v>49</v>
      </c>
      <c r="C542" s="41">
        <v>490</v>
      </c>
      <c r="D542" s="41">
        <v>510</v>
      </c>
      <c r="E542" s="41">
        <v>510</v>
      </c>
      <c r="F542" s="41">
        <v>490</v>
      </c>
      <c r="G542" s="43"/>
      <c r="J542" s="106">
        <f t="shared" si="326"/>
        <v>490</v>
      </c>
      <c r="K542" s="106">
        <f t="shared" si="326"/>
        <v>510</v>
      </c>
      <c r="L542" s="106">
        <f t="shared" si="326"/>
        <v>510</v>
      </c>
      <c r="M542" s="106">
        <f t="shared" si="325"/>
        <v>490</v>
      </c>
      <c r="N542" s="106">
        <f t="shared" si="324"/>
        <v>490</v>
      </c>
    </row>
    <row r="543" spans="1:14" ht="15.75" thickBot="1" x14ac:dyDescent="0.3">
      <c r="A543" s="162"/>
      <c r="B543" s="8" t="s">
        <v>34</v>
      </c>
      <c r="C543" s="61">
        <v>456</v>
      </c>
      <c r="D543" s="61">
        <v>456</v>
      </c>
      <c r="E543" s="61">
        <v>471</v>
      </c>
      <c r="F543" s="61">
        <v>471</v>
      </c>
      <c r="G543" s="43"/>
      <c r="J543" s="106">
        <f t="shared" si="326"/>
        <v>456</v>
      </c>
      <c r="K543" s="106">
        <f t="shared" si="326"/>
        <v>456</v>
      </c>
      <c r="L543" s="106">
        <f t="shared" si="326"/>
        <v>471</v>
      </c>
      <c r="M543" s="106">
        <f t="shared" si="325"/>
        <v>471</v>
      </c>
      <c r="N543" s="106">
        <f t="shared" si="324"/>
        <v>456</v>
      </c>
    </row>
    <row r="544" spans="1:14" x14ac:dyDescent="0.25">
      <c r="A544" s="162" t="s">
        <v>203</v>
      </c>
      <c r="B544" s="8" t="s">
        <v>49</v>
      </c>
      <c r="C544" s="41">
        <v>530</v>
      </c>
      <c r="D544" s="41">
        <v>560</v>
      </c>
      <c r="E544" s="41">
        <v>560</v>
      </c>
      <c r="F544" s="41">
        <v>530</v>
      </c>
      <c r="G544" s="43"/>
      <c r="J544" s="106">
        <f t="shared" si="326"/>
        <v>530</v>
      </c>
      <c r="K544" s="106">
        <f t="shared" si="326"/>
        <v>560</v>
      </c>
      <c r="L544" s="106">
        <f t="shared" si="326"/>
        <v>560</v>
      </c>
      <c r="M544" s="106">
        <f t="shared" si="325"/>
        <v>530</v>
      </c>
      <c r="N544" s="106">
        <f t="shared" si="324"/>
        <v>530</v>
      </c>
    </row>
    <row r="545" spans="1:14" ht="15.75" thickBot="1" x14ac:dyDescent="0.3">
      <c r="A545" s="162"/>
      <c r="B545" s="8" t="s">
        <v>34</v>
      </c>
      <c r="C545" s="61">
        <v>456</v>
      </c>
      <c r="D545" s="61">
        <v>456</v>
      </c>
      <c r="E545" s="61">
        <v>471</v>
      </c>
      <c r="F545" s="61">
        <v>471</v>
      </c>
      <c r="G545" s="43"/>
      <c r="J545" s="106">
        <f t="shared" si="326"/>
        <v>456</v>
      </c>
      <c r="K545" s="106">
        <f t="shared" si="326"/>
        <v>456</v>
      </c>
      <c r="L545" s="106">
        <f t="shared" si="326"/>
        <v>471</v>
      </c>
      <c r="M545" s="106">
        <f t="shared" si="325"/>
        <v>471</v>
      </c>
      <c r="N545" s="106">
        <f t="shared" si="324"/>
        <v>456</v>
      </c>
    </row>
    <row r="546" spans="1:14" x14ac:dyDescent="0.25">
      <c r="A546" s="162" t="s">
        <v>204</v>
      </c>
      <c r="B546" s="8" t="s">
        <v>49</v>
      </c>
      <c r="C546" s="41">
        <v>580</v>
      </c>
      <c r="D546" s="41">
        <v>610</v>
      </c>
      <c r="E546" s="41">
        <v>610</v>
      </c>
      <c r="F546" s="41">
        <v>580</v>
      </c>
      <c r="G546" s="43"/>
      <c r="J546" s="106">
        <f t="shared" si="326"/>
        <v>580</v>
      </c>
      <c r="K546" s="106">
        <f t="shared" si="326"/>
        <v>610</v>
      </c>
      <c r="L546" s="106">
        <f t="shared" si="326"/>
        <v>610</v>
      </c>
      <c r="M546" s="106">
        <f t="shared" si="325"/>
        <v>580</v>
      </c>
      <c r="N546" s="106">
        <f t="shared" si="324"/>
        <v>580</v>
      </c>
    </row>
    <row r="547" spans="1:14" ht="15.75" thickBot="1" x14ac:dyDescent="0.3">
      <c r="A547" s="162"/>
      <c r="B547" s="8" t="s">
        <v>34</v>
      </c>
      <c r="C547" s="61">
        <v>456</v>
      </c>
      <c r="D547" s="61">
        <v>456</v>
      </c>
      <c r="E547" s="61">
        <v>471</v>
      </c>
      <c r="F547" s="61">
        <v>471</v>
      </c>
      <c r="G547" s="43"/>
      <c r="J547" s="106">
        <f t="shared" si="326"/>
        <v>456</v>
      </c>
      <c r="K547" s="106">
        <f t="shared" si="326"/>
        <v>456</v>
      </c>
      <c r="L547" s="106">
        <f t="shared" si="326"/>
        <v>471</v>
      </c>
      <c r="M547" s="106">
        <f t="shared" si="325"/>
        <v>471</v>
      </c>
      <c r="N547" s="106">
        <f t="shared" si="324"/>
        <v>456</v>
      </c>
    </row>
    <row r="548" spans="1:14" x14ac:dyDescent="0.25">
      <c r="A548" s="162" t="s">
        <v>205</v>
      </c>
      <c r="B548" s="8" t="s">
        <v>49</v>
      </c>
      <c r="C548" s="41">
        <v>630</v>
      </c>
      <c r="D548" s="41">
        <v>660</v>
      </c>
      <c r="E548" s="41">
        <v>660</v>
      </c>
      <c r="F548" s="41">
        <v>630</v>
      </c>
      <c r="G548" s="43"/>
      <c r="J548" s="106">
        <f t="shared" si="326"/>
        <v>630</v>
      </c>
      <c r="K548" s="106">
        <f t="shared" si="326"/>
        <v>660</v>
      </c>
      <c r="L548" s="106">
        <f t="shared" si="326"/>
        <v>660</v>
      </c>
      <c r="M548" s="106">
        <f t="shared" si="325"/>
        <v>630</v>
      </c>
      <c r="N548" s="106">
        <f t="shared" si="324"/>
        <v>630</v>
      </c>
    </row>
    <row r="549" spans="1:14" ht="15.75" thickBot="1" x14ac:dyDescent="0.3">
      <c r="A549" s="162"/>
      <c r="B549" s="8" t="s">
        <v>34</v>
      </c>
      <c r="C549" s="61">
        <v>456</v>
      </c>
      <c r="D549" s="61">
        <v>456</v>
      </c>
      <c r="E549" s="61">
        <v>471</v>
      </c>
      <c r="F549" s="61">
        <v>471</v>
      </c>
      <c r="G549" s="43"/>
      <c r="J549" s="106">
        <f t="shared" si="326"/>
        <v>456</v>
      </c>
      <c r="K549" s="106">
        <f t="shared" si="326"/>
        <v>456</v>
      </c>
      <c r="L549" s="106">
        <f t="shared" si="326"/>
        <v>471</v>
      </c>
      <c r="M549" s="106">
        <f t="shared" si="325"/>
        <v>471</v>
      </c>
      <c r="N549" s="106">
        <f t="shared" si="324"/>
        <v>456</v>
      </c>
    </row>
    <row r="550" spans="1:14" x14ac:dyDescent="0.25">
      <c r="A550" s="162" t="s">
        <v>206</v>
      </c>
      <c r="B550" s="8" t="s">
        <v>49</v>
      </c>
      <c r="C550" s="41">
        <v>680</v>
      </c>
      <c r="D550" s="41">
        <v>710</v>
      </c>
      <c r="E550" s="41">
        <v>710</v>
      </c>
      <c r="F550" s="41">
        <v>680</v>
      </c>
      <c r="G550" s="43"/>
      <c r="J550" s="106">
        <f t="shared" si="326"/>
        <v>680</v>
      </c>
      <c r="K550" s="106">
        <f t="shared" si="326"/>
        <v>710</v>
      </c>
      <c r="L550" s="106">
        <f t="shared" si="326"/>
        <v>710</v>
      </c>
      <c r="M550" s="106">
        <f t="shared" si="325"/>
        <v>680</v>
      </c>
      <c r="N550" s="106">
        <f t="shared" si="324"/>
        <v>680</v>
      </c>
    </row>
    <row r="551" spans="1:14" ht="15.75" thickBot="1" x14ac:dyDescent="0.3">
      <c r="A551" s="162"/>
      <c r="B551" s="8" t="s">
        <v>34</v>
      </c>
      <c r="C551" s="61">
        <v>456</v>
      </c>
      <c r="D551" s="61">
        <v>456</v>
      </c>
      <c r="E551" s="61">
        <v>471</v>
      </c>
      <c r="F551" s="61">
        <v>471</v>
      </c>
      <c r="G551" s="43"/>
      <c r="J551" s="106">
        <f t="shared" si="326"/>
        <v>456</v>
      </c>
      <c r="K551" s="106">
        <f t="shared" si="326"/>
        <v>456</v>
      </c>
      <c r="L551" s="106">
        <f t="shared" si="326"/>
        <v>471</v>
      </c>
      <c r="M551" s="106">
        <f t="shared" si="325"/>
        <v>471</v>
      </c>
      <c r="N551" s="106">
        <f t="shared" si="324"/>
        <v>456</v>
      </c>
    </row>
    <row r="552" spans="1:14" x14ac:dyDescent="0.25">
      <c r="A552" s="162" t="s">
        <v>207</v>
      </c>
      <c r="B552" s="8" t="s">
        <v>49</v>
      </c>
      <c r="C552" s="41">
        <v>730</v>
      </c>
      <c r="D552" s="41">
        <v>750</v>
      </c>
      <c r="E552" s="41">
        <v>750</v>
      </c>
      <c r="F552" s="41">
        <v>730</v>
      </c>
      <c r="G552" s="43"/>
      <c r="J552" s="106">
        <f t="shared" si="326"/>
        <v>730</v>
      </c>
      <c r="K552" s="106">
        <f t="shared" si="326"/>
        <v>750</v>
      </c>
      <c r="L552" s="106">
        <f t="shared" si="326"/>
        <v>750</v>
      </c>
      <c r="M552" s="106">
        <f t="shared" si="325"/>
        <v>730</v>
      </c>
      <c r="N552" s="106">
        <f t="shared" si="324"/>
        <v>730</v>
      </c>
    </row>
    <row r="553" spans="1:14" ht="15.75" thickBot="1" x14ac:dyDescent="0.3">
      <c r="A553" s="162"/>
      <c r="B553" s="8" t="s">
        <v>34</v>
      </c>
      <c r="C553" s="61">
        <v>456</v>
      </c>
      <c r="D553" s="61">
        <v>456</v>
      </c>
      <c r="E553" s="61">
        <v>471</v>
      </c>
      <c r="F553" s="61">
        <v>471</v>
      </c>
      <c r="G553" s="43"/>
      <c r="J553" s="106">
        <f t="shared" si="326"/>
        <v>456</v>
      </c>
      <c r="K553" s="106">
        <f t="shared" si="326"/>
        <v>456</v>
      </c>
      <c r="L553" s="106">
        <f t="shared" si="326"/>
        <v>471</v>
      </c>
      <c r="M553" s="106">
        <f t="shared" si="325"/>
        <v>471</v>
      </c>
      <c r="N553" s="106">
        <f t="shared" si="324"/>
        <v>456</v>
      </c>
    </row>
    <row r="554" spans="1:14" x14ac:dyDescent="0.25">
      <c r="A554" s="162" t="s">
        <v>208</v>
      </c>
      <c r="B554" s="8" t="s">
        <v>49</v>
      </c>
      <c r="C554" s="41">
        <v>770</v>
      </c>
      <c r="D554" s="41">
        <v>790</v>
      </c>
      <c r="E554" s="41">
        <v>790</v>
      </c>
      <c r="F554" s="41">
        <v>770</v>
      </c>
      <c r="G554" s="43"/>
      <c r="J554" s="106">
        <f t="shared" si="326"/>
        <v>770</v>
      </c>
      <c r="K554" s="106">
        <f t="shared" si="326"/>
        <v>790</v>
      </c>
      <c r="L554" s="106">
        <f t="shared" si="326"/>
        <v>790</v>
      </c>
      <c r="M554" s="106">
        <f t="shared" si="325"/>
        <v>770</v>
      </c>
      <c r="N554" s="106">
        <f t="shared" si="324"/>
        <v>770</v>
      </c>
    </row>
    <row r="555" spans="1:14" ht="15.75" thickBot="1" x14ac:dyDescent="0.3">
      <c r="A555" s="156"/>
      <c r="B555" s="107" t="s">
        <v>34</v>
      </c>
      <c r="C555" s="61">
        <v>456</v>
      </c>
      <c r="D555" s="61">
        <v>456</v>
      </c>
      <c r="E555" s="61">
        <v>471</v>
      </c>
      <c r="F555" s="61">
        <v>471</v>
      </c>
      <c r="G555" s="56"/>
      <c r="J555" s="106">
        <f t="shared" si="326"/>
        <v>456</v>
      </c>
      <c r="K555" s="106">
        <f t="shared" si="326"/>
        <v>456</v>
      </c>
      <c r="L555" s="106">
        <f t="shared" si="326"/>
        <v>471</v>
      </c>
      <c r="M555" s="106">
        <f t="shared" si="325"/>
        <v>471</v>
      </c>
      <c r="N555" s="106">
        <f t="shared" si="324"/>
        <v>456</v>
      </c>
    </row>
    <row r="556" spans="1:14" x14ac:dyDescent="0.25">
      <c r="A556" s="155" t="s">
        <v>209</v>
      </c>
      <c r="B556" s="105" t="s">
        <v>49</v>
      </c>
      <c r="C556" s="41">
        <v>450</v>
      </c>
      <c r="D556" s="41">
        <v>470</v>
      </c>
      <c r="E556" s="41">
        <v>470</v>
      </c>
      <c r="F556" s="41">
        <v>450</v>
      </c>
      <c r="G556" s="23"/>
      <c r="J556" s="106">
        <f t="shared" si="326"/>
        <v>450</v>
      </c>
      <c r="K556" s="106">
        <f t="shared" si="326"/>
        <v>470</v>
      </c>
      <c r="L556" s="106">
        <f t="shared" si="326"/>
        <v>470</v>
      </c>
      <c r="M556" s="106">
        <f t="shared" si="325"/>
        <v>450</v>
      </c>
      <c r="N556" s="106">
        <f t="shared" si="324"/>
        <v>450</v>
      </c>
    </row>
    <row r="557" spans="1:14" ht="15.75" thickBot="1" x14ac:dyDescent="0.3">
      <c r="A557" s="162"/>
      <c r="B557" s="8" t="s">
        <v>34</v>
      </c>
      <c r="C557" s="61">
        <v>488</v>
      </c>
      <c r="D557" s="61">
        <v>488</v>
      </c>
      <c r="E557" s="61">
        <v>503</v>
      </c>
      <c r="F557" s="61">
        <v>503</v>
      </c>
      <c r="G557" s="43"/>
      <c r="J557" s="106">
        <f t="shared" si="326"/>
        <v>488</v>
      </c>
      <c r="K557" s="106">
        <f t="shared" si="326"/>
        <v>488</v>
      </c>
      <c r="L557" s="106">
        <f t="shared" si="326"/>
        <v>503</v>
      </c>
      <c r="M557" s="106">
        <f t="shared" si="325"/>
        <v>503</v>
      </c>
      <c r="N557" s="106">
        <f t="shared" si="324"/>
        <v>488</v>
      </c>
    </row>
    <row r="558" spans="1:14" x14ac:dyDescent="0.25">
      <c r="A558" s="162" t="s">
        <v>210</v>
      </c>
      <c r="B558" s="8" t="s">
        <v>49</v>
      </c>
      <c r="C558" s="41">
        <v>490</v>
      </c>
      <c r="D558" s="41">
        <v>510</v>
      </c>
      <c r="E558" s="41">
        <v>510</v>
      </c>
      <c r="F558" s="41">
        <v>490</v>
      </c>
      <c r="G558" s="43"/>
      <c r="J558" s="106">
        <f t="shared" si="326"/>
        <v>490</v>
      </c>
      <c r="K558" s="106">
        <f t="shared" si="326"/>
        <v>510</v>
      </c>
      <c r="L558" s="106">
        <f t="shared" si="326"/>
        <v>510</v>
      </c>
      <c r="M558" s="106">
        <f t="shared" si="325"/>
        <v>490</v>
      </c>
      <c r="N558" s="106">
        <f t="shared" si="324"/>
        <v>490</v>
      </c>
    </row>
    <row r="559" spans="1:14" ht="15.75" thickBot="1" x14ac:dyDescent="0.3">
      <c r="A559" s="162"/>
      <c r="B559" s="8" t="s">
        <v>34</v>
      </c>
      <c r="C559" s="61">
        <v>488</v>
      </c>
      <c r="D559" s="61">
        <v>488</v>
      </c>
      <c r="E559" s="61">
        <v>503</v>
      </c>
      <c r="F559" s="61">
        <v>503</v>
      </c>
      <c r="G559" s="43"/>
      <c r="J559" s="106">
        <f t="shared" si="326"/>
        <v>488</v>
      </c>
      <c r="K559" s="106">
        <f t="shared" si="326"/>
        <v>488</v>
      </c>
      <c r="L559" s="106">
        <f t="shared" si="326"/>
        <v>503</v>
      </c>
      <c r="M559" s="106">
        <f t="shared" si="325"/>
        <v>503</v>
      </c>
      <c r="N559" s="106">
        <f t="shared" si="324"/>
        <v>488</v>
      </c>
    </row>
    <row r="560" spans="1:14" x14ac:dyDescent="0.25">
      <c r="A560" s="162" t="s">
        <v>211</v>
      </c>
      <c r="B560" s="8" t="s">
        <v>49</v>
      </c>
      <c r="C560" s="41">
        <v>530</v>
      </c>
      <c r="D560" s="41">
        <v>560</v>
      </c>
      <c r="E560" s="41">
        <v>560</v>
      </c>
      <c r="F560" s="41">
        <v>530</v>
      </c>
      <c r="G560" s="43"/>
      <c r="J560" s="106">
        <f t="shared" si="326"/>
        <v>530</v>
      </c>
      <c r="K560" s="106">
        <f t="shared" si="326"/>
        <v>560</v>
      </c>
      <c r="L560" s="106">
        <f t="shared" si="326"/>
        <v>560</v>
      </c>
      <c r="M560" s="106">
        <f t="shared" si="325"/>
        <v>530</v>
      </c>
      <c r="N560" s="106">
        <f t="shared" si="324"/>
        <v>530</v>
      </c>
    </row>
    <row r="561" spans="1:14" ht="15.75" thickBot="1" x14ac:dyDescent="0.3">
      <c r="A561" s="162"/>
      <c r="B561" s="8" t="s">
        <v>34</v>
      </c>
      <c r="C561" s="61">
        <v>488</v>
      </c>
      <c r="D561" s="61">
        <v>488</v>
      </c>
      <c r="E561" s="61">
        <v>503</v>
      </c>
      <c r="F561" s="61">
        <v>503</v>
      </c>
      <c r="G561" s="43"/>
      <c r="J561" s="106">
        <f t="shared" si="326"/>
        <v>488</v>
      </c>
      <c r="K561" s="106">
        <f t="shared" si="326"/>
        <v>488</v>
      </c>
      <c r="L561" s="106">
        <f t="shared" si="326"/>
        <v>503</v>
      </c>
      <c r="M561" s="106">
        <f t="shared" si="325"/>
        <v>503</v>
      </c>
      <c r="N561" s="106">
        <f t="shared" si="324"/>
        <v>488</v>
      </c>
    </row>
    <row r="562" spans="1:14" x14ac:dyDescent="0.25">
      <c r="A562" s="162" t="s">
        <v>212</v>
      </c>
      <c r="B562" s="8" t="s">
        <v>49</v>
      </c>
      <c r="C562" s="41">
        <v>580</v>
      </c>
      <c r="D562" s="41">
        <v>610</v>
      </c>
      <c r="E562" s="41">
        <v>610</v>
      </c>
      <c r="F562" s="41">
        <v>580</v>
      </c>
      <c r="G562" s="43"/>
      <c r="J562" s="106">
        <f t="shared" si="326"/>
        <v>580</v>
      </c>
      <c r="K562" s="106">
        <f t="shared" si="326"/>
        <v>610</v>
      </c>
      <c r="L562" s="106">
        <f t="shared" si="326"/>
        <v>610</v>
      </c>
      <c r="M562" s="106">
        <f t="shared" si="325"/>
        <v>580</v>
      </c>
      <c r="N562" s="106">
        <f t="shared" si="324"/>
        <v>580</v>
      </c>
    </row>
    <row r="563" spans="1:14" ht="15.75" thickBot="1" x14ac:dyDescent="0.3">
      <c r="A563" s="162"/>
      <c r="B563" s="8" t="s">
        <v>34</v>
      </c>
      <c r="C563" s="61">
        <v>488</v>
      </c>
      <c r="D563" s="61">
        <v>488</v>
      </c>
      <c r="E563" s="61">
        <v>503</v>
      </c>
      <c r="F563" s="61">
        <v>503</v>
      </c>
      <c r="G563" s="43"/>
      <c r="J563" s="106">
        <f t="shared" si="326"/>
        <v>488</v>
      </c>
      <c r="K563" s="106">
        <f t="shared" si="326"/>
        <v>488</v>
      </c>
      <c r="L563" s="106">
        <f t="shared" si="326"/>
        <v>503</v>
      </c>
      <c r="M563" s="106">
        <f t="shared" si="325"/>
        <v>503</v>
      </c>
      <c r="N563" s="106">
        <f t="shared" si="324"/>
        <v>488</v>
      </c>
    </row>
    <row r="564" spans="1:14" x14ac:dyDescent="0.25">
      <c r="A564" s="162" t="s">
        <v>213</v>
      </c>
      <c r="B564" s="8" t="s">
        <v>49</v>
      </c>
      <c r="C564" s="41">
        <v>630</v>
      </c>
      <c r="D564" s="41">
        <v>660</v>
      </c>
      <c r="E564" s="41">
        <v>660</v>
      </c>
      <c r="F564" s="41">
        <v>630</v>
      </c>
      <c r="G564" s="43"/>
      <c r="J564" s="106">
        <f t="shared" si="326"/>
        <v>630</v>
      </c>
      <c r="K564" s="106">
        <f t="shared" si="326"/>
        <v>660</v>
      </c>
      <c r="L564" s="106">
        <f t="shared" si="326"/>
        <v>660</v>
      </c>
      <c r="M564" s="106">
        <f t="shared" si="325"/>
        <v>630</v>
      </c>
      <c r="N564" s="106">
        <f t="shared" si="324"/>
        <v>630</v>
      </c>
    </row>
    <row r="565" spans="1:14" ht="15.75" thickBot="1" x14ac:dyDescent="0.3">
      <c r="A565" s="162"/>
      <c r="B565" s="8" t="s">
        <v>34</v>
      </c>
      <c r="C565" s="61">
        <v>488</v>
      </c>
      <c r="D565" s="61">
        <v>488</v>
      </c>
      <c r="E565" s="61">
        <v>503</v>
      </c>
      <c r="F565" s="61">
        <v>503</v>
      </c>
      <c r="G565" s="43"/>
      <c r="J565" s="106">
        <f t="shared" si="326"/>
        <v>488</v>
      </c>
      <c r="K565" s="106">
        <f t="shared" si="326"/>
        <v>488</v>
      </c>
      <c r="L565" s="106">
        <f t="shared" si="326"/>
        <v>503</v>
      </c>
      <c r="M565" s="106">
        <f t="shared" si="325"/>
        <v>503</v>
      </c>
      <c r="N565" s="106">
        <f t="shared" si="324"/>
        <v>488</v>
      </c>
    </row>
    <row r="566" spans="1:14" x14ac:dyDescent="0.25">
      <c r="A566" s="162" t="s">
        <v>214</v>
      </c>
      <c r="B566" s="8" t="s">
        <v>49</v>
      </c>
      <c r="C566" s="41">
        <v>680</v>
      </c>
      <c r="D566" s="41">
        <v>710</v>
      </c>
      <c r="E566" s="41">
        <v>710</v>
      </c>
      <c r="F566" s="41">
        <v>680</v>
      </c>
      <c r="G566" s="43"/>
      <c r="J566" s="106">
        <f t="shared" si="326"/>
        <v>680</v>
      </c>
      <c r="K566" s="106">
        <f t="shared" si="326"/>
        <v>710</v>
      </c>
      <c r="L566" s="106">
        <f t="shared" si="326"/>
        <v>710</v>
      </c>
      <c r="M566" s="106">
        <f t="shared" si="325"/>
        <v>680</v>
      </c>
      <c r="N566" s="106">
        <f t="shared" si="324"/>
        <v>680</v>
      </c>
    </row>
    <row r="567" spans="1:14" ht="15.75" thickBot="1" x14ac:dyDescent="0.3">
      <c r="A567" s="162"/>
      <c r="B567" s="8" t="s">
        <v>34</v>
      </c>
      <c r="C567" s="61">
        <v>488</v>
      </c>
      <c r="D567" s="61">
        <v>488</v>
      </c>
      <c r="E567" s="61">
        <v>503</v>
      </c>
      <c r="F567" s="61">
        <v>503</v>
      </c>
      <c r="G567" s="43"/>
      <c r="J567" s="106">
        <f t="shared" si="326"/>
        <v>488</v>
      </c>
      <c r="K567" s="106">
        <f t="shared" si="326"/>
        <v>488</v>
      </c>
      <c r="L567" s="106">
        <f t="shared" si="326"/>
        <v>503</v>
      </c>
      <c r="M567" s="106">
        <f t="shared" si="325"/>
        <v>503</v>
      </c>
      <c r="N567" s="106">
        <f t="shared" si="324"/>
        <v>488</v>
      </c>
    </row>
    <row r="568" spans="1:14" x14ac:dyDescent="0.25">
      <c r="A568" s="162" t="s">
        <v>215</v>
      </c>
      <c r="B568" s="8" t="s">
        <v>49</v>
      </c>
      <c r="C568" s="41">
        <v>730</v>
      </c>
      <c r="D568" s="41">
        <v>750</v>
      </c>
      <c r="E568" s="41">
        <v>750</v>
      </c>
      <c r="F568" s="41">
        <v>730</v>
      </c>
      <c r="G568" s="43"/>
      <c r="J568" s="106">
        <f t="shared" si="326"/>
        <v>730</v>
      </c>
      <c r="K568" s="106">
        <f t="shared" si="326"/>
        <v>750</v>
      </c>
      <c r="L568" s="106">
        <f t="shared" si="326"/>
        <v>750</v>
      </c>
      <c r="M568" s="106">
        <f t="shared" si="325"/>
        <v>730</v>
      </c>
      <c r="N568" s="106">
        <f t="shared" si="324"/>
        <v>730</v>
      </c>
    </row>
    <row r="569" spans="1:14" ht="15.75" thickBot="1" x14ac:dyDescent="0.3">
      <c r="A569" s="162"/>
      <c r="B569" s="8" t="s">
        <v>34</v>
      </c>
      <c r="C569" s="61">
        <v>488</v>
      </c>
      <c r="D569" s="61">
        <v>488</v>
      </c>
      <c r="E569" s="61">
        <v>503</v>
      </c>
      <c r="F569" s="61">
        <v>503</v>
      </c>
      <c r="G569" s="43"/>
      <c r="J569" s="106">
        <f t="shared" si="326"/>
        <v>488</v>
      </c>
      <c r="K569" s="106">
        <f t="shared" si="326"/>
        <v>488</v>
      </c>
      <c r="L569" s="106">
        <f t="shared" si="326"/>
        <v>503</v>
      </c>
      <c r="M569" s="106">
        <f t="shared" si="325"/>
        <v>503</v>
      </c>
      <c r="N569" s="106">
        <f t="shared" si="324"/>
        <v>488</v>
      </c>
    </row>
    <row r="570" spans="1:14" x14ac:dyDescent="0.25">
      <c r="A570" s="162" t="s">
        <v>216</v>
      </c>
      <c r="B570" s="8" t="s">
        <v>49</v>
      </c>
      <c r="C570" s="41">
        <v>770</v>
      </c>
      <c r="D570" s="41">
        <v>790</v>
      </c>
      <c r="E570" s="41">
        <v>790</v>
      </c>
      <c r="F570" s="41">
        <v>770</v>
      </c>
      <c r="G570" s="43"/>
      <c r="J570" s="106">
        <f t="shared" si="326"/>
        <v>770</v>
      </c>
      <c r="K570" s="106">
        <f t="shared" si="326"/>
        <v>790</v>
      </c>
      <c r="L570" s="106">
        <f t="shared" si="326"/>
        <v>790</v>
      </c>
      <c r="M570" s="106">
        <f t="shared" si="325"/>
        <v>770</v>
      </c>
      <c r="N570" s="106">
        <f t="shared" si="324"/>
        <v>770</v>
      </c>
    </row>
    <row r="571" spans="1:14" ht="15.75" thickBot="1" x14ac:dyDescent="0.3">
      <c r="A571" s="156"/>
      <c r="B571" s="107" t="s">
        <v>34</v>
      </c>
      <c r="C571" s="61">
        <v>488</v>
      </c>
      <c r="D571" s="61">
        <v>488</v>
      </c>
      <c r="E571" s="61">
        <v>503</v>
      </c>
      <c r="F571" s="61">
        <v>503</v>
      </c>
      <c r="G571" s="56"/>
      <c r="J571" s="106">
        <f t="shared" si="326"/>
        <v>488</v>
      </c>
      <c r="K571" s="106">
        <f t="shared" si="326"/>
        <v>488</v>
      </c>
      <c r="L571" s="106">
        <f t="shared" si="326"/>
        <v>503</v>
      </c>
      <c r="M571" s="106">
        <f t="shared" si="325"/>
        <v>503</v>
      </c>
      <c r="N571" s="106">
        <f t="shared" si="324"/>
        <v>488</v>
      </c>
    </row>
    <row r="572" spans="1:14" x14ac:dyDescent="0.25">
      <c r="A572" s="155" t="s">
        <v>217</v>
      </c>
      <c r="B572" s="105" t="s">
        <v>49</v>
      </c>
      <c r="C572" s="41">
        <v>450</v>
      </c>
      <c r="D572" s="41">
        <v>470</v>
      </c>
      <c r="E572" s="41">
        <v>470</v>
      </c>
      <c r="F572" s="41">
        <v>450</v>
      </c>
      <c r="G572" s="23"/>
      <c r="J572" s="106">
        <f t="shared" si="326"/>
        <v>450</v>
      </c>
      <c r="K572" s="106">
        <f t="shared" si="326"/>
        <v>470</v>
      </c>
      <c r="L572" s="106">
        <f t="shared" si="326"/>
        <v>470</v>
      </c>
      <c r="M572" s="106">
        <f t="shared" si="325"/>
        <v>450</v>
      </c>
      <c r="N572" s="106">
        <f t="shared" si="324"/>
        <v>450</v>
      </c>
    </row>
    <row r="573" spans="1:14" ht="15.75" thickBot="1" x14ac:dyDescent="0.3">
      <c r="A573" s="162"/>
      <c r="B573" s="8" t="s">
        <v>34</v>
      </c>
      <c r="C573" s="61">
        <v>520</v>
      </c>
      <c r="D573" s="61">
        <v>520</v>
      </c>
      <c r="E573" s="61">
        <v>535</v>
      </c>
      <c r="F573" s="61">
        <v>535</v>
      </c>
      <c r="G573" s="43"/>
      <c r="J573" s="106">
        <f t="shared" si="326"/>
        <v>520</v>
      </c>
      <c r="K573" s="106">
        <f t="shared" si="326"/>
        <v>520</v>
      </c>
      <c r="L573" s="106">
        <f t="shared" si="326"/>
        <v>535</v>
      </c>
      <c r="M573" s="106">
        <f t="shared" si="325"/>
        <v>535</v>
      </c>
      <c r="N573" s="106">
        <f t="shared" si="324"/>
        <v>520</v>
      </c>
    </row>
    <row r="574" spans="1:14" x14ac:dyDescent="0.25">
      <c r="A574" s="162" t="s">
        <v>218</v>
      </c>
      <c r="B574" s="8" t="s">
        <v>49</v>
      </c>
      <c r="C574" s="41">
        <v>490</v>
      </c>
      <c r="D574" s="41">
        <v>510</v>
      </c>
      <c r="E574" s="41">
        <v>510</v>
      </c>
      <c r="F574" s="41">
        <v>490</v>
      </c>
      <c r="G574" s="43"/>
      <c r="J574" s="106">
        <f t="shared" si="326"/>
        <v>490</v>
      </c>
      <c r="K574" s="106">
        <f t="shared" si="326"/>
        <v>510</v>
      </c>
      <c r="L574" s="106">
        <f t="shared" si="326"/>
        <v>510</v>
      </c>
      <c r="M574" s="106">
        <f t="shared" si="325"/>
        <v>490</v>
      </c>
      <c r="N574" s="106">
        <f t="shared" si="324"/>
        <v>490</v>
      </c>
    </row>
    <row r="575" spans="1:14" ht="15.75" thickBot="1" x14ac:dyDescent="0.3">
      <c r="A575" s="162"/>
      <c r="B575" s="8" t="s">
        <v>34</v>
      </c>
      <c r="C575" s="61">
        <v>520</v>
      </c>
      <c r="D575" s="61">
        <v>520</v>
      </c>
      <c r="E575" s="61">
        <v>535</v>
      </c>
      <c r="F575" s="61">
        <v>535</v>
      </c>
      <c r="G575" s="43"/>
      <c r="J575" s="106">
        <f t="shared" si="326"/>
        <v>520</v>
      </c>
      <c r="K575" s="106">
        <f t="shared" si="326"/>
        <v>520</v>
      </c>
      <c r="L575" s="106">
        <f t="shared" si="326"/>
        <v>535</v>
      </c>
      <c r="M575" s="106">
        <f t="shared" si="325"/>
        <v>535</v>
      </c>
      <c r="N575" s="106">
        <f t="shared" si="324"/>
        <v>520</v>
      </c>
    </row>
    <row r="576" spans="1:14" x14ac:dyDescent="0.25">
      <c r="A576" s="162" t="s">
        <v>219</v>
      </c>
      <c r="B576" s="8" t="s">
        <v>49</v>
      </c>
      <c r="C576" s="41">
        <v>530</v>
      </c>
      <c r="D576" s="41">
        <v>560</v>
      </c>
      <c r="E576" s="41">
        <v>560</v>
      </c>
      <c r="F576" s="41">
        <v>530</v>
      </c>
      <c r="G576" s="43"/>
      <c r="J576" s="106">
        <f t="shared" si="326"/>
        <v>530</v>
      </c>
      <c r="K576" s="106">
        <f t="shared" si="326"/>
        <v>560</v>
      </c>
      <c r="L576" s="106">
        <f t="shared" si="326"/>
        <v>560</v>
      </c>
      <c r="M576" s="106">
        <f t="shared" si="325"/>
        <v>530</v>
      </c>
      <c r="N576" s="106">
        <f t="shared" si="324"/>
        <v>530</v>
      </c>
    </row>
    <row r="577" spans="1:14" ht="15.75" thickBot="1" x14ac:dyDescent="0.3">
      <c r="A577" s="162"/>
      <c r="B577" s="8" t="s">
        <v>34</v>
      </c>
      <c r="C577" s="61">
        <v>520</v>
      </c>
      <c r="D577" s="61">
        <v>520</v>
      </c>
      <c r="E577" s="61">
        <v>535</v>
      </c>
      <c r="F577" s="61">
        <v>535</v>
      </c>
      <c r="G577" s="43"/>
      <c r="J577" s="106">
        <f t="shared" si="326"/>
        <v>520</v>
      </c>
      <c r="K577" s="106">
        <f t="shared" si="326"/>
        <v>520</v>
      </c>
      <c r="L577" s="106">
        <f t="shared" si="326"/>
        <v>535</v>
      </c>
      <c r="M577" s="106">
        <f t="shared" si="325"/>
        <v>535</v>
      </c>
      <c r="N577" s="106">
        <f t="shared" si="324"/>
        <v>520</v>
      </c>
    </row>
    <row r="578" spans="1:14" x14ac:dyDescent="0.25">
      <c r="A578" s="162" t="s">
        <v>220</v>
      </c>
      <c r="B578" s="8" t="s">
        <v>49</v>
      </c>
      <c r="C578" s="41">
        <v>580</v>
      </c>
      <c r="D578" s="41">
        <v>610</v>
      </c>
      <c r="E578" s="41">
        <v>610</v>
      </c>
      <c r="F578" s="41">
        <v>580</v>
      </c>
      <c r="G578" s="43"/>
      <c r="J578" s="106">
        <f t="shared" si="326"/>
        <v>580</v>
      </c>
      <c r="K578" s="106">
        <f t="shared" si="326"/>
        <v>610</v>
      </c>
      <c r="L578" s="106">
        <f t="shared" si="326"/>
        <v>610</v>
      </c>
      <c r="M578" s="106">
        <f t="shared" si="325"/>
        <v>580</v>
      </c>
      <c r="N578" s="106">
        <f t="shared" si="324"/>
        <v>580</v>
      </c>
    </row>
    <row r="579" spans="1:14" ht="15.75" thickBot="1" x14ac:dyDescent="0.3">
      <c r="A579" s="162"/>
      <c r="B579" s="8" t="s">
        <v>34</v>
      </c>
      <c r="C579" s="61">
        <v>520</v>
      </c>
      <c r="D579" s="61">
        <v>520</v>
      </c>
      <c r="E579" s="61">
        <v>535</v>
      </c>
      <c r="F579" s="61">
        <v>535</v>
      </c>
      <c r="G579" s="43"/>
      <c r="J579" s="106">
        <f t="shared" si="326"/>
        <v>520</v>
      </c>
      <c r="K579" s="106">
        <f t="shared" si="326"/>
        <v>520</v>
      </c>
      <c r="L579" s="106">
        <f t="shared" si="326"/>
        <v>535</v>
      </c>
      <c r="M579" s="106">
        <f t="shared" si="325"/>
        <v>535</v>
      </c>
      <c r="N579" s="106">
        <f t="shared" si="324"/>
        <v>520</v>
      </c>
    </row>
    <row r="580" spans="1:14" x14ac:dyDescent="0.25">
      <c r="A580" s="162" t="s">
        <v>221</v>
      </c>
      <c r="B580" s="8" t="s">
        <v>49</v>
      </c>
      <c r="C580" s="41">
        <v>630</v>
      </c>
      <c r="D580" s="41">
        <v>660</v>
      </c>
      <c r="E580" s="41">
        <v>660</v>
      </c>
      <c r="F580" s="41">
        <v>630</v>
      </c>
      <c r="G580" s="43"/>
      <c r="J580" s="106">
        <f t="shared" si="326"/>
        <v>630</v>
      </c>
      <c r="K580" s="106">
        <f t="shared" si="326"/>
        <v>660</v>
      </c>
      <c r="L580" s="106">
        <f t="shared" si="326"/>
        <v>660</v>
      </c>
      <c r="M580" s="106">
        <f t="shared" si="325"/>
        <v>630</v>
      </c>
      <c r="N580" s="106">
        <f t="shared" si="324"/>
        <v>630</v>
      </c>
    </row>
    <row r="581" spans="1:14" ht="15.75" thickBot="1" x14ac:dyDescent="0.3">
      <c r="A581" s="162"/>
      <c r="B581" s="8" t="s">
        <v>34</v>
      </c>
      <c r="C581" s="61">
        <v>520</v>
      </c>
      <c r="D581" s="61">
        <v>520</v>
      </c>
      <c r="E581" s="61">
        <v>535</v>
      </c>
      <c r="F581" s="61">
        <v>535</v>
      </c>
      <c r="G581" s="43"/>
      <c r="J581" s="106">
        <f t="shared" si="326"/>
        <v>520</v>
      </c>
      <c r="K581" s="106">
        <f t="shared" si="326"/>
        <v>520</v>
      </c>
      <c r="L581" s="106">
        <f t="shared" si="326"/>
        <v>535</v>
      </c>
      <c r="M581" s="106">
        <f t="shared" si="325"/>
        <v>535</v>
      </c>
      <c r="N581" s="106">
        <f t="shared" si="324"/>
        <v>520</v>
      </c>
    </row>
    <row r="582" spans="1:14" x14ac:dyDescent="0.25">
      <c r="A582" s="162" t="s">
        <v>222</v>
      </c>
      <c r="B582" s="8" t="s">
        <v>49</v>
      </c>
      <c r="C582" s="41">
        <v>680</v>
      </c>
      <c r="D582" s="41">
        <v>710</v>
      </c>
      <c r="E582" s="41">
        <v>710</v>
      </c>
      <c r="F582" s="41">
        <v>680</v>
      </c>
      <c r="G582" s="43"/>
      <c r="J582" s="106">
        <f t="shared" si="326"/>
        <v>680</v>
      </c>
      <c r="K582" s="106">
        <f t="shared" si="326"/>
        <v>710</v>
      </c>
      <c r="L582" s="106">
        <f t="shared" si="326"/>
        <v>710</v>
      </c>
      <c r="M582" s="106">
        <f t="shared" si="325"/>
        <v>680</v>
      </c>
      <c r="N582" s="106">
        <f t="shared" si="324"/>
        <v>680</v>
      </c>
    </row>
    <row r="583" spans="1:14" ht="15.75" thickBot="1" x14ac:dyDescent="0.3">
      <c r="A583" s="162"/>
      <c r="B583" s="8" t="s">
        <v>34</v>
      </c>
      <c r="C583" s="61">
        <v>520</v>
      </c>
      <c r="D583" s="61">
        <v>520</v>
      </c>
      <c r="E583" s="61">
        <v>535</v>
      </c>
      <c r="F583" s="61">
        <v>535</v>
      </c>
      <c r="G583" s="43"/>
      <c r="J583" s="106">
        <f t="shared" si="326"/>
        <v>520</v>
      </c>
      <c r="K583" s="106">
        <f t="shared" si="326"/>
        <v>520</v>
      </c>
      <c r="L583" s="106">
        <f t="shared" si="326"/>
        <v>535</v>
      </c>
      <c r="M583" s="106">
        <f t="shared" si="325"/>
        <v>535</v>
      </c>
      <c r="N583" s="106">
        <f t="shared" si="324"/>
        <v>520</v>
      </c>
    </row>
    <row r="584" spans="1:14" x14ac:dyDescent="0.25">
      <c r="A584" s="162" t="s">
        <v>223</v>
      </c>
      <c r="B584" s="8" t="s">
        <v>49</v>
      </c>
      <c r="C584" s="41">
        <v>730</v>
      </c>
      <c r="D584" s="41">
        <v>750</v>
      </c>
      <c r="E584" s="41">
        <v>750</v>
      </c>
      <c r="F584" s="41">
        <v>730</v>
      </c>
      <c r="G584" s="43"/>
      <c r="J584" s="106">
        <f t="shared" si="326"/>
        <v>730</v>
      </c>
      <c r="K584" s="106">
        <f t="shared" si="326"/>
        <v>750</v>
      </c>
      <c r="L584" s="106">
        <f t="shared" si="326"/>
        <v>750</v>
      </c>
      <c r="M584" s="106">
        <f t="shared" si="325"/>
        <v>730</v>
      </c>
      <c r="N584" s="106">
        <f t="shared" si="324"/>
        <v>730</v>
      </c>
    </row>
    <row r="585" spans="1:14" ht="15.75" thickBot="1" x14ac:dyDescent="0.3">
      <c r="A585" s="162"/>
      <c r="B585" s="8" t="s">
        <v>34</v>
      </c>
      <c r="C585" s="61">
        <v>520</v>
      </c>
      <c r="D585" s="61">
        <v>520</v>
      </c>
      <c r="E585" s="61">
        <v>535</v>
      </c>
      <c r="F585" s="61">
        <v>535</v>
      </c>
      <c r="G585" s="43"/>
      <c r="J585" s="106">
        <f t="shared" si="326"/>
        <v>520</v>
      </c>
      <c r="K585" s="106">
        <f t="shared" si="326"/>
        <v>520</v>
      </c>
      <c r="L585" s="106">
        <f t="shared" si="326"/>
        <v>535</v>
      </c>
      <c r="M585" s="106">
        <f t="shared" si="325"/>
        <v>535</v>
      </c>
      <c r="N585" s="106">
        <f t="shared" si="324"/>
        <v>520</v>
      </c>
    </row>
    <row r="586" spans="1:14" x14ac:dyDescent="0.25">
      <c r="A586" s="162" t="s">
        <v>224</v>
      </c>
      <c r="B586" s="8" t="s">
        <v>49</v>
      </c>
      <c r="C586" s="41">
        <v>770</v>
      </c>
      <c r="D586" s="41">
        <v>790</v>
      </c>
      <c r="E586" s="41">
        <v>790</v>
      </c>
      <c r="F586" s="41">
        <v>770</v>
      </c>
      <c r="G586" s="43"/>
      <c r="J586" s="106">
        <f t="shared" si="326"/>
        <v>770</v>
      </c>
      <c r="K586" s="106">
        <f t="shared" si="326"/>
        <v>790</v>
      </c>
      <c r="L586" s="106">
        <f t="shared" si="326"/>
        <v>790</v>
      </c>
      <c r="M586" s="106">
        <f t="shared" si="325"/>
        <v>770</v>
      </c>
      <c r="N586" s="106">
        <f t="shared" si="324"/>
        <v>770</v>
      </c>
    </row>
    <row r="587" spans="1:14" ht="15.75" thickBot="1" x14ac:dyDescent="0.3">
      <c r="A587" s="156"/>
      <c r="B587" s="107" t="s">
        <v>34</v>
      </c>
      <c r="C587" s="61">
        <v>520</v>
      </c>
      <c r="D587" s="61">
        <v>520</v>
      </c>
      <c r="E587" s="61">
        <v>535</v>
      </c>
      <c r="F587" s="61">
        <v>535</v>
      </c>
      <c r="G587" s="56"/>
      <c r="J587" s="106">
        <f t="shared" si="326"/>
        <v>520</v>
      </c>
      <c r="K587" s="106">
        <f t="shared" si="326"/>
        <v>520</v>
      </c>
      <c r="L587" s="106">
        <f t="shared" si="326"/>
        <v>535</v>
      </c>
      <c r="M587" s="106">
        <f t="shared" si="325"/>
        <v>535</v>
      </c>
      <c r="N587" s="106">
        <f t="shared" si="324"/>
        <v>520</v>
      </c>
    </row>
    <row r="588" spans="1:14" x14ac:dyDescent="0.25">
      <c r="A588" s="155" t="s">
        <v>225</v>
      </c>
      <c r="B588" s="105" t="s">
        <v>49</v>
      </c>
      <c r="C588" s="41">
        <v>450</v>
      </c>
      <c r="D588" s="41">
        <v>470</v>
      </c>
      <c r="E588" s="41">
        <v>470</v>
      </c>
      <c r="F588" s="41">
        <v>450</v>
      </c>
      <c r="G588" s="23"/>
      <c r="J588" s="106">
        <f t="shared" si="326"/>
        <v>450</v>
      </c>
      <c r="K588" s="106">
        <f t="shared" si="326"/>
        <v>470</v>
      </c>
      <c r="L588" s="106">
        <f t="shared" si="326"/>
        <v>470</v>
      </c>
      <c r="M588" s="106">
        <f t="shared" si="325"/>
        <v>450</v>
      </c>
      <c r="N588" s="106">
        <f t="shared" ref="N588:N619" si="327">+J588</f>
        <v>450</v>
      </c>
    </row>
    <row r="589" spans="1:14" ht="15.75" thickBot="1" x14ac:dyDescent="0.3">
      <c r="A589" s="162"/>
      <c r="B589" s="8" t="s">
        <v>34</v>
      </c>
      <c r="C589" s="61">
        <v>552</v>
      </c>
      <c r="D589" s="61">
        <v>552</v>
      </c>
      <c r="E589" s="61">
        <v>567</v>
      </c>
      <c r="F589" s="61">
        <v>567</v>
      </c>
      <c r="G589" s="43"/>
      <c r="J589" s="106">
        <f t="shared" si="326"/>
        <v>552</v>
      </c>
      <c r="K589" s="106">
        <f t="shared" si="326"/>
        <v>552</v>
      </c>
      <c r="L589" s="106">
        <f t="shared" si="326"/>
        <v>567</v>
      </c>
      <c r="M589" s="106">
        <f t="shared" si="325"/>
        <v>567</v>
      </c>
      <c r="N589" s="106">
        <f t="shared" si="327"/>
        <v>552</v>
      </c>
    </row>
    <row r="590" spans="1:14" x14ac:dyDescent="0.25">
      <c r="A590" s="162" t="s">
        <v>226</v>
      </c>
      <c r="B590" s="8" t="s">
        <v>49</v>
      </c>
      <c r="C590" s="41">
        <v>490</v>
      </c>
      <c r="D590" s="41">
        <v>510</v>
      </c>
      <c r="E590" s="41">
        <v>510</v>
      </c>
      <c r="F590" s="41">
        <v>490</v>
      </c>
      <c r="G590" s="43"/>
      <c r="J590" s="106">
        <f t="shared" si="326"/>
        <v>490</v>
      </c>
      <c r="K590" s="106">
        <f t="shared" si="326"/>
        <v>510</v>
      </c>
      <c r="L590" s="106">
        <f t="shared" si="326"/>
        <v>510</v>
      </c>
      <c r="M590" s="106">
        <f t="shared" si="325"/>
        <v>490</v>
      </c>
      <c r="N590" s="106">
        <f t="shared" si="327"/>
        <v>490</v>
      </c>
    </row>
    <row r="591" spans="1:14" ht="15.75" thickBot="1" x14ac:dyDescent="0.3">
      <c r="A591" s="162"/>
      <c r="B591" s="8" t="s">
        <v>34</v>
      </c>
      <c r="C591" s="61">
        <v>552</v>
      </c>
      <c r="D591" s="61">
        <v>552</v>
      </c>
      <c r="E591" s="61">
        <v>567</v>
      </c>
      <c r="F591" s="61">
        <v>567</v>
      </c>
      <c r="G591" s="43"/>
      <c r="J591" s="106">
        <f t="shared" si="326"/>
        <v>552</v>
      </c>
      <c r="K591" s="106">
        <f t="shared" si="326"/>
        <v>552</v>
      </c>
      <c r="L591" s="106">
        <f t="shared" si="326"/>
        <v>567</v>
      </c>
      <c r="M591" s="106">
        <f t="shared" si="325"/>
        <v>567</v>
      </c>
      <c r="N591" s="106">
        <f t="shared" si="327"/>
        <v>552</v>
      </c>
    </row>
    <row r="592" spans="1:14" x14ac:dyDescent="0.25">
      <c r="A592" s="162" t="s">
        <v>227</v>
      </c>
      <c r="B592" s="8" t="s">
        <v>49</v>
      </c>
      <c r="C592" s="41">
        <v>530</v>
      </c>
      <c r="D592" s="41">
        <v>560</v>
      </c>
      <c r="E592" s="41">
        <v>560</v>
      </c>
      <c r="F592" s="41">
        <v>530</v>
      </c>
      <c r="G592" s="43"/>
      <c r="J592" s="106">
        <f t="shared" si="326"/>
        <v>530</v>
      </c>
      <c r="K592" s="106">
        <f t="shared" si="326"/>
        <v>560</v>
      </c>
      <c r="L592" s="106">
        <f t="shared" si="326"/>
        <v>560</v>
      </c>
      <c r="M592" s="106">
        <f t="shared" si="325"/>
        <v>530</v>
      </c>
      <c r="N592" s="106">
        <f t="shared" si="327"/>
        <v>530</v>
      </c>
    </row>
    <row r="593" spans="1:14" ht="15.75" thickBot="1" x14ac:dyDescent="0.3">
      <c r="A593" s="162"/>
      <c r="B593" s="8" t="s">
        <v>34</v>
      </c>
      <c r="C593" s="61">
        <v>552</v>
      </c>
      <c r="D593" s="61">
        <v>552</v>
      </c>
      <c r="E593" s="61">
        <v>567</v>
      </c>
      <c r="F593" s="61">
        <v>567</v>
      </c>
      <c r="G593" s="43"/>
      <c r="J593" s="106">
        <f t="shared" si="326"/>
        <v>552</v>
      </c>
      <c r="K593" s="106">
        <f t="shared" si="326"/>
        <v>552</v>
      </c>
      <c r="L593" s="106">
        <f t="shared" si="326"/>
        <v>567</v>
      </c>
      <c r="M593" s="106">
        <f t="shared" si="325"/>
        <v>567</v>
      </c>
      <c r="N593" s="106">
        <f t="shared" si="327"/>
        <v>552</v>
      </c>
    </row>
    <row r="594" spans="1:14" x14ac:dyDescent="0.25">
      <c r="A594" s="162" t="s">
        <v>228</v>
      </c>
      <c r="B594" s="8" t="s">
        <v>49</v>
      </c>
      <c r="C594" s="41">
        <v>580</v>
      </c>
      <c r="D594" s="41">
        <v>610</v>
      </c>
      <c r="E594" s="41">
        <v>610</v>
      </c>
      <c r="F594" s="41">
        <v>580</v>
      </c>
      <c r="G594" s="43"/>
      <c r="J594" s="106">
        <f t="shared" si="326"/>
        <v>580</v>
      </c>
      <c r="K594" s="106">
        <f t="shared" si="326"/>
        <v>610</v>
      </c>
      <c r="L594" s="106">
        <f t="shared" si="326"/>
        <v>610</v>
      </c>
      <c r="M594" s="106">
        <f t="shared" si="325"/>
        <v>580</v>
      </c>
      <c r="N594" s="106">
        <f t="shared" si="327"/>
        <v>580</v>
      </c>
    </row>
    <row r="595" spans="1:14" ht="15.75" thickBot="1" x14ac:dyDescent="0.3">
      <c r="A595" s="162"/>
      <c r="B595" s="8" t="s">
        <v>34</v>
      </c>
      <c r="C595" s="61">
        <v>552</v>
      </c>
      <c r="D595" s="61">
        <v>552</v>
      </c>
      <c r="E595" s="61">
        <v>567</v>
      </c>
      <c r="F595" s="61">
        <v>567</v>
      </c>
      <c r="G595" s="43"/>
      <c r="J595" s="106">
        <f t="shared" si="326"/>
        <v>552</v>
      </c>
      <c r="K595" s="106">
        <f t="shared" si="326"/>
        <v>552</v>
      </c>
      <c r="L595" s="106">
        <f t="shared" si="326"/>
        <v>567</v>
      </c>
      <c r="M595" s="106">
        <f t="shared" si="325"/>
        <v>567</v>
      </c>
      <c r="N595" s="106">
        <f t="shared" si="327"/>
        <v>552</v>
      </c>
    </row>
    <row r="596" spans="1:14" x14ac:dyDescent="0.25">
      <c r="A596" s="162" t="s">
        <v>229</v>
      </c>
      <c r="B596" s="8" t="s">
        <v>49</v>
      </c>
      <c r="C596" s="41">
        <v>630</v>
      </c>
      <c r="D596" s="41">
        <v>660</v>
      </c>
      <c r="E596" s="41">
        <v>660</v>
      </c>
      <c r="F596" s="41">
        <v>630</v>
      </c>
      <c r="G596" s="43"/>
      <c r="J596" s="106">
        <f t="shared" si="326"/>
        <v>630</v>
      </c>
      <c r="K596" s="106">
        <f t="shared" si="326"/>
        <v>660</v>
      </c>
      <c r="L596" s="106">
        <f t="shared" si="326"/>
        <v>660</v>
      </c>
      <c r="M596" s="106">
        <f t="shared" si="325"/>
        <v>630</v>
      </c>
      <c r="N596" s="106">
        <f t="shared" si="327"/>
        <v>630</v>
      </c>
    </row>
    <row r="597" spans="1:14" ht="15.75" thickBot="1" x14ac:dyDescent="0.3">
      <c r="A597" s="162"/>
      <c r="B597" s="8" t="s">
        <v>34</v>
      </c>
      <c r="C597" s="61">
        <v>552</v>
      </c>
      <c r="D597" s="61">
        <v>552</v>
      </c>
      <c r="E597" s="61">
        <v>567</v>
      </c>
      <c r="F597" s="61">
        <v>567</v>
      </c>
      <c r="G597" s="43"/>
      <c r="J597" s="106">
        <f t="shared" si="326"/>
        <v>552</v>
      </c>
      <c r="K597" s="106">
        <f t="shared" si="326"/>
        <v>552</v>
      </c>
      <c r="L597" s="106">
        <f t="shared" si="326"/>
        <v>567</v>
      </c>
      <c r="M597" s="106">
        <f t="shared" si="325"/>
        <v>567</v>
      </c>
      <c r="N597" s="106">
        <f t="shared" si="327"/>
        <v>552</v>
      </c>
    </row>
    <row r="598" spans="1:14" x14ac:dyDescent="0.25">
      <c r="A598" s="162" t="s">
        <v>230</v>
      </c>
      <c r="B598" s="8" t="s">
        <v>49</v>
      </c>
      <c r="C598" s="41">
        <v>680</v>
      </c>
      <c r="D598" s="41">
        <v>710</v>
      </c>
      <c r="E598" s="41">
        <v>710</v>
      </c>
      <c r="F598" s="41">
        <v>680</v>
      </c>
      <c r="G598" s="43"/>
      <c r="J598" s="106">
        <f t="shared" si="326"/>
        <v>680</v>
      </c>
      <c r="K598" s="106">
        <f t="shared" si="326"/>
        <v>710</v>
      </c>
      <c r="L598" s="106">
        <f t="shared" si="326"/>
        <v>710</v>
      </c>
      <c r="M598" s="106">
        <f t="shared" si="325"/>
        <v>680</v>
      </c>
      <c r="N598" s="106">
        <f t="shared" si="327"/>
        <v>680</v>
      </c>
    </row>
    <row r="599" spans="1:14" ht="15.75" thickBot="1" x14ac:dyDescent="0.3">
      <c r="A599" s="162"/>
      <c r="B599" s="8" t="s">
        <v>34</v>
      </c>
      <c r="C599" s="61">
        <v>552</v>
      </c>
      <c r="D599" s="61">
        <v>552</v>
      </c>
      <c r="E599" s="61">
        <v>567</v>
      </c>
      <c r="F599" s="61">
        <v>567</v>
      </c>
      <c r="G599" s="43"/>
      <c r="J599" s="106">
        <f t="shared" si="326"/>
        <v>552</v>
      </c>
      <c r="K599" s="106">
        <f t="shared" si="326"/>
        <v>552</v>
      </c>
      <c r="L599" s="106">
        <f t="shared" si="326"/>
        <v>567</v>
      </c>
      <c r="M599" s="106">
        <f t="shared" si="325"/>
        <v>567</v>
      </c>
      <c r="N599" s="106">
        <f t="shared" si="327"/>
        <v>552</v>
      </c>
    </row>
    <row r="600" spans="1:14" x14ac:dyDescent="0.25">
      <c r="A600" s="162" t="s">
        <v>231</v>
      </c>
      <c r="B600" s="8" t="s">
        <v>49</v>
      </c>
      <c r="C600" s="41">
        <v>730</v>
      </c>
      <c r="D600" s="41">
        <v>750</v>
      </c>
      <c r="E600" s="41">
        <v>750</v>
      </c>
      <c r="F600" s="41">
        <v>730</v>
      </c>
      <c r="G600" s="43"/>
      <c r="J600" s="106">
        <f t="shared" si="326"/>
        <v>730</v>
      </c>
      <c r="K600" s="106">
        <f t="shared" si="326"/>
        <v>750</v>
      </c>
      <c r="L600" s="106">
        <f t="shared" si="326"/>
        <v>750</v>
      </c>
      <c r="M600" s="106">
        <f t="shared" si="325"/>
        <v>730</v>
      </c>
      <c r="N600" s="106">
        <f t="shared" si="327"/>
        <v>730</v>
      </c>
    </row>
    <row r="601" spans="1:14" ht="15.75" thickBot="1" x14ac:dyDescent="0.3">
      <c r="A601" s="162"/>
      <c r="B601" s="8" t="s">
        <v>34</v>
      </c>
      <c r="C601" s="61">
        <v>552</v>
      </c>
      <c r="D601" s="61">
        <v>552</v>
      </c>
      <c r="E601" s="61">
        <v>567</v>
      </c>
      <c r="F601" s="61">
        <v>567</v>
      </c>
      <c r="G601" s="43"/>
      <c r="J601" s="106">
        <f t="shared" si="326"/>
        <v>552</v>
      </c>
      <c r="K601" s="106">
        <f t="shared" si="326"/>
        <v>552</v>
      </c>
      <c r="L601" s="106">
        <f t="shared" si="326"/>
        <v>567</v>
      </c>
      <c r="M601" s="106">
        <f t="shared" si="325"/>
        <v>567</v>
      </c>
      <c r="N601" s="106">
        <f t="shared" si="327"/>
        <v>552</v>
      </c>
    </row>
    <row r="602" spans="1:14" x14ac:dyDescent="0.25">
      <c r="A602" s="162" t="s">
        <v>232</v>
      </c>
      <c r="B602" s="8" t="s">
        <v>49</v>
      </c>
      <c r="C602" s="41">
        <v>770</v>
      </c>
      <c r="D602" s="41">
        <v>790</v>
      </c>
      <c r="E602" s="41">
        <v>790</v>
      </c>
      <c r="F602" s="41">
        <v>770</v>
      </c>
      <c r="G602" s="43"/>
      <c r="J602" s="106">
        <f t="shared" si="326"/>
        <v>770</v>
      </c>
      <c r="K602" s="106">
        <f t="shared" si="326"/>
        <v>790</v>
      </c>
      <c r="L602" s="106">
        <f t="shared" si="326"/>
        <v>790</v>
      </c>
      <c r="M602" s="106">
        <f t="shared" si="325"/>
        <v>770</v>
      </c>
      <c r="N602" s="106">
        <f t="shared" si="327"/>
        <v>770</v>
      </c>
    </row>
    <row r="603" spans="1:14" ht="15.75" thickBot="1" x14ac:dyDescent="0.3">
      <c r="A603" s="156"/>
      <c r="B603" s="107" t="s">
        <v>34</v>
      </c>
      <c r="C603" s="61">
        <v>552</v>
      </c>
      <c r="D603" s="61">
        <v>552</v>
      </c>
      <c r="E603" s="61">
        <v>567</v>
      </c>
      <c r="F603" s="61">
        <v>567</v>
      </c>
      <c r="G603" s="56"/>
      <c r="J603" s="106">
        <f t="shared" si="326"/>
        <v>552</v>
      </c>
      <c r="K603" s="106">
        <f t="shared" si="326"/>
        <v>552</v>
      </c>
      <c r="L603" s="106">
        <f t="shared" si="326"/>
        <v>567</v>
      </c>
      <c r="M603" s="106">
        <f t="shared" si="326"/>
        <v>567</v>
      </c>
      <c r="N603" s="106">
        <f t="shared" si="327"/>
        <v>552</v>
      </c>
    </row>
    <row r="604" spans="1:14" x14ac:dyDescent="0.25">
      <c r="A604" s="155" t="s">
        <v>233</v>
      </c>
      <c r="B604" s="105" t="s">
        <v>49</v>
      </c>
      <c r="C604" s="41">
        <v>450</v>
      </c>
      <c r="D604" s="41">
        <v>470</v>
      </c>
      <c r="E604" s="41">
        <v>470</v>
      </c>
      <c r="F604" s="41">
        <v>450</v>
      </c>
      <c r="G604" s="23"/>
      <c r="J604" s="106">
        <f t="shared" ref="J604:M619" si="328">+C604</f>
        <v>450</v>
      </c>
      <c r="K604" s="106">
        <f t="shared" si="328"/>
        <v>470</v>
      </c>
      <c r="L604" s="106">
        <f t="shared" si="328"/>
        <v>470</v>
      </c>
      <c r="M604" s="106">
        <f t="shared" si="328"/>
        <v>450</v>
      </c>
      <c r="N604" s="106">
        <f t="shared" si="327"/>
        <v>450</v>
      </c>
    </row>
    <row r="605" spans="1:14" ht="15.75" thickBot="1" x14ac:dyDescent="0.3">
      <c r="A605" s="162"/>
      <c r="B605" s="8" t="s">
        <v>34</v>
      </c>
      <c r="C605" s="61">
        <v>584</v>
      </c>
      <c r="D605" s="61">
        <v>584</v>
      </c>
      <c r="E605" s="61">
        <v>599</v>
      </c>
      <c r="F605" s="61">
        <v>599</v>
      </c>
      <c r="G605" s="43"/>
      <c r="J605" s="106">
        <f t="shared" si="328"/>
        <v>584</v>
      </c>
      <c r="K605" s="106">
        <f t="shared" si="328"/>
        <v>584</v>
      </c>
      <c r="L605" s="106">
        <f t="shared" si="328"/>
        <v>599</v>
      </c>
      <c r="M605" s="106">
        <f t="shared" si="328"/>
        <v>599</v>
      </c>
      <c r="N605" s="106">
        <f t="shared" si="327"/>
        <v>584</v>
      </c>
    </row>
    <row r="606" spans="1:14" x14ac:dyDescent="0.25">
      <c r="A606" s="162" t="s">
        <v>234</v>
      </c>
      <c r="B606" s="8" t="s">
        <v>49</v>
      </c>
      <c r="C606" s="41">
        <v>490</v>
      </c>
      <c r="D606" s="41">
        <v>510</v>
      </c>
      <c r="E606" s="41">
        <v>510</v>
      </c>
      <c r="F606" s="41">
        <v>490</v>
      </c>
      <c r="G606" s="43"/>
      <c r="J606" s="106">
        <f t="shared" si="328"/>
        <v>490</v>
      </c>
      <c r="K606" s="106">
        <f t="shared" si="328"/>
        <v>510</v>
      </c>
      <c r="L606" s="106">
        <f t="shared" si="328"/>
        <v>510</v>
      </c>
      <c r="M606" s="106">
        <f t="shared" si="328"/>
        <v>490</v>
      </c>
      <c r="N606" s="106">
        <f t="shared" si="327"/>
        <v>490</v>
      </c>
    </row>
    <row r="607" spans="1:14" ht="15.75" thickBot="1" x14ac:dyDescent="0.3">
      <c r="A607" s="162"/>
      <c r="B607" s="8" t="s">
        <v>34</v>
      </c>
      <c r="C607" s="61">
        <v>584</v>
      </c>
      <c r="D607" s="61">
        <v>584</v>
      </c>
      <c r="E607" s="61">
        <v>599</v>
      </c>
      <c r="F607" s="61">
        <v>599</v>
      </c>
      <c r="G607" s="43"/>
      <c r="J607" s="106">
        <f t="shared" si="328"/>
        <v>584</v>
      </c>
      <c r="K607" s="106">
        <f t="shared" si="328"/>
        <v>584</v>
      </c>
      <c r="L607" s="106">
        <f t="shared" si="328"/>
        <v>599</v>
      </c>
      <c r="M607" s="106">
        <f t="shared" si="328"/>
        <v>599</v>
      </c>
      <c r="N607" s="106">
        <f t="shared" si="327"/>
        <v>584</v>
      </c>
    </row>
    <row r="608" spans="1:14" x14ac:dyDescent="0.25">
      <c r="A608" s="162" t="s">
        <v>235</v>
      </c>
      <c r="B608" s="8" t="s">
        <v>49</v>
      </c>
      <c r="C608" s="41">
        <v>530</v>
      </c>
      <c r="D608" s="41">
        <v>560</v>
      </c>
      <c r="E608" s="41">
        <v>560</v>
      </c>
      <c r="F608" s="41">
        <v>530</v>
      </c>
      <c r="G608" s="43"/>
      <c r="J608" s="106">
        <f t="shared" si="328"/>
        <v>530</v>
      </c>
      <c r="K608" s="106">
        <f t="shared" si="328"/>
        <v>560</v>
      </c>
      <c r="L608" s="106">
        <f t="shared" si="328"/>
        <v>560</v>
      </c>
      <c r="M608" s="106">
        <f t="shared" si="328"/>
        <v>530</v>
      </c>
      <c r="N608" s="106">
        <f t="shared" si="327"/>
        <v>530</v>
      </c>
    </row>
    <row r="609" spans="1:14" ht="15.75" thickBot="1" x14ac:dyDescent="0.3">
      <c r="A609" s="162"/>
      <c r="B609" s="8" t="s">
        <v>34</v>
      </c>
      <c r="C609" s="61">
        <v>584</v>
      </c>
      <c r="D609" s="61">
        <v>584</v>
      </c>
      <c r="E609" s="61">
        <v>599</v>
      </c>
      <c r="F609" s="61">
        <v>599</v>
      </c>
      <c r="G609" s="43"/>
      <c r="J609" s="106">
        <f t="shared" si="328"/>
        <v>584</v>
      </c>
      <c r="K609" s="106">
        <f t="shared" si="328"/>
        <v>584</v>
      </c>
      <c r="L609" s="106">
        <f t="shared" si="328"/>
        <v>599</v>
      </c>
      <c r="M609" s="106">
        <f t="shared" si="328"/>
        <v>599</v>
      </c>
      <c r="N609" s="106">
        <f t="shared" si="327"/>
        <v>584</v>
      </c>
    </row>
    <row r="610" spans="1:14" x14ac:dyDescent="0.25">
      <c r="A610" s="162" t="s">
        <v>236</v>
      </c>
      <c r="B610" s="8" t="s">
        <v>49</v>
      </c>
      <c r="C610" s="41">
        <v>580</v>
      </c>
      <c r="D610" s="41">
        <v>610</v>
      </c>
      <c r="E610" s="41">
        <v>610</v>
      </c>
      <c r="F610" s="41">
        <v>580</v>
      </c>
      <c r="G610" s="43"/>
      <c r="J610" s="106">
        <f t="shared" si="328"/>
        <v>580</v>
      </c>
      <c r="K610" s="106">
        <f t="shared" si="328"/>
        <v>610</v>
      </c>
      <c r="L610" s="106">
        <f t="shared" si="328"/>
        <v>610</v>
      </c>
      <c r="M610" s="106">
        <f t="shared" si="328"/>
        <v>580</v>
      </c>
      <c r="N610" s="106">
        <f t="shared" si="327"/>
        <v>580</v>
      </c>
    </row>
    <row r="611" spans="1:14" ht="15.75" thickBot="1" x14ac:dyDescent="0.3">
      <c r="A611" s="162"/>
      <c r="B611" s="8" t="s">
        <v>34</v>
      </c>
      <c r="C611" s="61">
        <v>584</v>
      </c>
      <c r="D611" s="61">
        <v>584</v>
      </c>
      <c r="E611" s="61">
        <v>599</v>
      </c>
      <c r="F611" s="61">
        <v>599</v>
      </c>
      <c r="G611" s="43"/>
      <c r="J611" s="106">
        <f t="shared" si="328"/>
        <v>584</v>
      </c>
      <c r="K611" s="106">
        <f t="shared" si="328"/>
        <v>584</v>
      </c>
      <c r="L611" s="106">
        <f t="shared" si="328"/>
        <v>599</v>
      </c>
      <c r="M611" s="106">
        <f t="shared" si="328"/>
        <v>599</v>
      </c>
      <c r="N611" s="106">
        <f t="shared" si="327"/>
        <v>584</v>
      </c>
    </row>
    <row r="612" spans="1:14" x14ac:dyDescent="0.25">
      <c r="A612" s="162" t="s">
        <v>237</v>
      </c>
      <c r="B612" s="8" t="s">
        <v>49</v>
      </c>
      <c r="C612" s="41">
        <v>630</v>
      </c>
      <c r="D612" s="41">
        <v>660</v>
      </c>
      <c r="E612" s="41">
        <v>660</v>
      </c>
      <c r="F612" s="41">
        <v>630</v>
      </c>
      <c r="G612" s="43"/>
      <c r="J612" s="106">
        <f t="shared" si="328"/>
        <v>630</v>
      </c>
      <c r="K612" s="106">
        <f t="shared" si="328"/>
        <v>660</v>
      </c>
      <c r="L612" s="106">
        <f t="shared" si="328"/>
        <v>660</v>
      </c>
      <c r="M612" s="106">
        <f t="shared" si="328"/>
        <v>630</v>
      </c>
      <c r="N612" s="106">
        <f t="shared" si="327"/>
        <v>630</v>
      </c>
    </row>
    <row r="613" spans="1:14" ht="15.75" thickBot="1" x14ac:dyDescent="0.3">
      <c r="A613" s="162"/>
      <c r="B613" s="8" t="s">
        <v>34</v>
      </c>
      <c r="C613" s="61">
        <v>584</v>
      </c>
      <c r="D613" s="61">
        <v>584</v>
      </c>
      <c r="E613" s="61">
        <v>599</v>
      </c>
      <c r="F613" s="61">
        <v>599</v>
      </c>
      <c r="G613" s="43"/>
      <c r="J613" s="106">
        <f t="shared" si="328"/>
        <v>584</v>
      </c>
      <c r="K613" s="106">
        <f t="shared" si="328"/>
        <v>584</v>
      </c>
      <c r="L613" s="106">
        <f t="shared" si="328"/>
        <v>599</v>
      </c>
      <c r="M613" s="106">
        <f t="shared" si="328"/>
        <v>599</v>
      </c>
      <c r="N613" s="106">
        <f t="shared" si="327"/>
        <v>584</v>
      </c>
    </row>
    <row r="614" spans="1:14" x14ac:dyDescent="0.25">
      <c r="A614" s="162" t="s">
        <v>238</v>
      </c>
      <c r="B614" s="8" t="s">
        <v>49</v>
      </c>
      <c r="C614" s="41">
        <v>680</v>
      </c>
      <c r="D614" s="41">
        <v>710</v>
      </c>
      <c r="E614" s="41">
        <v>710</v>
      </c>
      <c r="F614" s="41">
        <v>680</v>
      </c>
      <c r="G614" s="43"/>
      <c r="J614" s="106">
        <f t="shared" si="328"/>
        <v>680</v>
      </c>
      <c r="K614" s="106">
        <f t="shared" si="328"/>
        <v>710</v>
      </c>
      <c r="L614" s="106">
        <f t="shared" si="328"/>
        <v>710</v>
      </c>
      <c r="M614" s="106">
        <f t="shared" si="328"/>
        <v>680</v>
      </c>
      <c r="N614" s="106">
        <f t="shared" si="327"/>
        <v>680</v>
      </c>
    </row>
    <row r="615" spans="1:14" ht="15.75" thickBot="1" x14ac:dyDescent="0.3">
      <c r="A615" s="162"/>
      <c r="B615" s="8" t="s">
        <v>34</v>
      </c>
      <c r="C615" s="61">
        <v>584</v>
      </c>
      <c r="D615" s="61">
        <v>584</v>
      </c>
      <c r="E615" s="61">
        <v>599</v>
      </c>
      <c r="F615" s="61">
        <v>599</v>
      </c>
      <c r="G615" s="43"/>
      <c r="J615" s="106">
        <f t="shared" si="328"/>
        <v>584</v>
      </c>
      <c r="K615" s="106">
        <f t="shared" si="328"/>
        <v>584</v>
      </c>
      <c r="L615" s="106">
        <f t="shared" si="328"/>
        <v>599</v>
      </c>
      <c r="M615" s="106">
        <f t="shared" si="328"/>
        <v>599</v>
      </c>
      <c r="N615" s="106">
        <f t="shared" si="327"/>
        <v>584</v>
      </c>
    </row>
    <row r="616" spans="1:14" x14ac:dyDescent="0.25">
      <c r="A616" s="162" t="s">
        <v>239</v>
      </c>
      <c r="B616" s="8" t="s">
        <v>49</v>
      </c>
      <c r="C616" s="41">
        <v>730</v>
      </c>
      <c r="D616" s="41">
        <v>750</v>
      </c>
      <c r="E616" s="41">
        <v>750</v>
      </c>
      <c r="F616" s="41">
        <v>730</v>
      </c>
      <c r="G616" s="43"/>
      <c r="J616" s="106">
        <f t="shared" si="328"/>
        <v>730</v>
      </c>
      <c r="K616" s="106">
        <f t="shared" si="328"/>
        <v>750</v>
      </c>
      <c r="L616" s="106">
        <f t="shared" si="328"/>
        <v>750</v>
      </c>
      <c r="M616" s="106">
        <f t="shared" si="328"/>
        <v>730</v>
      </c>
      <c r="N616" s="106">
        <f t="shared" si="327"/>
        <v>730</v>
      </c>
    </row>
    <row r="617" spans="1:14" ht="15.75" thickBot="1" x14ac:dyDescent="0.3">
      <c r="A617" s="162"/>
      <c r="B617" s="8" t="s">
        <v>34</v>
      </c>
      <c r="C617" s="61">
        <v>584</v>
      </c>
      <c r="D617" s="61">
        <v>584</v>
      </c>
      <c r="E617" s="61">
        <v>599</v>
      </c>
      <c r="F617" s="61">
        <v>599</v>
      </c>
      <c r="G617" s="43"/>
      <c r="J617" s="106">
        <f t="shared" si="328"/>
        <v>584</v>
      </c>
      <c r="K617" s="106">
        <f t="shared" si="328"/>
        <v>584</v>
      </c>
      <c r="L617" s="106">
        <f t="shared" si="328"/>
        <v>599</v>
      </c>
      <c r="M617" s="106">
        <f t="shared" si="328"/>
        <v>599</v>
      </c>
      <c r="N617" s="106">
        <f t="shared" si="327"/>
        <v>584</v>
      </c>
    </row>
    <row r="618" spans="1:14" x14ac:dyDescent="0.25">
      <c r="A618" s="162" t="s">
        <v>240</v>
      </c>
      <c r="B618" s="8" t="s">
        <v>49</v>
      </c>
      <c r="C618" s="41">
        <v>770</v>
      </c>
      <c r="D618" s="41">
        <v>790</v>
      </c>
      <c r="E618" s="41">
        <v>790</v>
      </c>
      <c r="F618" s="41">
        <v>770</v>
      </c>
      <c r="G618" s="43"/>
      <c r="J618" s="106">
        <f t="shared" si="328"/>
        <v>770</v>
      </c>
      <c r="K618" s="106">
        <f t="shared" si="328"/>
        <v>790</v>
      </c>
      <c r="L618" s="106">
        <f t="shared" si="328"/>
        <v>790</v>
      </c>
      <c r="M618" s="106">
        <f t="shared" si="328"/>
        <v>770</v>
      </c>
      <c r="N618" s="106">
        <f t="shared" si="327"/>
        <v>770</v>
      </c>
    </row>
    <row r="619" spans="1:14" ht="15.75" thickBot="1" x14ac:dyDescent="0.3">
      <c r="A619" s="156"/>
      <c r="B619" s="107" t="s">
        <v>34</v>
      </c>
      <c r="C619" s="61">
        <v>584</v>
      </c>
      <c r="D619" s="61">
        <v>584</v>
      </c>
      <c r="E619" s="61">
        <v>599</v>
      </c>
      <c r="F619" s="61">
        <v>599</v>
      </c>
      <c r="G619" s="56"/>
      <c r="J619" s="106">
        <f t="shared" si="328"/>
        <v>584</v>
      </c>
      <c r="K619" s="106">
        <f t="shared" si="328"/>
        <v>584</v>
      </c>
      <c r="L619" s="106">
        <f t="shared" si="328"/>
        <v>599</v>
      </c>
      <c r="M619" s="106">
        <f t="shared" si="328"/>
        <v>599</v>
      </c>
      <c r="N619" s="106">
        <f t="shared" si="327"/>
        <v>584</v>
      </c>
    </row>
    <row r="620" spans="1:14" x14ac:dyDescent="0.25">
      <c r="A620" s="9"/>
      <c r="C620" s="9"/>
    </row>
    <row r="621" spans="1:14" x14ac:dyDescent="0.25">
      <c r="C621" s="9"/>
    </row>
    <row r="622" spans="1:14" x14ac:dyDescent="0.25">
      <c r="A622" s="157" t="s">
        <v>36</v>
      </c>
      <c r="B622" s="158"/>
      <c r="C622"/>
      <c r="D622"/>
      <c r="E622"/>
      <c r="F622"/>
    </row>
    <row r="623" spans="1:14" x14ac:dyDescent="0.25">
      <c r="A623" s="159" t="s">
        <v>48</v>
      </c>
      <c r="B623" s="61" t="s">
        <v>49</v>
      </c>
      <c r="C623" s="61">
        <v>50</v>
      </c>
      <c r="D623" s="5">
        <v>150</v>
      </c>
      <c r="E623" s="5">
        <v>150</v>
      </c>
      <c r="F623" s="5">
        <v>50</v>
      </c>
      <c r="G623" s="5"/>
    </row>
    <row r="624" spans="1:14" x14ac:dyDescent="0.25">
      <c r="A624" s="160"/>
      <c r="B624" s="61" t="s">
        <v>34</v>
      </c>
      <c r="C624" s="61">
        <v>100</v>
      </c>
      <c r="D624" s="5">
        <v>100</v>
      </c>
      <c r="E624" s="5">
        <v>550</v>
      </c>
      <c r="F624" s="5">
        <v>550</v>
      </c>
      <c r="G624" s="5"/>
    </row>
    <row r="625" spans="1:16383" x14ac:dyDescent="0.25">
      <c r="A625" s="159" t="s">
        <v>50</v>
      </c>
      <c r="B625" s="61" t="s">
        <v>49</v>
      </c>
      <c r="C625" s="61">
        <v>200</v>
      </c>
      <c r="D625" s="5">
        <v>300</v>
      </c>
      <c r="E625" s="5">
        <v>300</v>
      </c>
      <c r="F625" s="5">
        <v>200</v>
      </c>
      <c r="G625" s="5"/>
    </row>
    <row r="626" spans="1:16383" s="1" customFormat="1" x14ac:dyDescent="0.25">
      <c r="A626" s="160"/>
      <c r="B626" s="61" t="s">
        <v>34</v>
      </c>
      <c r="C626" s="61">
        <v>100</v>
      </c>
      <c r="D626" s="5">
        <v>100</v>
      </c>
      <c r="E626" s="5">
        <v>550</v>
      </c>
      <c r="F626" s="5">
        <v>550</v>
      </c>
      <c r="G626" s="5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/>
      <c r="RD626"/>
      <c r="RE626"/>
      <c r="RF626"/>
      <c r="RG626"/>
      <c r="RH626"/>
      <c r="RI626"/>
      <c r="RJ626"/>
      <c r="RK626"/>
      <c r="RL626"/>
      <c r="RM626"/>
      <c r="RN626"/>
      <c r="RO626"/>
      <c r="RP626"/>
      <c r="RQ626"/>
      <c r="RR626"/>
      <c r="RS626"/>
      <c r="RT626"/>
      <c r="RU626"/>
      <c r="RV626"/>
      <c r="RW626"/>
      <c r="RX626"/>
      <c r="RY626"/>
      <c r="RZ626"/>
      <c r="SA626"/>
      <c r="SB626"/>
      <c r="SC626"/>
      <c r="SD626"/>
      <c r="SE626"/>
      <c r="SF626"/>
      <c r="SG626"/>
      <c r="SH626"/>
      <c r="SI626"/>
      <c r="SJ626"/>
      <c r="SK626"/>
      <c r="SL626"/>
      <c r="SM626"/>
      <c r="SN626"/>
      <c r="SO626"/>
      <c r="SP626"/>
      <c r="SQ626"/>
      <c r="SR626"/>
      <c r="SS626"/>
      <c r="ST626"/>
      <c r="SU626"/>
      <c r="SV626"/>
      <c r="SW626"/>
      <c r="SX626"/>
      <c r="SY626"/>
      <c r="SZ626"/>
      <c r="TA626"/>
      <c r="TB626"/>
      <c r="TC626"/>
      <c r="TD626"/>
      <c r="TE626"/>
      <c r="TF626"/>
      <c r="TG626"/>
      <c r="TH626"/>
      <c r="TI626"/>
      <c r="TJ626"/>
      <c r="TK626"/>
      <c r="TL626"/>
      <c r="TM626"/>
      <c r="TN626"/>
      <c r="TO626"/>
      <c r="TP626"/>
      <c r="TQ626"/>
      <c r="TR626"/>
      <c r="TS626"/>
      <c r="TT626"/>
      <c r="TU626"/>
      <c r="TV626"/>
      <c r="TW626"/>
      <c r="TX626"/>
      <c r="TY626"/>
      <c r="TZ626"/>
      <c r="UA626"/>
      <c r="UB626"/>
      <c r="UC626"/>
      <c r="UD626"/>
      <c r="UE626"/>
      <c r="UF626"/>
      <c r="UG626"/>
      <c r="UH626"/>
      <c r="UI626"/>
      <c r="UJ626"/>
      <c r="UK626"/>
      <c r="UL626"/>
      <c r="UM626"/>
      <c r="UN626"/>
      <c r="UO626"/>
      <c r="UP626"/>
      <c r="UQ626"/>
      <c r="UR626"/>
      <c r="US626"/>
      <c r="UT626"/>
      <c r="UU626"/>
      <c r="UV626"/>
      <c r="UW626"/>
      <c r="UX626"/>
      <c r="UY626"/>
      <c r="UZ626"/>
      <c r="VA626"/>
      <c r="VB626"/>
      <c r="VC626"/>
      <c r="VD626"/>
      <c r="VE626"/>
      <c r="VF626"/>
      <c r="VG626"/>
      <c r="VH626"/>
      <c r="VI626"/>
      <c r="VJ626"/>
      <c r="VK626"/>
      <c r="VL626"/>
      <c r="VM626"/>
      <c r="VN626"/>
      <c r="VO626"/>
      <c r="VP626"/>
      <c r="VQ626"/>
      <c r="VR626"/>
      <c r="VS626"/>
      <c r="VT626"/>
      <c r="VU626"/>
      <c r="VV626"/>
      <c r="VW626"/>
      <c r="VX626"/>
      <c r="VY626"/>
      <c r="VZ626"/>
      <c r="WA626"/>
      <c r="WB626"/>
      <c r="WC626"/>
      <c r="WD626"/>
      <c r="WE626"/>
      <c r="WF626"/>
      <c r="WG626"/>
      <c r="WH626"/>
      <c r="WI626"/>
      <c r="WJ626"/>
      <c r="WK626"/>
      <c r="WL626"/>
      <c r="WM626"/>
      <c r="WN626"/>
      <c r="WO626"/>
      <c r="WP626"/>
      <c r="WQ626"/>
      <c r="WR626"/>
      <c r="WS626"/>
      <c r="WT626"/>
      <c r="WU626"/>
      <c r="WV626"/>
      <c r="WW626"/>
      <c r="WX626"/>
      <c r="WY626"/>
      <c r="WZ626"/>
      <c r="XA626"/>
      <c r="XB626"/>
      <c r="XC626"/>
      <c r="XD626"/>
      <c r="XE626"/>
      <c r="XF626"/>
      <c r="XG626"/>
      <c r="XH626"/>
      <c r="XI626"/>
      <c r="XJ626"/>
      <c r="XK626"/>
      <c r="XL626"/>
      <c r="XM626"/>
      <c r="XN626"/>
      <c r="XO626"/>
      <c r="XP626"/>
      <c r="XQ626"/>
      <c r="XR626"/>
      <c r="XS626"/>
      <c r="XT626"/>
      <c r="XU626"/>
      <c r="XV626"/>
      <c r="XW626"/>
      <c r="XX626"/>
      <c r="XY626"/>
      <c r="XZ626"/>
      <c r="YA626"/>
      <c r="YB626"/>
      <c r="YC626"/>
      <c r="YD626"/>
      <c r="YE626"/>
      <c r="YF626"/>
      <c r="YG626"/>
      <c r="YH626"/>
      <c r="YI626"/>
      <c r="YJ626"/>
      <c r="YK626"/>
      <c r="YL626"/>
      <c r="YM626"/>
      <c r="YN626"/>
      <c r="YO626"/>
      <c r="YP626"/>
      <c r="YQ626"/>
      <c r="YR626"/>
      <c r="YS626"/>
      <c r="YT626"/>
      <c r="YU626"/>
      <c r="YV626"/>
      <c r="YW626"/>
      <c r="YX626"/>
      <c r="YY626"/>
      <c r="YZ626"/>
      <c r="ZA626"/>
      <c r="ZB626"/>
      <c r="ZC626"/>
      <c r="ZD626"/>
      <c r="ZE626"/>
      <c r="ZF626"/>
      <c r="ZG626"/>
      <c r="ZH626"/>
      <c r="ZI626"/>
      <c r="ZJ626"/>
      <c r="ZK626"/>
      <c r="ZL626"/>
      <c r="ZM626"/>
      <c r="ZN626"/>
      <c r="ZO626"/>
      <c r="ZP626"/>
      <c r="ZQ626"/>
      <c r="ZR626"/>
      <c r="ZS626"/>
      <c r="ZT626"/>
      <c r="ZU626"/>
      <c r="ZV626"/>
      <c r="ZW626"/>
      <c r="ZX626"/>
      <c r="ZY626"/>
      <c r="ZZ626"/>
      <c r="AAA626"/>
      <c r="AAB626"/>
      <c r="AAC626"/>
      <c r="AAD626"/>
      <c r="AAE626"/>
      <c r="AAF626"/>
      <c r="AAG626"/>
      <c r="AAH626"/>
      <c r="AAI626"/>
      <c r="AAJ626"/>
      <c r="AAK626"/>
      <c r="AAL626"/>
      <c r="AAM626"/>
      <c r="AAN626"/>
      <c r="AAO626"/>
      <c r="AAP626"/>
      <c r="AAQ626"/>
      <c r="AAR626"/>
      <c r="AAS626"/>
      <c r="AAT626"/>
      <c r="AAU626"/>
      <c r="AAV626"/>
      <c r="AAW626"/>
      <c r="AAX626"/>
      <c r="AAY626"/>
      <c r="AAZ626"/>
      <c r="ABA626"/>
      <c r="ABB626"/>
      <c r="ABC626"/>
      <c r="ABD626"/>
      <c r="ABE626"/>
      <c r="ABF626"/>
      <c r="ABG626"/>
      <c r="ABH626"/>
      <c r="ABI626"/>
      <c r="ABJ626"/>
      <c r="ABK626"/>
      <c r="ABL626"/>
      <c r="ABM626"/>
      <c r="ABN626"/>
      <c r="ABO626"/>
      <c r="ABP626"/>
      <c r="ABQ626"/>
      <c r="ABR626"/>
      <c r="ABS626"/>
      <c r="ABT626"/>
      <c r="ABU626"/>
      <c r="ABV626"/>
      <c r="ABW626"/>
      <c r="ABX626"/>
      <c r="ABY626"/>
      <c r="ABZ626"/>
      <c r="ACA626"/>
      <c r="ACB626"/>
      <c r="ACC626"/>
      <c r="ACD626"/>
      <c r="ACE626"/>
      <c r="ACF626"/>
      <c r="ACG626"/>
      <c r="ACH626"/>
      <c r="ACI626"/>
      <c r="ACJ626"/>
      <c r="ACK626"/>
      <c r="ACL626"/>
      <c r="ACM626"/>
      <c r="ACN626"/>
      <c r="ACO626"/>
      <c r="ACP626"/>
      <c r="ACQ626"/>
      <c r="ACR626"/>
      <c r="ACS626"/>
      <c r="ACT626"/>
      <c r="ACU626"/>
      <c r="ACV626"/>
      <c r="ACW626"/>
      <c r="ACX626"/>
      <c r="ACY626"/>
      <c r="ACZ626"/>
      <c r="ADA626"/>
      <c r="ADB626"/>
      <c r="ADC626"/>
      <c r="ADD626"/>
      <c r="ADE626"/>
      <c r="ADF626"/>
      <c r="ADG626"/>
      <c r="ADH626"/>
      <c r="ADI626"/>
      <c r="ADJ626"/>
      <c r="ADK626"/>
      <c r="ADL626"/>
      <c r="ADM626"/>
      <c r="ADN626"/>
      <c r="ADO626"/>
      <c r="ADP626"/>
      <c r="ADQ626"/>
      <c r="ADR626"/>
      <c r="ADS626"/>
      <c r="ADT626"/>
      <c r="ADU626"/>
      <c r="ADV626"/>
      <c r="ADW626"/>
      <c r="ADX626"/>
      <c r="ADY626"/>
      <c r="ADZ626"/>
      <c r="AEA626"/>
      <c r="AEB626"/>
      <c r="AEC626"/>
      <c r="AED626"/>
      <c r="AEE626"/>
      <c r="AEF626"/>
      <c r="AEG626"/>
      <c r="AEH626"/>
      <c r="AEI626"/>
      <c r="AEJ626"/>
      <c r="AEK626"/>
      <c r="AEL626"/>
      <c r="AEM626"/>
      <c r="AEN626"/>
      <c r="AEO626"/>
      <c r="AEP626"/>
      <c r="AEQ626"/>
      <c r="AER626"/>
      <c r="AES626"/>
      <c r="AET626"/>
      <c r="AEU626"/>
      <c r="AEV626"/>
      <c r="AEW626"/>
      <c r="AEX626"/>
      <c r="AEY626"/>
      <c r="AEZ626"/>
      <c r="AFA626"/>
      <c r="AFB626"/>
      <c r="AFC626"/>
      <c r="AFD626"/>
      <c r="AFE626"/>
      <c r="AFF626"/>
      <c r="AFG626"/>
      <c r="AFH626"/>
      <c r="AFI626"/>
      <c r="AFJ626"/>
      <c r="AFK626"/>
      <c r="AFL626"/>
      <c r="AFM626"/>
      <c r="AFN626"/>
      <c r="AFO626"/>
      <c r="AFP626"/>
      <c r="AFQ626"/>
      <c r="AFR626"/>
      <c r="AFS626"/>
      <c r="AFT626"/>
      <c r="AFU626"/>
      <c r="AFV626"/>
      <c r="AFW626"/>
      <c r="AFX626"/>
      <c r="AFY626"/>
      <c r="AFZ626"/>
      <c r="AGA626"/>
      <c r="AGB626"/>
      <c r="AGC626"/>
      <c r="AGD626"/>
      <c r="AGE626"/>
      <c r="AGF626"/>
      <c r="AGG626"/>
      <c r="AGH626"/>
      <c r="AGI626"/>
      <c r="AGJ626"/>
      <c r="AGK626"/>
      <c r="AGL626"/>
      <c r="AGM626"/>
      <c r="AGN626"/>
      <c r="AGO626"/>
      <c r="AGP626"/>
      <c r="AGQ626"/>
      <c r="AGR626"/>
      <c r="AGS626"/>
      <c r="AGT626"/>
      <c r="AGU626"/>
      <c r="AGV626"/>
      <c r="AGW626"/>
      <c r="AGX626"/>
      <c r="AGY626"/>
      <c r="AGZ626"/>
      <c r="AHA626"/>
      <c r="AHB626"/>
      <c r="AHC626"/>
      <c r="AHD626"/>
      <c r="AHE626"/>
      <c r="AHF626"/>
      <c r="AHG626"/>
      <c r="AHH626"/>
      <c r="AHI626"/>
      <c r="AHJ626"/>
      <c r="AHK626"/>
      <c r="AHL626"/>
      <c r="AHM626"/>
      <c r="AHN626"/>
      <c r="AHO626"/>
      <c r="AHP626"/>
      <c r="AHQ626"/>
      <c r="AHR626"/>
      <c r="AHS626"/>
      <c r="AHT626"/>
      <c r="AHU626"/>
      <c r="AHV626"/>
      <c r="AHW626"/>
      <c r="AHX626"/>
      <c r="AHY626"/>
      <c r="AHZ626"/>
      <c r="AIA626"/>
      <c r="AIB626"/>
      <c r="AIC626"/>
      <c r="AID626"/>
      <c r="AIE626"/>
      <c r="AIF626"/>
      <c r="AIG626"/>
      <c r="AIH626"/>
      <c r="AII626"/>
      <c r="AIJ626"/>
      <c r="AIK626"/>
      <c r="AIL626"/>
      <c r="AIM626"/>
      <c r="AIN626"/>
      <c r="AIO626"/>
      <c r="AIP626"/>
      <c r="AIQ626"/>
      <c r="AIR626"/>
      <c r="AIS626"/>
      <c r="AIT626"/>
      <c r="AIU626"/>
      <c r="AIV626"/>
      <c r="AIW626"/>
      <c r="AIX626"/>
      <c r="AIY626"/>
      <c r="AIZ626"/>
      <c r="AJA626"/>
      <c r="AJB626"/>
      <c r="AJC626"/>
      <c r="AJD626"/>
      <c r="AJE626"/>
      <c r="AJF626"/>
      <c r="AJG626"/>
      <c r="AJH626"/>
      <c r="AJI626"/>
      <c r="AJJ626"/>
      <c r="AJK626"/>
      <c r="AJL626"/>
      <c r="AJM626"/>
      <c r="AJN626"/>
      <c r="AJO626"/>
      <c r="AJP626"/>
      <c r="AJQ626"/>
      <c r="AJR626"/>
      <c r="AJS626"/>
      <c r="AJT626"/>
      <c r="AJU626"/>
      <c r="AJV626"/>
      <c r="AJW626"/>
      <c r="AJX626"/>
      <c r="AJY626"/>
      <c r="AJZ626"/>
      <c r="AKA626"/>
      <c r="AKB626"/>
      <c r="AKC626"/>
      <c r="AKD626"/>
      <c r="AKE626"/>
      <c r="AKF626"/>
      <c r="AKG626"/>
      <c r="AKH626"/>
      <c r="AKI626"/>
      <c r="AKJ626"/>
      <c r="AKK626"/>
      <c r="AKL626"/>
      <c r="AKM626"/>
      <c r="AKN626"/>
      <c r="AKO626"/>
      <c r="AKP626"/>
      <c r="AKQ626"/>
      <c r="AKR626"/>
      <c r="AKS626"/>
      <c r="AKT626"/>
      <c r="AKU626"/>
      <c r="AKV626"/>
      <c r="AKW626"/>
      <c r="AKX626"/>
      <c r="AKY626"/>
      <c r="AKZ626"/>
      <c r="ALA626"/>
      <c r="ALB626"/>
      <c r="ALC626"/>
      <c r="ALD626"/>
      <c r="ALE626"/>
      <c r="ALF626"/>
      <c r="ALG626"/>
      <c r="ALH626"/>
      <c r="ALI626"/>
      <c r="ALJ626"/>
      <c r="ALK626"/>
      <c r="ALL626"/>
      <c r="ALM626"/>
      <c r="ALN626"/>
      <c r="ALO626"/>
      <c r="ALP626"/>
      <c r="ALQ626"/>
      <c r="ALR626"/>
      <c r="ALS626"/>
      <c r="ALT626"/>
      <c r="ALU626"/>
      <c r="ALV626"/>
      <c r="ALW626"/>
      <c r="ALX626"/>
      <c r="ALY626"/>
      <c r="ALZ626"/>
      <c r="AMA626"/>
      <c r="AMB626"/>
      <c r="AMC626"/>
      <c r="AMD626"/>
      <c r="AME626"/>
      <c r="AMF626"/>
      <c r="AMG626"/>
      <c r="AMH626"/>
      <c r="AMI626"/>
      <c r="AMJ626"/>
      <c r="AMK626"/>
      <c r="AML626"/>
      <c r="AMM626"/>
      <c r="AMN626"/>
      <c r="AMO626"/>
      <c r="AMP626"/>
      <c r="AMQ626"/>
      <c r="AMR626"/>
      <c r="AMS626"/>
      <c r="AMT626"/>
      <c r="AMU626"/>
      <c r="AMV626"/>
      <c r="AMW626"/>
      <c r="AMX626"/>
      <c r="AMY626"/>
      <c r="AMZ626"/>
      <c r="ANA626"/>
      <c r="ANB626"/>
      <c r="ANC626"/>
      <c r="AND626"/>
      <c r="ANE626"/>
      <c r="ANF626"/>
      <c r="ANG626"/>
      <c r="ANH626"/>
      <c r="ANI626"/>
      <c r="ANJ626"/>
      <c r="ANK626"/>
      <c r="ANL626"/>
      <c r="ANM626"/>
      <c r="ANN626"/>
      <c r="ANO626"/>
      <c r="ANP626"/>
      <c r="ANQ626"/>
      <c r="ANR626"/>
      <c r="ANS626"/>
      <c r="ANT626"/>
      <c r="ANU626"/>
      <c r="ANV626"/>
      <c r="ANW626"/>
      <c r="ANX626"/>
      <c r="ANY626"/>
      <c r="ANZ626"/>
      <c r="AOA626"/>
      <c r="AOB626"/>
      <c r="AOC626"/>
      <c r="AOD626"/>
      <c r="AOE626"/>
      <c r="AOF626"/>
      <c r="AOG626"/>
      <c r="AOH626"/>
      <c r="AOI626"/>
      <c r="AOJ626"/>
      <c r="AOK626"/>
      <c r="AOL626"/>
      <c r="AOM626"/>
      <c r="AON626"/>
      <c r="AOO626"/>
      <c r="AOP626"/>
      <c r="AOQ626"/>
      <c r="AOR626"/>
      <c r="AOS626"/>
      <c r="AOT626"/>
      <c r="AOU626"/>
      <c r="AOV626"/>
      <c r="AOW626"/>
      <c r="AOX626"/>
      <c r="AOY626"/>
      <c r="AOZ626"/>
      <c r="APA626"/>
      <c r="APB626"/>
      <c r="APC626"/>
      <c r="APD626"/>
      <c r="APE626"/>
      <c r="APF626"/>
      <c r="APG626"/>
      <c r="APH626"/>
      <c r="API626"/>
      <c r="APJ626"/>
      <c r="APK626"/>
      <c r="APL626"/>
      <c r="APM626"/>
      <c r="APN626"/>
      <c r="APO626"/>
      <c r="APP626"/>
      <c r="APQ626"/>
      <c r="APR626"/>
      <c r="APS626"/>
      <c r="APT626"/>
      <c r="APU626"/>
      <c r="APV626"/>
      <c r="APW626"/>
      <c r="APX626"/>
      <c r="APY626"/>
      <c r="APZ626"/>
      <c r="AQA626"/>
      <c r="AQB626"/>
      <c r="AQC626"/>
      <c r="AQD626"/>
      <c r="AQE626"/>
      <c r="AQF626"/>
      <c r="AQG626"/>
      <c r="AQH626"/>
      <c r="AQI626"/>
      <c r="AQJ626"/>
      <c r="AQK626"/>
      <c r="AQL626"/>
      <c r="AQM626"/>
      <c r="AQN626"/>
      <c r="AQO626"/>
      <c r="AQP626"/>
      <c r="AQQ626"/>
      <c r="AQR626"/>
      <c r="AQS626"/>
      <c r="AQT626"/>
      <c r="AQU626"/>
      <c r="AQV626"/>
      <c r="AQW626"/>
      <c r="AQX626"/>
      <c r="AQY626"/>
      <c r="AQZ626"/>
      <c r="ARA626"/>
      <c r="ARB626"/>
      <c r="ARC626"/>
      <c r="ARD626"/>
      <c r="ARE626"/>
      <c r="ARF626"/>
      <c r="ARG626"/>
      <c r="ARH626"/>
      <c r="ARI626"/>
      <c r="ARJ626"/>
      <c r="ARK626"/>
      <c r="ARL626"/>
      <c r="ARM626"/>
      <c r="ARN626"/>
      <c r="ARO626"/>
      <c r="ARP626"/>
      <c r="ARQ626"/>
      <c r="ARR626"/>
      <c r="ARS626"/>
      <c r="ART626"/>
      <c r="ARU626"/>
      <c r="ARV626"/>
      <c r="ARW626"/>
      <c r="ARX626"/>
      <c r="ARY626"/>
      <c r="ARZ626"/>
      <c r="ASA626"/>
      <c r="ASB626"/>
      <c r="ASC626"/>
      <c r="ASD626"/>
      <c r="ASE626"/>
      <c r="ASF626"/>
      <c r="ASG626"/>
      <c r="ASH626"/>
      <c r="ASI626"/>
      <c r="ASJ626"/>
      <c r="ASK626"/>
      <c r="ASL626"/>
      <c r="ASM626"/>
      <c r="ASN626"/>
      <c r="ASO626"/>
      <c r="ASP626"/>
      <c r="ASQ626"/>
      <c r="ASR626"/>
      <c r="ASS626"/>
      <c r="AST626"/>
      <c r="ASU626"/>
      <c r="ASV626"/>
      <c r="ASW626"/>
      <c r="ASX626"/>
      <c r="ASY626"/>
      <c r="ASZ626"/>
      <c r="ATA626"/>
      <c r="ATB626"/>
      <c r="ATC626"/>
      <c r="ATD626"/>
      <c r="ATE626"/>
      <c r="ATF626"/>
      <c r="ATG626"/>
      <c r="ATH626"/>
      <c r="ATI626"/>
      <c r="ATJ626"/>
      <c r="ATK626"/>
      <c r="ATL626"/>
      <c r="ATM626"/>
      <c r="ATN626"/>
      <c r="ATO626"/>
      <c r="ATP626"/>
      <c r="ATQ626"/>
      <c r="ATR626"/>
      <c r="ATS626"/>
      <c r="ATT626"/>
      <c r="ATU626"/>
      <c r="ATV626"/>
      <c r="ATW626"/>
      <c r="ATX626"/>
      <c r="ATY626"/>
      <c r="ATZ626"/>
      <c r="AUA626"/>
      <c r="AUB626"/>
      <c r="AUC626"/>
      <c r="AUD626"/>
      <c r="AUE626"/>
      <c r="AUF626"/>
      <c r="AUG626"/>
      <c r="AUH626"/>
      <c r="AUI626"/>
      <c r="AUJ626"/>
      <c r="AUK626"/>
      <c r="AUL626"/>
      <c r="AUM626"/>
      <c r="AUN626"/>
      <c r="AUO626"/>
      <c r="AUP626"/>
      <c r="AUQ626"/>
      <c r="AUR626"/>
      <c r="AUS626"/>
      <c r="AUT626"/>
      <c r="AUU626"/>
      <c r="AUV626"/>
      <c r="AUW626"/>
      <c r="AUX626"/>
      <c r="AUY626"/>
      <c r="AUZ626"/>
      <c r="AVA626"/>
      <c r="AVB626"/>
      <c r="AVC626"/>
      <c r="AVD626"/>
      <c r="AVE626"/>
      <c r="AVF626"/>
      <c r="AVG626"/>
      <c r="AVH626"/>
      <c r="AVI626"/>
      <c r="AVJ626"/>
      <c r="AVK626"/>
      <c r="AVL626"/>
      <c r="AVM626"/>
      <c r="AVN626"/>
      <c r="AVO626"/>
      <c r="AVP626"/>
      <c r="AVQ626"/>
      <c r="AVR626"/>
      <c r="AVS626"/>
      <c r="AVT626"/>
      <c r="AVU626"/>
      <c r="AVV626"/>
      <c r="AVW626"/>
      <c r="AVX626"/>
      <c r="AVY626"/>
      <c r="AVZ626"/>
      <c r="AWA626"/>
      <c r="AWB626"/>
      <c r="AWC626"/>
      <c r="AWD626"/>
      <c r="AWE626"/>
      <c r="AWF626"/>
      <c r="AWG626"/>
      <c r="AWH626"/>
      <c r="AWI626"/>
      <c r="AWJ626"/>
      <c r="AWK626"/>
      <c r="AWL626"/>
      <c r="AWM626"/>
      <c r="AWN626"/>
      <c r="AWO626"/>
      <c r="AWP626"/>
      <c r="AWQ626"/>
      <c r="AWR626"/>
      <c r="AWS626"/>
      <c r="AWT626"/>
      <c r="AWU626"/>
      <c r="AWV626"/>
      <c r="AWW626"/>
      <c r="AWX626"/>
      <c r="AWY626"/>
      <c r="AWZ626"/>
      <c r="AXA626"/>
      <c r="AXB626"/>
      <c r="AXC626"/>
      <c r="AXD626"/>
      <c r="AXE626"/>
      <c r="AXF626"/>
      <c r="AXG626"/>
      <c r="AXH626"/>
      <c r="AXI626"/>
      <c r="AXJ626"/>
      <c r="AXK626"/>
      <c r="AXL626"/>
      <c r="AXM626"/>
      <c r="AXN626"/>
      <c r="AXO626"/>
      <c r="AXP626"/>
      <c r="AXQ626"/>
      <c r="AXR626"/>
      <c r="AXS626"/>
      <c r="AXT626"/>
      <c r="AXU626"/>
      <c r="AXV626"/>
      <c r="AXW626"/>
      <c r="AXX626"/>
      <c r="AXY626"/>
      <c r="AXZ626"/>
      <c r="AYA626"/>
      <c r="AYB626"/>
      <c r="AYC626"/>
      <c r="AYD626"/>
      <c r="AYE626"/>
      <c r="AYF626"/>
      <c r="AYG626"/>
      <c r="AYH626"/>
      <c r="AYI626"/>
      <c r="AYJ626"/>
      <c r="AYK626"/>
      <c r="AYL626"/>
      <c r="AYM626"/>
      <c r="AYN626"/>
      <c r="AYO626"/>
      <c r="AYP626"/>
      <c r="AYQ626"/>
      <c r="AYR626"/>
      <c r="AYS626"/>
      <c r="AYT626"/>
      <c r="AYU626"/>
      <c r="AYV626"/>
      <c r="AYW626"/>
      <c r="AYX626"/>
      <c r="AYY626"/>
      <c r="AYZ626"/>
      <c r="AZA626"/>
      <c r="AZB626"/>
      <c r="AZC626"/>
      <c r="AZD626"/>
      <c r="AZE626"/>
      <c r="AZF626"/>
      <c r="AZG626"/>
      <c r="AZH626"/>
      <c r="AZI626"/>
      <c r="AZJ626"/>
      <c r="AZK626"/>
      <c r="AZL626"/>
      <c r="AZM626"/>
      <c r="AZN626"/>
      <c r="AZO626"/>
      <c r="AZP626"/>
      <c r="AZQ626"/>
      <c r="AZR626"/>
      <c r="AZS626"/>
      <c r="AZT626"/>
      <c r="AZU626"/>
      <c r="AZV626"/>
      <c r="AZW626"/>
      <c r="AZX626"/>
      <c r="AZY626"/>
      <c r="AZZ626"/>
      <c r="BAA626"/>
      <c r="BAB626"/>
      <c r="BAC626"/>
      <c r="BAD626"/>
      <c r="BAE626"/>
      <c r="BAF626"/>
      <c r="BAG626"/>
      <c r="BAH626"/>
      <c r="BAI626"/>
      <c r="BAJ626"/>
      <c r="BAK626"/>
      <c r="BAL626"/>
      <c r="BAM626"/>
      <c r="BAN626"/>
      <c r="BAO626"/>
      <c r="BAP626"/>
      <c r="BAQ626"/>
      <c r="BAR626"/>
      <c r="BAS626"/>
      <c r="BAT626"/>
      <c r="BAU626"/>
      <c r="BAV626"/>
      <c r="BAW626"/>
      <c r="BAX626"/>
      <c r="BAY626"/>
      <c r="BAZ626"/>
      <c r="BBA626"/>
      <c r="BBB626"/>
      <c r="BBC626"/>
      <c r="BBD626"/>
      <c r="BBE626"/>
      <c r="BBF626"/>
      <c r="BBG626"/>
      <c r="BBH626"/>
      <c r="BBI626"/>
      <c r="BBJ626"/>
      <c r="BBK626"/>
      <c r="BBL626"/>
      <c r="BBM626"/>
      <c r="BBN626"/>
      <c r="BBO626"/>
      <c r="BBP626"/>
      <c r="BBQ626"/>
      <c r="BBR626"/>
      <c r="BBS626"/>
      <c r="BBT626"/>
      <c r="BBU626"/>
      <c r="BBV626"/>
      <c r="BBW626"/>
      <c r="BBX626"/>
      <c r="BBY626"/>
      <c r="BBZ626"/>
      <c r="BCA626"/>
      <c r="BCB626"/>
      <c r="BCC626"/>
      <c r="BCD626"/>
      <c r="BCE626"/>
      <c r="BCF626"/>
      <c r="BCG626"/>
      <c r="BCH626"/>
      <c r="BCI626"/>
      <c r="BCJ626"/>
      <c r="BCK626"/>
      <c r="BCL626"/>
      <c r="BCM626"/>
      <c r="BCN626"/>
      <c r="BCO626"/>
      <c r="BCP626"/>
      <c r="BCQ626"/>
      <c r="BCR626"/>
      <c r="BCS626"/>
      <c r="BCT626"/>
      <c r="BCU626"/>
      <c r="BCV626"/>
      <c r="BCW626"/>
      <c r="BCX626"/>
      <c r="BCY626"/>
      <c r="BCZ626"/>
      <c r="BDA626"/>
      <c r="BDB626"/>
      <c r="BDC626"/>
      <c r="BDD626"/>
      <c r="BDE626"/>
      <c r="BDF626"/>
      <c r="BDG626"/>
      <c r="BDH626"/>
      <c r="BDI626"/>
      <c r="BDJ626"/>
      <c r="BDK626"/>
      <c r="BDL626"/>
      <c r="BDM626"/>
      <c r="BDN626"/>
      <c r="BDO626"/>
      <c r="BDP626"/>
      <c r="BDQ626"/>
      <c r="BDR626"/>
      <c r="BDS626"/>
      <c r="BDT626"/>
      <c r="BDU626"/>
      <c r="BDV626"/>
      <c r="BDW626"/>
      <c r="BDX626"/>
      <c r="BDY626"/>
      <c r="BDZ626"/>
      <c r="BEA626"/>
      <c r="BEB626"/>
      <c r="BEC626"/>
      <c r="BED626"/>
      <c r="BEE626"/>
      <c r="BEF626"/>
      <c r="BEG626"/>
      <c r="BEH626"/>
      <c r="BEI626"/>
      <c r="BEJ626"/>
      <c r="BEK626"/>
      <c r="BEL626"/>
      <c r="BEM626"/>
      <c r="BEN626"/>
      <c r="BEO626"/>
      <c r="BEP626"/>
      <c r="BEQ626"/>
      <c r="BER626"/>
      <c r="BES626"/>
      <c r="BET626"/>
      <c r="BEU626"/>
      <c r="BEV626"/>
      <c r="BEW626"/>
      <c r="BEX626"/>
      <c r="BEY626"/>
      <c r="BEZ626"/>
      <c r="BFA626"/>
      <c r="BFB626"/>
      <c r="BFC626"/>
      <c r="BFD626"/>
      <c r="BFE626"/>
      <c r="BFF626"/>
      <c r="BFG626"/>
      <c r="BFH626"/>
      <c r="BFI626"/>
      <c r="BFJ626"/>
      <c r="BFK626"/>
      <c r="BFL626"/>
      <c r="BFM626"/>
      <c r="BFN626"/>
      <c r="BFO626"/>
      <c r="BFP626"/>
      <c r="BFQ626"/>
      <c r="BFR626"/>
      <c r="BFS626"/>
      <c r="BFT626"/>
      <c r="BFU626"/>
      <c r="BFV626"/>
      <c r="BFW626"/>
      <c r="BFX626"/>
      <c r="BFY626"/>
      <c r="BFZ626"/>
      <c r="BGA626"/>
      <c r="BGB626"/>
      <c r="BGC626"/>
      <c r="BGD626"/>
      <c r="BGE626"/>
      <c r="BGF626"/>
      <c r="BGG626"/>
      <c r="BGH626"/>
      <c r="BGI626"/>
      <c r="BGJ626"/>
      <c r="BGK626"/>
      <c r="BGL626"/>
      <c r="BGM626"/>
      <c r="BGN626"/>
      <c r="BGO626"/>
      <c r="BGP626"/>
      <c r="BGQ626"/>
      <c r="BGR626"/>
      <c r="BGS626"/>
      <c r="BGT626"/>
      <c r="BGU626"/>
      <c r="BGV626"/>
      <c r="BGW626"/>
      <c r="BGX626"/>
      <c r="BGY626"/>
      <c r="BGZ626"/>
      <c r="BHA626"/>
      <c r="BHB626"/>
      <c r="BHC626"/>
      <c r="BHD626"/>
      <c r="BHE626"/>
      <c r="BHF626"/>
      <c r="BHG626"/>
      <c r="BHH626"/>
      <c r="BHI626"/>
      <c r="BHJ626"/>
      <c r="BHK626"/>
      <c r="BHL626"/>
      <c r="BHM626"/>
      <c r="BHN626"/>
      <c r="BHO626"/>
      <c r="BHP626"/>
      <c r="BHQ626"/>
      <c r="BHR626"/>
      <c r="BHS626"/>
      <c r="BHT626"/>
      <c r="BHU626"/>
      <c r="BHV626"/>
      <c r="BHW626"/>
      <c r="BHX626"/>
      <c r="BHY626"/>
      <c r="BHZ626"/>
      <c r="BIA626"/>
      <c r="BIB626"/>
      <c r="BIC626"/>
      <c r="BID626"/>
      <c r="BIE626"/>
      <c r="BIF626"/>
      <c r="BIG626"/>
      <c r="BIH626"/>
      <c r="BII626"/>
      <c r="BIJ626"/>
      <c r="BIK626"/>
      <c r="BIL626"/>
      <c r="BIM626"/>
      <c r="BIN626"/>
      <c r="BIO626"/>
      <c r="BIP626"/>
      <c r="BIQ626"/>
      <c r="BIR626"/>
      <c r="BIS626"/>
      <c r="BIT626"/>
      <c r="BIU626"/>
      <c r="BIV626"/>
      <c r="BIW626"/>
      <c r="BIX626"/>
      <c r="BIY626"/>
      <c r="BIZ626"/>
      <c r="BJA626"/>
      <c r="BJB626"/>
      <c r="BJC626"/>
      <c r="BJD626"/>
      <c r="BJE626"/>
      <c r="BJF626"/>
      <c r="BJG626"/>
      <c r="BJH626"/>
      <c r="BJI626"/>
      <c r="BJJ626"/>
      <c r="BJK626"/>
      <c r="BJL626"/>
      <c r="BJM626"/>
      <c r="BJN626"/>
      <c r="BJO626"/>
      <c r="BJP626"/>
      <c r="BJQ626"/>
      <c r="BJR626"/>
      <c r="BJS626"/>
      <c r="BJT626"/>
      <c r="BJU626"/>
      <c r="BJV626"/>
      <c r="BJW626"/>
      <c r="BJX626"/>
      <c r="BJY626"/>
      <c r="BJZ626"/>
      <c r="BKA626"/>
      <c r="BKB626"/>
      <c r="BKC626"/>
      <c r="BKD626"/>
      <c r="BKE626"/>
      <c r="BKF626"/>
      <c r="BKG626"/>
      <c r="BKH626"/>
      <c r="BKI626"/>
      <c r="BKJ626"/>
      <c r="BKK626"/>
      <c r="BKL626"/>
      <c r="BKM626"/>
      <c r="BKN626"/>
      <c r="BKO626"/>
      <c r="BKP626"/>
      <c r="BKQ626"/>
      <c r="BKR626"/>
      <c r="BKS626"/>
      <c r="BKT626"/>
      <c r="BKU626"/>
      <c r="BKV626"/>
      <c r="BKW626"/>
      <c r="BKX626"/>
      <c r="BKY626"/>
      <c r="BKZ626"/>
      <c r="BLA626"/>
      <c r="BLB626"/>
      <c r="BLC626"/>
      <c r="BLD626"/>
      <c r="BLE626"/>
      <c r="BLF626"/>
      <c r="BLG626"/>
      <c r="BLH626"/>
      <c r="BLI626"/>
      <c r="BLJ626"/>
      <c r="BLK626"/>
      <c r="BLL626"/>
      <c r="BLM626"/>
      <c r="BLN626"/>
      <c r="BLO626"/>
      <c r="BLP626"/>
      <c r="BLQ626"/>
      <c r="BLR626"/>
      <c r="BLS626"/>
      <c r="BLT626"/>
      <c r="BLU626"/>
      <c r="BLV626"/>
      <c r="BLW626"/>
      <c r="BLX626"/>
      <c r="BLY626"/>
      <c r="BLZ626"/>
      <c r="BMA626"/>
      <c r="BMB626"/>
      <c r="BMC626"/>
      <c r="BMD626"/>
      <c r="BME626"/>
      <c r="BMF626"/>
      <c r="BMG626"/>
      <c r="BMH626"/>
      <c r="BMI626"/>
      <c r="BMJ626"/>
      <c r="BMK626"/>
      <c r="BML626"/>
      <c r="BMM626"/>
      <c r="BMN626"/>
      <c r="BMO626"/>
      <c r="BMP626"/>
      <c r="BMQ626"/>
      <c r="BMR626"/>
      <c r="BMS626"/>
      <c r="BMT626"/>
      <c r="BMU626"/>
      <c r="BMV626"/>
      <c r="BMW626"/>
      <c r="BMX626"/>
      <c r="BMY626"/>
      <c r="BMZ626"/>
      <c r="BNA626"/>
      <c r="BNB626"/>
      <c r="BNC626"/>
      <c r="BND626"/>
      <c r="BNE626"/>
      <c r="BNF626"/>
      <c r="BNG626"/>
      <c r="BNH626"/>
      <c r="BNI626"/>
      <c r="BNJ626"/>
      <c r="BNK626"/>
      <c r="BNL626"/>
      <c r="BNM626"/>
      <c r="BNN626"/>
      <c r="BNO626"/>
      <c r="BNP626"/>
      <c r="BNQ626"/>
      <c r="BNR626"/>
      <c r="BNS626"/>
      <c r="BNT626"/>
      <c r="BNU626"/>
      <c r="BNV626"/>
      <c r="BNW626"/>
      <c r="BNX626"/>
      <c r="BNY626"/>
      <c r="BNZ626"/>
      <c r="BOA626"/>
      <c r="BOB626"/>
      <c r="BOC626"/>
      <c r="BOD626"/>
      <c r="BOE626"/>
      <c r="BOF626"/>
      <c r="BOG626"/>
      <c r="BOH626"/>
      <c r="BOI626"/>
      <c r="BOJ626"/>
      <c r="BOK626"/>
      <c r="BOL626"/>
      <c r="BOM626"/>
      <c r="BON626"/>
      <c r="BOO626"/>
      <c r="BOP626"/>
      <c r="BOQ626"/>
      <c r="BOR626"/>
      <c r="BOS626"/>
      <c r="BOT626"/>
      <c r="BOU626"/>
      <c r="BOV626"/>
      <c r="BOW626"/>
      <c r="BOX626"/>
      <c r="BOY626"/>
      <c r="BOZ626"/>
      <c r="BPA626"/>
      <c r="BPB626"/>
      <c r="BPC626"/>
      <c r="BPD626"/>
      <c r="BPE626"/>
      <c r="BPF626"/>
      <c r="BPG626"/>
      <c r="BPH626"/>
      <c r="BPI626"/>
      <c r="BPJ626"/>
      <c r="BPK626"/>
      <c r="BPL626"/>
      <c r="BPM626"/>
      <c r="BPN626"/>
      <c r="BPO626"/>
      <c r="BPP626"/>
      <c r="BPQ626"/>
      <c r="BPR626"/>
      <c r="BPS626"/>
      <c r="BPT626"/>
      <c r="BPU626"/>
      <c r="BPV626"/>
      <c r="BPW626"/>
      <c r="BPX626"/>
      <c r="BPY626"/>
      <c r="BPZ626"/>
      <c r="BQA626"/>
      <c r="BQB626"/>
      <c r="BQC626"/>
      <c r="BQD626"/>
      <c r="BQE626"/>
      <c r="BQF626"/>
      <c r="BQG626"/>
      <c r="BQH626"/>
      <c r="BQI626"/>
      <c r="BQJ626"/>
      <c r="BQK626"/>
      <c r="BQL626"/>
      <c r="BQM626"/>
      <c r="BQN626"/>
      <c r="BQO626"/>
      <c r="BQP626"/>
      <c r="BQQ626"/>
      <c r="BQR626"/>
      <c r="BQS626"/>
      <c r="BQT626"/>
      <c r="BQU626"/>
      <c r="BQV626"/>
      <c r="BQW626"/>
      <c r="BQX626"/>
      <c r="BQY626"/>
      <c r="BQZ626"/>
      <c r="BRA626"/>
      <c r="BRB626"/>
      <c r="BRC626"/>
      <c r="BRD626"/>
      <c r="BRE626"/>
      <c r="BRF626"/>
      <c r="BRG626"/>
      <c r="BRH626"/>
      <c r="BRI626"/>
      <c r="BRJ626"/>
      <c r="BRK626"/>
      <c r="BRL626"/>
      <c r="BRM626"/>
      <c r="BRN626"/>
      <c r="BRO626"/>
      <c r="BRP626"/>
      <c r="BRQ626"/>
      <c r="BRR626"/>
      <c r="BRS626"/>
      <c r="BRT626"/>
      <c r="BRU626"/>
      <c r="BRV626"/>
      <c r="BRW626"/>
      <c r="BRX626"/>
      <c r="BRY626"/>
      <c r="BRZ626"/>
      <c r="BSA626"/>
      <c r="BSB626"/>
      <c r="BSC626"/>
      <c r="BSD626"/>
      <c r="BSE626"/>
      <c r="BSF626"/>
      <c r="BSG626"/>
      <c r="BSH626"/>
      <c r="BSI626"/>
      <c r="BSJ626"/>
      <c r="BSK626"/>
      <c r="BSL626"/>
      <c r="BSM626"/>
      <c r="BSN626"/>
      <c r="BSO626"/>
      <c r="BSP626"/>
      <c r="BSQ626"/>
      <c r="BSR626"/>
      <c r="BSS626"/>
      <c r="BST626"/>
      <c r="BSU626"/>
      <c r="BSV626"/>
      <c r="BSW626"/>
      <c r="BSX626"/>
      <c r="BSY626"/>
      <c r="BSZ626"/>
      <c r="BTA626"/>
      <c r="BTB626"/>
      <c r="BTC626"/>
      <c r="BTD626"/>
      <c r="BTE626"/>
      <c r="BTF626"/>
      <c r="BTG626"/>
      <c r="BTH626"/>
      <c r="BTI626"/>
      <c r="BTJ626"/>
      <c r="BTK626"/>
      <c r="BTL626"/>
      <c r="BTM626"/>
      <c r="BTN626"/>
      <c r="BTO626"/>
      <c r="BTP626"/>
      <c r="BTQ626"/>
      <c r="BTR626"/>
      <c r="BTS626"/>
      <c r="BTT626"/>
      <c r="BTU626"/>
      <c r="BTV626"/>
      <c r="BTW626"/>
      <c r="BTX626"/>
      <c r="BTY626"/>
      <c r="BTZ626"/>
      <c r="BUA626"/>
      <c r="BUB626"/>
      <c r="BUC626"/>
      <c r="BUD626"/>
      <c r="BUE626"/>
      <c r="BUF626"/>
      <c r="BUG626"/>
      <c r="BUH626"/>
      <c r="BUI626"/>
      <c r="BUJ626"/>
      <c r="BUK626"/>
      <c r="BUL626"/>
      <c r="BUM626"/>
      <c r="BUN626"/>
      <c r="BUO626"/>
      <c r="BUP626"/>
      <c r="BUQ626"/>
      <c r="BUR626"/>
      <c r="BUS626"/>
      <c r="BUT626"/>
      <c r="BUU626"/>
      <c r="BUV626"/>
      <c r="BUW626"/>
      <c r="BUX626"/>
      <c r="BUY626"/>
      <c r="BUZ626"/>
      <c r="BVA626"/>
      <c r="BVB626"/>
      <c r="BVC626"/>
      <c r="BVD626"/>
      <c r="BVE626"/>
      <c r="BVF626"/>
      <c r="BVG626"/>
      <c r="BVH626"/>
      <c r="BVI626"/>
      <c r="BVJ626"/>
      <c r="BVK626"/>
      <c r="BVL626"/>
      <c r="BVM626"/>
      <c r="BVN626"/>
      <c r="BVO626"/>
      <c r="BVP626"/>
      <c r="BVQ626"/>
      <c r="BVR626"/>
      <c r="BVS626"/>
      <c r="BVT626"/>
      <c r="BVU626"/>
      <c r="BVV626"/>
      <c r="BVW626"/>
      <c r="BVX626"/>
      <c r="BVY626"/>
      <c r="BVZ626"/>
      <c r="BWA626"/>
      <c r="BWB626"/>
      <c r="BWC626"/>
      <c r="BWD626"/>
      <c r="BWE626"/>
      <c r="BWF626"/>
      <c r="BWG626"/>
      <c r="BWH626"/>
      <c r="BWI626"/>
      <c r="BWJ626"/>
      <c r="BWK626"/>
      <c r="BWL626"/>
      <c r="BWM626"/>
      <c r="BWN626"/>
      <c r="BWO626"/>
      <c r="BWP626"/>
      <c r="BWQ626"/>
      <c r="BWR626"/>
      <c r="BWS626"/>
      <c r="BWT626"/>
      <c r="BWU626"/>
      <c r="BWV626"/>
      <c r="BWW626"/>
      <c r="BWX626"/>
      <c r="BWY626"/>
      <c r="BWZ626"/>
      <c r="BXA626"/>
      <c r="BXB626"/>
      <c r="BXC626"/>
      <c r="BXD626"/>
      <c r="BXE626"/>
      <c r="BXF626"/>
      <c r="BXG626"/>
      <c r="BXH626"/>
      <c r="BXI626"/>
      <c r="BXJ626"/>
      <c r="BXK626"/>
      <c r="BXL626"/>
      <c r="BXM626"/>
      <c r="BXN626"/>
      <c r="BXO626"/>
      <c r="BXP626"/>
      <c r="BXQ626"/>
      <c r="BXR626"/>
      <c r="BXS626"/>
      <c r="BXT626"/>
      <c r="BXU626"/>
      <c r="BXV626"/>
      <c r="BXW626"/>
      <c r="BXX626"/>
      <c r="BXY626"/>
      <c r="BXZ626"/>
      <c r="BYA626"/>
      <c r="BYB626"/>
      <c r="BYC626"/>
      <c r="BYD626"/>
      <c r="BYE626"/>
      <c r="BYF626"/>
      <c r="BYG626"/>
      <c r="BYH626"/>
      <c r="BYI626"/>
      <c r="BYJ626"/>
      <c r="BYK626"/>
      <c r="BYL626"/>
      <c r="BYM626"/>
      <c r="BYN626"/>
      <c r="BYO626"/>
      <c r="BYP626"/>
      <c r="BYQ626"/>
      <c r="BYR626"/>
      <c r="BYS626"/>
      <c r="BYT626"/>
      <c r="BYU626"/>
      <c r="BYV626"/>
      <c r="BYW626"/>
      <c r="BYX626"/>
      <c r="BYY626"/>
      <c r="BYZ626"/>
      <c r="BZA626"/>
      <c r="BZB626"/>
      <c r="BZC626"/>
      <c r="BZD626"/>
      <c r="BZE626"/>
      <c r="BZF626"/>
      <c r="BZG626"/>
      <c r="BZH626"/>
      <c r="BZI626"/>
      <c r="BZJ626"/>
      <c r="BZK626"/>
      <c r="BZL626"/>
      <c r="BZM626"/>
      <c r="BZN626"/>
      <c r="BZO626"/>
      <c r="BZP626"/>
      <c r="BZQ626"/>
      <c r="BZR626"/>
      <c r="BZS626"/>
      <c r="BZT626"/>
      <c r="BZU626"/>
      <c r="BZV626"/>
      <c r="BZW626"/>
      <c r="BZX626"/>
      <c r="BZY626"/>
      <c r="BZZ626"/>
      <c r="CAA626"/>
      <c r="CAB626"/>
      <c r="CAC626"/>
      <c r="CAD626"/>
      <c r="CAE626"/>
      <c r="CAF626"/>
      <c r="CAG626"/>
      <c r="CAH626"/>
      <c r="CAI626"/>
      <c r="CAJ626"/>
      <c r="CAK626"/>
      <c r="CAL626"/>
      <c r="CAM626"/>
      <c r="CAN626"/>
      <c r="CAO626"/>
      <c r="CAP626"/>
      <c r="CAQ626"/>
      <c r="CAR626"/>
      <c r="CAS626"/>
      <c r="CAT626"/>
      <c r="CAU626"/>
      <c r="CAV626"/>
      <c r="CAW626"/>
      <c r="CAX626"/>
      <c r="CAY626"/>
      <c r="CAZ626"/>
      <c r="CBA626"/>
      <c r="CBB626"/>
      <c r="CBC626"/>
      <c r="CBD626"/>
      <c r="CBE626"/>
      <c r="CBF626"/>
      <c r="CBG626"/>
      <c r="CBH626"/>
      <c r="CBI626"/>
      <c r="CBJ626"/>
      <c r="CBK626"/>
      <c r="CBL626"/>
      <c r="CBM626"/>
      <c r="CBN626"/>
      <c r="CBO626"/>
      <c r="CBP626"/>
      <c r="CBQ626"/>
      <c r="CBR626"/>
      <c r="CBS626"/>
      <c r="CBT626"/>
      <c r="CBU626"/>
      <c r="CBV626"/>
      <c r="CBW626"/>
      <c r="CBX626"/>
      <c r="CBY626"/>
      <c r="CBZ626"/>
      <c r="CCA626"/>
      <c r="CCB626"/>
      <c r="CCC626"/>
      <c r="CCD626"/>
      <c r="CCE626"/>
      <c r="CCF626"/>
      <c r="CCG626"/>
      <c r="CCH626"/>
      <c r="CCI626"/>
      <c r="CCJ626"/>
      <c r="CCK626"/>
      <c r="CCL626"/>
      <c r="CCM626"/>
      <c r="CCN626"/>
      <c r="CCO626"/>
      <c r="CCP626"/>
      <c r="CCQ626"/>
      <c r="CCR626"/>
      <c r="CCS626"/>
      <c r="CCT626"/>
      <c r="CCU626"/>
      <c r="CCV626"/>
      <c r="CCW626"/>
      <c r="CCX626"/>
      <c r="CCY626"/>
      <c r="CCZ626"/>
      <c r="CDA626"/>
      <c r="CDB626"/>
      <c r="CDC626"/>
      <c r="CDD626"/>
      <c r="CDE626"/>
      <c r="CDF626"/>
      <c r="CDG626"/>
      <c r="CDH626"/>
      <c r="CDI626"/>
      <c r="CDJ626"/>
      <c r="CDK626"/>
      <c r="CDL626"/>
      <c r="CDM626"/>
      <c r="CDN626"/>
      <c r="CDO626"/>
      <c r="CDP626"/>
      <c r="CDQ626"/>
      <c r="CDR626"/>
      <c r="CDS626"/>
      <c r="CDT626"/>
      <c r="CDU626"/>
      <c r="CDV626"/>
      <c r="CDW626"/>
      <c r="CDX626"/>
      <c r="CDY626"/>
      <c r="CDZ626"/>
      <c r="CEA626"/>
      <c r="CEB626"/>
      <c r="CEC626"/>
      <c r="CED626"/>
      <c r="CEE626"/>
      <c r="CEF626"/>
      <c r="CEG626"/>
      <c r="CEH626"/>
      <c r="CEI626"/>
      <c r="CEJ626"/>
      <c r="CEK626"/>
      <c r="CEL626"/>
      <c r="CEM626"/>
      <c r="CEN626"/>
      <c r="CEO626"/>
      <c r="CEP626"/>
      <c r="CEQ626"/>
      <c r="CER626"/>
      <c r="CES626"/>
      <c r="CET626"/>
      <c r="CEU626"/>
      <c r="CEV626"/>
      <c r="CEW626"/>
      <c r="CEX626"/>
      <c r="CEY626"/>
      <c r="CEZ626"/>
      <c r="CFA626"/>
      <c r="CFB626"/>
      <c r="CFC626"/>
      <c r="CFD626"/>
      <c r="CFE626"/>
      <c r="CFF626"/>
      <c r="CFG626"/>
      <c r="CFH626"/>
      <c r="CFI626"/>
      <c r="CFJ626"/>
      <c r="CFK626"/>
      <c r="CFL626"/>
      <c r="CFM626"/>
      <c r="CFN626"/>
      <c r="CFO626"/>
      <c r="CFP626"/>
      <c r="CFQ626"/>
      <c r="CFR626"/>
      <c r="CFS626"/>
      <c r="CFT626"/>
      <c r="CFU626"/>
      <c r="CFV626"/>
      <c r="CFW626"/>
      <c r="CFX626"/>
      <c r="CFY626"/>
      <c r="CFZ626"/>
      <c r="CGA626"/>
      <c r="CGB626"/>
      <c r="CGC626"/>
      <c r="CGD626"/>
      <c r="CGE626"/>
      <c r="CGF626"/>
      <c r="CGG626"/>
      <c r="CGH626"/>
      <c r="CGI626"/>
      <c r="CGJ626"/>
      <c r="CGK626"/>
      <c r="CGL626"/>
      <c r="CGM626"/>
      <c r="CGN626"/>
      <c r="CGO626"/>
      <c r="CGP626"/>
      <c r="CGQ626"/>
      <c r="CGR626"/>
      <c r="CGS626"/>
      <c r="CGT626"/>
      <c r="CGU626"/>
      <c r="CGV626"/>
      <c r="CGW626"/>
      <c r="CGX626"/>
      <c r="CGY626"/>
      <c r="CGZ626"/>
      <c r="CHA626"/>
      <c r="CHB626"/>
      <c r="CHC626"/>
      <c r="CHD626"/>
      <c r="CHE626"/>
      <c r="CHF626"/>
      <c r="CHG626"/>
      <c r="CHH626"/>
      <c r="CHI626"/>
      <c r="CHJ626"/>
      <c r="CHK626"/>
      <c r="CHL626"/>
      <c r="CHM626"/>
      <c r="CHN626"/>
      <c r="CHO626"/>
      <c r="CHP626"/>
      <c r="CHQ626"/>
      <c r="CHR626"/>
      <c r="CHS626"/>
      <c r="CHT626"/>
      <c r="CHU626"/>
      <c r="CHV626"/>
      <c r="CHW626"/>
      <c r="CHX626"/>
      <c r="CHY626"/>
      <c r="CHZ626"/>
      <c r="CIA626"/>
      <c r="CIB626"/>
      <c r="CIC626"/>
      <c r="CID626"/>
      <c r="CIE626"/>
      <c r="CIF626"/>
      <c r="CIG626"/>
      <c r="CIH626"/>
      <c r="CII626"/>
      <c r="CIJ626"/>
      <c r="CIK626"/>
      <c r="CIL626"/>
      <c r="CIM626"/>
      <c r="CIN626"/>
      <c r="CIO626"/>
      <c r="CIP626"/>
      <c r="CIQ626"/>
      <c r="CIR626"/>
      <c r="CIS626"/>
      <c r="CIT626"/>
      <c r="CIU626"/>
      <c r="CIV626"/>
      <c r="CIW626"/>
      <c r="CIX626"/>
      <c r="CIY626"/>
      <c r="CIZ626"/>
      <c r="CJA626"/>
      <c r="CJB626"/>
      <c r="CJC626"/>
      <c r="CJD626"/>
      <c r="CJE626"/>
      <c r="CJF626"/>
      <c r="CJG626"/>
      <c r="CJH626"/>
      <c r="CJI626"/>
      <c r="CJJ626"/>
      <c r="CJK626"/>
      <c r="CJL626"/>
      <c r="CJM626"/>
      <c r="CJN626"/>
      <c r="CJO626"/>
      <c r="CJP626"/>
      <c r="CJQ626"/>
      <c r="CJR626"/>
      <c r="CJS626"/>
      <c r="CJT626"/>
      <c r="CJU626"/>
      <c r="CJV626"/>
      <c r="CJW626"/>
      <c r="CJX626"/>
      <c r="CJY626"/>
      <c r="CJZ626"/>
      <c r="CKA626"/>
      <c r="CKB626"/>
      <c r="CKC626"/>
      <c r="CKD626"/>
      <c r="CKE626"/>
      <c r="CKF626"/>
      <c r="CKG626"/>
      <c r="CKH626"/>
      <c r="CKI626"/>
      <c r="CKJ626"/>
      <c r="CKK626"/>
      <c r="CKL626"/>
      <c r="CKM626"/>
      <c r="CKN626"/>
      <c r="CKO626"/>
      <c r="CKP626"/>
      <c r="CKQ626"/>
      <c r="CKR626"/>
      <c r="CKS626"/>
      <c r="CKT626"/>
      <c r="CKU626"/>
      <c r="CKV626"/>
      <c r="CKW626"/>
      <c r="CKX626"/>
      <c r="CKY626"/>
      <c r="CKZ626"/>
      <c r="CLA626"/>
      <c r="CLB626"/>
      <c r="CLC626"/>
      <c r="CLD626"/>
      <c r="CLE626"/>
      <c r="CLF626"/>
      <c r="CLG626"/>
      <c r="CLH626"/>
      <c r="CLI626"/>
      <c r="CLJ626"/>
      <c r="CLK626"/>
      <c r="CLL626"/>
      <c r="CLM626"/>
      <c r="CLN626"/>
      <c r="CLO626"/>
      <c r="CLP626"/>
      <c r="CLQ626"/>
      <c r="CLR626"/>
      <c r="CLS626"/>
      <c r="CLT626"/>
      <c r="CLU626"/>
      <c r="CLV626"/>
      <c r="CLW626"/>
      <c r="CLX626"/>
      <c r="CLY626"/>
      <c r="CLZ626"/>
      <c r="CMA626"/>
      <c r="CMB626"/>
      <c r="CMC626"/>
      <c r="CMD626"/>
      <c r="CME626"/>
      <c r="CMF626"/>
      <c r="CMG626"/>
      <c r="CMH626"/>
      <c r="CMI626"/>
      <c r="CMJ626"/>
      <c r="CMK626"/>
      <c r="CML626"/>
      <c r="CMM626"/>
      <c r="CMN626"/>
      <c r="CMO626"/>
      <c r="CMP626"/>
      <c r="CMQ626"/>
      <c r="CMR626"/>
      <c r="CMS626"/>
      <c r="CMT626"/>
      <c r="CMU626"/>
      <c r="CMV626"/>
      <c r="CMW626"/>
      <c r="CMX626"/>
      <c r="CMY626"/>
      <c r="CMZ626"/>
      <c r="CNA626"/>
      <c r="CNB626"/>
      <c r="CNC626"/>
      <c r="CND626"/>
      <c r="CNE626"/>
      <c r="CNF626"/>
      <c r="CNG626"/>
      <c r="CNH626"/>
      <c r="CNI626"/>
      <c r="CNJ626"/>
      <c r="CNK626"/>
      <c r="CNL626"/>
      <c r="CNM626"/>
      <c r="CNN626"/>
      <c r="CNO626"/>
      <c r="CNP626"/>
      <c r="CNQ626"/>
      <c r="CNR626"/>
      <c r="CNS626"/>
      <c r="CNT626"/>
      <c r="CNU626"/>
      <c r="CNV626"/>
      <c r="CNW626"/>
      <c r="CNX626"/>
      <c r="CNY626"/>
      <c r="CNZ626"/>
      <c r="COA626"/>
      <c r="COB626"/>
      <c r="COC626"/>
      <c r="COD626"/>
      <c r="COE626"/>
      <c r="COF626"/>
      <c r="COG626"/>
      <c r="COH626"/>
      <c r="COI626"/>
      <c r="COJ626"/>
      <c r="COK626"/>
      <c r="COL626"/>
      <c r="COM626"/>
      <c r="CON626"/>
      <c r="COO626"/>
      <c r="COP626"/>
      <c r="COQ626"/>
      <c r="COR626"/>
      <c r="COS626"/>
      <c r="COT626"/>
      <c r="COU626"/>
      <c r="COV626"/>
      <c r="COW626"/>
      <c r="COX626"/>
      <c r="COY626"/>
      <c r="COZ626"/>
      <c r="CPA626"/>
      <c r="CPB626"/>
      <c r="CPC626"/>
      <c r="CPD626"/>
      <c r="CPE626"/>
      <c r="CPF626"/>
      <c r="CPG626"/>
      <c r="CPH626"/>
      <c r="CPI626"/>
      <c r="CPJ626"/>
      <c r="CPK626"/>
      <c r="CPL626"/>
      <c r="CPM626"/>
      <c r="CPN626"/>
      <c r="CPO626"/>
      <c r="CPP626"/>
      <c r="CPQ626"/>
      <c r="CPR626"/>
      <c r="CPS626"/>
      <c r="CPT626"/>
      <c r="CPU626"/>
      <c r="CPV626"/>
      <c r="CPW626"/>
      <c r="CPX626"/>
      <c r="CPY626"/>
      <c r="CPZ626"/>
      <c r="CQA626"/>
      <c r="CQB626"/>
      <c r="CQC626"/>
      <c r="CQD626"/>
      <c r="CQE626"/>
      <c r="CQF626"/>
      <c r="CQG626"/>
      <c r="CQH626"/>
      <c r="CQI626"/>
      <c r="CQJ626"/>
      <c r="CQK626"/>
      <c r="CQL626"/>
      <c r="CQM626"/>
      <c r="CQN626"/>
      <c r="CQO626"/>
      <c r="CQP626"/>
      <c r="CQQ626"/>
      <c r="CQR626"/>
      <c r="CQS626"/>
      <c r="CQT626"/>
      <c r="CQU626"/>
      <c r="CQV626"/>
      <c r="CQW626"/>
      <c r="CQX626"/>
      <c r="CQY626"/>
      <c r="CQZ626"/>
      <c r="CRA626"/>
      <c r="CRB626"/>
      <c r="CRC626"/>
      <c r="CRD626"/>
      <c r="CRE626"/>
      <c r="CRF626"/>
      <c r="CRG626"/>
      <c r="CRH626"/>
      <c r="CRI626"/>
      <c r="CRJ626"/>
      <c r="CRK626"/>
      <c r="CRL626"/>
      <c r="CRM626"/>
      <c r="CRN626"/>
      <c r="CRO626"/>
      <c r="CRP626"/>
      <c r="CRQ626"/>
      <c r="CRR626"/>
      <c r="CRS626"/>
      <c r="CRT626"/>
      <c r="CRU626"/>
      <c r="CRV626"/>
      <c r="CRW626"/>
      <c r="CRX626"/>
      <c r="CRY626"/>
      <c r="CRZ626"/>
      <c r="CSA626"/>
      <c r="CSB626"/>
      <c r="CSC626"/>
      <c r="CSD626"/>
      <c r="CSE626"/>
      <c r="CSF626"/>
      <c r="CSG626"/>
      <c r="CSH626"/>
      <c r="CSI626"/>
      <c r="CSJ626"/>
      <c r="CSK626"/>
      <c r="CSL626"/>
      <c r="CSM626"/>
      <c r="CSN626"/>
      <c r="CSO626"/>
      <c r="CSP626"/>
      <c r="CSQ626"/>
      <c r="CSR626"/>
      <c r="CSS626"/>
      <c r="CST626"/>
      <c r="CSU626"/>
      <c r="CSV626"/>
      <c r="CSW626"/>
      <c r="CSX626"/>
      <c r="CSY626"/>
      <c r="CSZ626"/>
      <c r="CTA626"/>
      <c r="CTB626"/>
      <c r="CTC626"/>
      <c r="CTD626"/>
      <c r="CTE626"/>
      <c r="CTF626"/>
      <c r="CTG626"/>
      <c r="CTH626"/>
      <c r="CTI626"/>
      <c r="CTJ626"/>
      <c r="CTK626"/>
      <c r="CTL626"/>
      <c r="CTM626"/>
      <c r="CTN626"/>
      <c r="CTO626"/>
      <c r="CTP626"/>
      <c r="CTQ626"/>
      <c r="CTR626"/>
      <c r="CTS626"/>
      <c r="CTT626"/>
      <c r="CTU626"/>
      <c r="CTV626"/>
      <c r="CTW626"/>
      <c r="CTX626"/>
      <c r="CTY626"/>
      <c r="CTZ626"/>
      <c r="CUA626"/>
      <c r="CUB626"/>
      <c r="CUC626"/>
      <c r="CUD626"/>
      <c r="CUE626"/>
      <c r="CUF626"/>
      <c r="CUG626"/>
      <c r="CUH626"/>
      <c r="CUI626"/>
      <c r="CUJ626"/>
      <c r="CUK626"/>
      <c r="CUL626"/>
      <c r="CUM626"/>
      <c r="CUN626"/>
      <c r="CUO626"/>
      <c r="CUP626"/>
      <c r="CUQ626"/>
      <c r="CUR626"/>
      <c r="CUS626"/>
      <c r="CUT626"/>
      <c r="CUU626"/>
      <c r="CUV626"/>
      <c r="CUW626"/>
      <c r="CUX626"/>
      <c r="CUY626"/>
      <c r="CUZ626"/>
      <c r="CVA626"/>
      <c r="CVB626"/>
      <c r="CVC626"/>
      <c r="CVD626"/>
      <c r="CVE626"/>
      <c r="CVF626"/>
      <c r="CVG626"/>
      <c r="CVH626"/>
      <c r="CVI626"/>
      <c r="CVJ626"/>
      <c r="CVK626"/>
      <c r="CVL626"/>
      <c r="CVM626"/>
      <c r="CVN626"/>
      <c r="CVO626"/>
      <c r="CVP626"/>
      <c r="CVQ626"/>
      <c r="CVR626"/>
      <c r="CVS626"/>
      <c r="CVT626"/>
      <c r="CVU626"/>
      <c r="CVV626"/>
      <c r="CVW626"/>
      <c r="CVX626"/>
      <c r="CVY626"/>
      <c r="CVZ626"/>
      <c r="CWA626"/>
      <c r="CWB626"/>
      <c r="CWC626"/>
      <c r="CWD626"/>
      <c r="CWE626"/>
      <c r="CWF626"/>
      <c r="CWG626"/>
      <c r="CWH626"/>
      <c r="CWI626"/>
      <c r="CWJ626"/>
      <c r="CWK626"/>
      <c r="CWL626"/>
      <c r="CWM626"/>
      <c r="CWN626"/>
      <c r="CWO626"/>
      <c r="CWP626"/>
      <c r="CWQ626"/>
      <c r="CWR626"/>
      <c r="CWS626"/>
      <c r="CWT626"/>
      <c r="CWU626"/>
      <c r="CWV626"/>
      <c r="CWW626"/>
      <c r="CWX626"/>
      <c r="CWY626"/>
      <c r="CWZ626"/>
      <c r="CXA626"/>
      <c r="CXB626"/>
      <c r="CXC626"/>
      <c r="CXD626"/>
      <c r="CXE626"/>
      <c r="CXF626"/>
      <c r="CXG626"/>
      <c r="CXH626"/>
      <c r="CXI626"/>
      <c r="CXJ626"/>
      <c r="CXK626"/>
      <c r="CXL626"/>
      <c r="CXM626"/>
      <c r="CXN626"/>
      <c r="CXO626"/>
      <c r="CXP626"/>
      <c r="CXQ626"/>
      <c r="CXR626"/>
      <c r="CXS626"/>
      <c r="CXT626"/>
      <c r="CXU626"/>
      <c r="CXV626"/>
      <c r="CXW626"/>
      <c r="CXX626"/>
      <c r="CXY626"/>
      <c r="CXZ626"/>
      <c r="CYA626"/>
      <c r="CYB626"/>
      <c r="CYC626"/>
      <c r="CYD626"/>
      <c r="CYE626"/>
      <c r="CYF626"/>
      <c r="CYG626"/>
      <c r="CYH626"/>
      <c r="CYI626"/>
      <c r="CYJ626"/>
      <c r="CYK626"/>
      <c r="CYL626"/>
      <c r="CYM626"/>
      <c r="CYN626"/>
      <c r="CYO626"/>
      <c r="CYP626"/>
      <c r="CYQ626"/>
      <c r="CYR626"/>
      <c r="CYS626"/>
      <c r="CYT626"/>
      <c r="CYU626"/>
      <c r="CYV626"/>
      <c r="CYW626"/>
      <c r="CYX626"/>
      <c r="CYY626"/>
      <c r="CYZ626"/>
      <c r="CZA626"/>
      <c r="CZB626"/>
      <c r="CZC626"/>
      <c r="CZD626"/>
      <c r="CZE626"/>
      <c r="CZF626"/>
      <c r="CZG626"/>
      <c r="CZH626"/>
      <c r="CZI626"/>
      <c r="CZJ626"/>
      <c r="CZK626"/>
      <c r="CZL626"/>
      <c r="CZM626"/>
      <c r="CZN626"/>
      <c r="CZO626"/>
      <c r="CZP626"/>
      <c r="CZQ626"/>
      <c r="CZR626"/>
      <c r="CZS626"/>
      <c r="CZT626"/>
      <c r="CZU626"/>
      <c r="CZV626"/>
      <c r="CZW626"/>
      <c r="CZX626"/>
      <c r="CZY626"/>
      <c r="CZZ626"/>
      <c r="DAA626"/>
      <c r="DAB626"/>
      <c r="DAC626"/>
      <c r="DAD626"/>
      <c r="DAE626"/>
      <c r="DAF626"/>
      <c r="DAG626"/>
      <c r="DAH626"/>
      <c r="DAI626"/>
      <c r="DAJ626"/>
      <c r="DAK626"/>
      <c r="DAL626"/>
      <c r="DAM626"/>
      <c r="DAN626"/>
      <c r="DAO626"/>
      <c r="DAP626"/>
      <c r="DAQ626"/>
      <c r="DAR626"/>
      <c r="DAS626"/>
      <c r="DAT626"/>
      <c r="DAU626"/>
      <c r="DAV626"/>
      <c r="DAW626"/>
      <c r="DAX626"/>
      <c r="DAY626"/>
      <c r="DAZ626"/>
      <c r="DBA626"/>
      <c r="DBB626"/>
      <c r="DBC626"/>
      <c r="DBD626"/>
      <c r="DBE626"/>
      <c r="DBF626"/>
      <c r="DBG626"/>
      <c r="DBH626"/>
      <c r="DBI626"/>
      <c r="DBJ626"/>
      <c r="DBK626"/>
      <c r="DBL626"/>
      <c r="DBM626"/>
      <c r="DBN626"/>
      <c r="DBO626"/>
      <c r="DBP626"/>
      <c r="DBQ626"/>
      <c r="DBR626"/>
      <c r="DBS626"/>
      <c r="DBT626"/>
      <c r="DBU626"/>
      <c r="DBV626"/>
      <c r="DBW626"/>
      <c r="DBX626"/>
      <c r="DBY626"/>
      <c r="DBZ626"/>
      <c r="DCA626"/>
      <c r="DCB626"/>
      <c r="DCC626"/>
      <c r="DCD626"/>
      <c r="DCE626"/>
      <c r="DCF626"/>
      <c r="DCG626"/>
      <c r="DCH626"/>
      <c r="DCI626"/>
      <c r="DCJ626"/>
      <c r="DCK626"/>
      <c r="DCL626"/>
      <c r="DCM626"/>
      <c r="DCN626"/>
      <c r="DCO626"/>
      <c r="DCP626"/>
      <c r="DCQ626"/>
      <c r="DCR626"/>
      <c r="DCS626"/>
      <c r="DCT626"/>
      <c r="DCU626"/>
      <c r="DCV626"/>
      <c r="DCW626"/>
      <c r="DCX626"/>
      <c r="DCY626"/>
      <c r="DCZ626"/>
      <c r="DDA626"/>
      <c r="DDB626"/>
      <c r="DDC626"/>
      <c r="DDD626"/>
      <c r="DDE626"/>
      <c r="DDF626"/>
      <c r="DDG626"/>
      <c r="DDH626"/>
      <c r="DDI626"/>
      <c r="DDJ626"/>
      <c r="DDK626"/>
      <c r="DDL626"/>
      <c r="DDM626"/>
      <c r="DDN626"/>
      <c r="DDO626"/>
      <c r="DDP626"/>
      <c r="DDQ626"/>
      <c r="DDR626"/>
      <c r="DDS626"/>
      <c r="DDT626"/>
      <c r="DDU626"/>
      <c r="DDV626"/>
      <c r="DDW626"/>
      <c r="DDX626"/>
      <c r="DDY626"/>
      <c r="DDZ626"/>
      <c r="DEA626"/>
      <c r="DEB626"/>
      <c r="DEC626"/>
      <c r="DED626"/>
      <c r="DEE626"/>
      <c r="DEF626"/>
      <c r="DEG626"/>
      <c r="DEH626"/>
      <c r="DEI626"/>
      <c r="DEJ626"/>
      <c r="DEK626"/>
      <c r="DEL626"/>
      <c r="DEM626"/>
      <c r="DEN626"/>
      <c r="DEO626"/>
      <c r="DEP626"/>
      <c r="DEQ626"/>
      <c r="DER626"/>
      <c r="DES626"/>
      <c r="DET626"/>
      <c r="DEU626"/>
      <c r="DEV626"/>
      <c r="DEW626"/>
      <c r="DEX626"/>
      <c r="DEY626"/>
      <c r="DEZ626"/>
      <c r="DFA626"/>
      <c r="DFB626"/>
      <c r="DFC626"/>
      <c r="DFD626"/>
      <c r="DFE626"/>
      <c r="DFF626"/>
      <c r="DFG626"/>
      <c r="DFH626"/>
      <c r="DFI626"/>
      <c r="DFJ626"/>
      <c r="DFK626"/>
      <c r="DFL626"/>
      <c r="DFM626"/>
      <c r="DFN626"/>
      <c r="DFO626"/>
      <c r="DFP626"/>
      <c r="DFQ626"/>
      <c r="DFR626"/>
      <c r="DFS626"/>
      <c r="DFT626"/>
      <c r="DFU626"/>
      <c r="DFV626"/>
      <c r="DFW626"/>
      <c r="DFX626"/>
      <c r="DFY626"/>
      <c r="DFZ626"/>
      <c r="DGA626"/>
      <c r="DGB626"/>
      <c r="DGC626"/>
      <c r="DGD626"/>
      <c r="DGE626"/>
      <c r="DGF626"/>
      <c r="DGG626"/>
      <c r="DGH626"/>
      <c r="DGI626"/>
      <c r="DGJ626"/>
      <c r="DGK626"/>
      <c r="DGL626"/>
      <c r="DGM626"/>
      <c r="DGN626"/>
      <c r="DGO626"/>
      <c r="DGP626"/>
      <c r="DGQ626"/>
      <c r="DGR626"/>
      <c r="DGS626"/>
      <c r="DGT626"/>
      <c r="DGU626"/>
      <c r="DGV626"/>
      <c r="DGW626"/>
      <c r="DGX626"/>
      <c r="DGY626"/>
      <c r="DGZ626"/>
      <c r="DHA626"/>
      <c r="DHB626"/>
      <c r="DHC626"/>
      <c r="DHD626"/>
      <c r="DHE626"/>
      <c r="DHF626"/>
      <c r="DHG626"/>
      <c r="DHH626"/>
      <c r="DHI626"/>
      <c r="DHJ626"/>
      <c r="DHK626"/>
      <c r="DHL626"/>
      <c r="DHM626"/>
      <c r="DHN626"/>
      <c r="DHO626"/>
      <c r="DHP626"/>
      <c r="DHQ626"/>
      <c r="DHR626"/>
      <c r="DHS626"/>
      <c r="DHT626"/>
      <c r="DHU626"/>
      <c r="DHV626"/>
      <c r="DHW626"/>
      <c r="DHX626"/>
      <c r="DHY626"/>
      <c r="DHZ626"/>
      <c r="DIA626"/>
      <c r="DIB626"/>
      <c r="DIC626"/>
      <c r="DID626"/>
      <c r="DIE626"/>
      <c r="DIF626"/>
      <c r="DIG626"/>
      <c r="DIH626"/>
      <c r="DII626"/>
      <c r="DIJ626"/>
      <c r="DIK626"/>
      <c r="DIL626"/>
      <c r="DIM626"/>
      <c r="DIN626"/>
      <c r="DIO626"/>
      <c r="DIP626"/>
      <c r="DIQ626"/>
      <c r="DIR626"/>
      <c r="DIS626"/>
      <c r="DIT626"/>
      <c r="DIU626"/>
      <c r="DIV626"/>
      <c r="DIW626"/>
      <c r="DIX626"/>
      <c r="DIY626"/>
      <c r="DIZ626"/>
      <c r="DJA626"/>
      <c r="DJB626"/>
      <c r="DJC626"/>
      <c r="DJD626"/>
      <c r="DJE626"/>
      <c r="DJF626"/>
      <c r="DJG626"/>
      <c r="DJH626"/>
      <c r="DJI626"/>
      <c r="DJJ626"/>
      <c r="DJK626"/>
      <c r="DJL626"/>
      <c r="DJM626"/>
      <c r="DJN626"/>
      <c r="DJO626"/>
      <c r="DJP626"/>
      <c r="DJQ626"/>
      <c r="DJR626"/>
      <c r="DJS626"/>
      <c r="DJT626"/>
      <c r="DJU626"/>
      <c r="DJV626"/>
      <c r="DJW626"/>
      <c r="DJX626"/>
      <c r="DJY626"/>
      <c r="DJZ626"/>
      <c r="DKA626"/>
      <c r="DKB626"/>
      <c r="DKC626"/>
      <c r="DKD626"/>
      <c r="DKE626"/>
      <c r="DKF626"/>
      <c r="DKG626"/>
      <c r="DKH626"/>
      <c r="DKI626"/>
      <c r="DKJ626"/>
      <c r="DKK626"/>
      <c r="DKL626"/>
      <c r="DKM626"/>
      <c r="DKN626"/>
      <c r="DKO626"/>
      <c r="DKP626"/>
      <c r="DKQ626"/>
      <c r="DKR626"/>
      <c r="DKS626"/>
      <c r="DKT626"/>
      <c r="DKU626"/>
      <c r="DKV626"/>
      <c r="DKW626"/>
      <c r="DKX626"/>
      <c r="DKY626"/>
      <c r="DKZ626"/>
      <c r="DLA626"/>
      <c r="DLB626"/>
      <c r="DLC626"/>
      <c r="DLD626"/>
      <c r="DLE626"/>
      <c r="DLF626"/>
      <c r="DLG626"/>
      <c r="DLH626"/>
      <c r="DLI626"/>
      <c r="DLJ626"/>
      <c r="DLK626"/>
      <c r="DLL626"/>
      <c r="DLM626"/>
      <c r="DLN626"/>
      <c r="DLO626"/>
      <c r="DLP626"/>
      <c r="DLQ626"/>
      <c r="DLR626"/>
      <c r="DLS626"/>
      <c r="DLT626"/>
      <c r="DLU626"/>
      <c r="DLV626"/>
      <c r="DLW626"/>
      <c r="DLX626"/>
      <c r="DLY626"/>
      <c r="DLZ626"/>
      <c r="DMA626"/>
      <c r="DMB626"/>
      <c r="DMC626"/>
      <c r="DMD626"/>
      <c r="DME626"/>
      <c r="DMF626"/>
      <c r="DMG626"/>
      <c r="DMH626"/>
      <c r="DMI626"/>
      <c r="DMJ626"/>
      <c r="DMK626"/>
      <c r="DML626"/>
      <c r="DMM626"/>
      <c r="DMN626"/>
      <c r="DMO626"/>
      <c r="DMP626"/>
      <c r="DMQ626"/>
      <c r="DMR626"/>
      <c r="DMS626"/>
      <c r="DMT626"/>
      <c r="DMU626"/>
      <c r="DMV626"/>
      <c r="DMW626"/>
      <c r="DMX626"/>
      <c r="DMY626"/>
      <c r="DMZ626"/>
      <c r="DNA626"/>
      <c r="DNB626"/>
      <c r="DNC626"/>
      <c r="DND626"/>
      <c r="DNE626"/>
      <c r="DNF626"/>
      <c r="DNG626"/>
      <c r="DNH626"/>
      <c r="DNI626"/>
      <c r="DNJ626"/>
      <c r="DNK626"/>
      <c r="DNL626"/>
      <c r="DNM626"/>
      <c r="DNN626"/>
      <c r="DNO626"/>
      <c r="DNP626"/>
      <c r="DNQ626"/>
      <c r="DNR626"/>
      <c r="DNS626"/>
      <c r="DNT626"/>
      <c r="DNU626"/>
      <c r="DNV626"/>
      <c r="DNW626"/>
      <c r="DNX626"/>
      <c r="DNY626"/>
      <c r="DNZ626"/>
      <c r="DOA626"/>
      <c r="DOB626"/>
      <c r="DOC626"/>
      <c r="DOD626"/>
      <c r="DOE626"/>
      <c r="DOF626"/>
      <c r="DOG626"/>
      <c r="DOH626"/>
      <c r="DOI626"/>
      <c r="DOJ626"/>
      <c r="DOK626"/>
      <c r="DOL626"/>
      <c r="DOM626"/>
      <c r="DON626"/>
      <c r="DOO626"/>
      <c r="DOP626"/>
      <c r="DOQ626"/>
      <c r="DOR626"/>
      <c r="DOS626"/>
      <c r="DOT626"/>
      <c r="DOU626"/>
      <c r="DOV626"/>
      <c r="DOW626"/>
      <c r="DOX626"/>
      <c r="DOY626"/>
      <c r="DOZ626"/>
      <c r="DPA626"/>
      <c r="DPB626"/>
      <c r="DPC626"/>
      <c r="DPD626"/>
      <c r="DPE626"/>
      <c r="DPF626"/>
      <c r="DPG626"/>
      <c r="DPH626"/>
      <c r="DPI626"/>
      <c r="DPJ626"/>
      <c r="DPK626"/>
      <c r="DPL626"/>
      <c r="DPM626"/>
      <c r="DPN626"/>
      <c r="DPO626"/>
      <c r="DPP626"/>
      <c r="DPQ626"/>
      <c r="DPR626"/>
      <c r="DPS626"/>
      <c r="DPT626"/>
      <c r="DPU626"/>
      <c r="DPV626"/>
      <c r="DPW626"/>
      <c r="DPX626"/>
      <c r="DPY626"/>
      <c r="DPZ626"/>
      <c r="DQA626"/>
      <c r="DQB626"/>
      <c r="DQC626"/>
      <c r="DQD626"/>
      <c r="DQE626"/>
      <c r="DQF626"/>
      <c r="DQG626"/>
      <c r="DQH626"/>
      <c r="DQI626"/>
      <c r="DQJ626"/>
      <c r="DQK626"/>
      <c r="DQL626"/>
      <c r="DQM626"/>
      <c r="DQN626"/>
      <c r="DQO626"/>
      <c r="DQP626"/>
      <c r="DQQ626"/>
      <c r="DQR626"/>
      <c r="DQS626"/>
      <c r="DQT626"/>
      <c r="DQU626"/>
      <c r="DQV626"/>
      <c r="DQW626"/>
      <c r="DQX626"/>
      <c r="DQY626"/>
      <c r="DQZ626"/>
      <c r="DRA626"/>
      <c r="DRB626"/>
      <c r="DRC626"/>
      <c r="DRD626"/>
      <c r="DRE626"/>
      <c r="DRF626"/>
      <c r="DRG626"/>
      <c r="DRH626"/>
      <c r="DRI626"/>
      <c r="DRJ626"/>
      <c r="DRK626"/>
      <c r="DRL626"/>
      <c r="DRM626"/>
      <c r="DRN626"/>
      <c r="DRO626"/>
      <c r="DRP626"/>
      <c r="DRQ626"/>
      <c r="DRR626"/>
      <c r="DRS626"/>
      <c r="DRT626"/>
      <c r="DRU626"/>
      <c r="DRV626"/>
      <c r="DRW626"/>
      <c r="DRX626"/>
      <c r="DRY626"/>
      <c r="DRZ626"/>
      <c r="DSA626"/>
      <c r="DSB626"/>
      <c r="DSC626"/>
      <c r="DSD626"/>
      <c r="DSE626"/>
      <c r="DSF626"/>
      <c r="DSG626"/>
      <c r="DSH626"/>
      <c r="DSI626"/>
      <c r="DSJ626"/>
      <c r="DSK626"/>
      <c r="DSL626"/>
      <c r="DSM626"/>
      <c r="DSN626"/>
      <c r="DSO626"/>
      <c r="DSP626"/>
      <c r="DSQ626"/>
      <c r="DSR626"/>
      <c r="DSS626"/>
      <c r="DST626"/>
      <c r="DSU626"/>
      <c r="DSV626"/>
      <c r="DSW626"/>
      <c r="DSX626"/>
      <c r="DSY626"/>
      <c r="DSZ626"/>
      <c r="DTA626"/>
      <c r="DTB626"/>
      <c r="DTC626"/>
      <c r="DTD626"/>
      <c r="DTE626"/>
      <c r="DTF626"/>
      <c r="DTG626"/>
      <c r="DTH626"/>
      <c r="DTI626"/>
      <c r="DTJ626"/>
      <c r="DTK626"/>
      <c r="DTL626"/>
      <c r="DTM626"/>
      <c r="DTN626"/>
      <c r="DTO626"/>
      <c r="DTP626"/>
      <c r="DTQ626"/>
      <c r="DTR626"/>
      <c r="DTS626"/>
      <c r="DTT626"/>
      <c r="DTU626"/>
      <c r="DTV626"/>
      <c r="DTW626"/>
      <c r="DTX626"/>
      <c r="DTY626"/>
      <c r="DTZ626"/>
      <c r="DUA626"/>
      <c r="DUB626"/>
      <c r="DUC626"/>
      <c r="DUD626"/>
      <c r="DUE626"/>
      <c r="DUF626"/>
      <c r="DUG626"/>
      <c r="DUH626"/>
      <c r="DUI626"/>
      <c r="DUJ626"/>
      <c r="DUK626"/>
      <c r="DUL626"/>
      <c r="DUM626"/>
      <c r="DUN626"/>
      <c r="DUO626"/>
      <c r="DUP626"/>
      <c r="DUQ626"/>
      <c r="DUR626"/>
      <c r="DUS626"/>
      <c r="DUT626"/>
      <c r="DUU626"/>
      <c r="DUV626"/>
      <c r="DUW626"/>
      <c r="DUX626"/>
      <c r="DUY626"/>
      <c r="DUZ626"/>
      <c r="DVA626"/>
      <c r="DVB626"/>
      <c r="DVC626"/>
      <c r="DVD626"/>
      <c r="DVE626"/>
      <c r="DVF626"/>
      <c r="DVG626"/>
      <c r="DVH626"/>
      <c r="DVI626"/>
      <c r="DVJ626"/>
      <c r="DVK626"/>
      <c r="DVL626"/>
      <c r="DVM626"/>
      <c r="DVN626"/>
      <c r="DVO626"/>
      <c r="DVP626"/>
      <c r="DVQ626"/>
      <c r="DVR626"/>
      <c r="DVS626"/>
      <c r="DVT626"/>
      <c r="DVU626"/>
      <c r="DVV626"/>
      <c r="DVW626"/>
      <c r="DVX626"/>
      <c r="DVY626"/>
      <c r="DVZ626"/>
      <c r="DWA626"/>
      <c r="DWB626"/>
      <c r="DWC626"/>
      <c r="DWD626"/>
      <c r="DWE626"/>
      <c r="DWF626"/>
      <c r="DWG626"/>
      <c r="DWH626"/>
      <c r="DWI626"/>
      <c r="DWJ626"/>
      <c r="DWK626"/>
      <c r="DWL626"/>
      <c r="DWM626"/>
      <c r="DWN626"/>
      <c r="DWO626"/>
      <c r="DWP626"/>
      <c r="DWQ626"/>
      <c r="DWR626"/>
      <c r="DWS626"/>
      <c r="DWT626"/>
      <c r="DWU626"/>
      <c r="DWV626"/>
      <c r="DWW626"/>
      <c r="DWX626"/>
      <c r="DWY626"/>
      <c r="DWZ626"/>
      <c r="DXA626"/>
      <c r="DXB626"/>
      <c r="DXC626"/>
      <c r="DXD626"/>
      <c r="DXE626"/>
      <c r="DXF626"/>
      <c r="DXG626"/>
      <c r="DXH626"/>
      <c r="DXI626"/>
      <c r="DXJ626"/>
      <c r="DXK626"/>
      <c r="DXL626"/>
      <c r="DXM626"/>
      <c r="DXN626"/>
      <c r="DXO626"/>
      <c r="DXP626"/>
      <c r="DXQ626"/>
      <c r="DXR626"/>
      <c r="DXS626"/>
      <c r="DXT626"/>
      <c r="DXU626"/>
      <c r="DXV626"/>
      <c r="DXW626"/>
      <c r="DXX626"/>
      <c r="DXY626"/>
      <c r="DXZ626"/>
      <c r="DYA626"/>
      <c r="DYB626"/>
      <c r="DYC626"/>
      <c r="DYD626"/>
      <c r="DYE626"/>
      <c r="DYF626"/>
      <c r="DYG626"/>
      <c r="DYH626"/>
      <c r="DYI626"/>
      <c r="DYJ626"/>
      <c r="DYK626"/>
      <c r="DYL626"/>
      <c r="DYM626"/>
      <c r="DYN626"/>
      <c r="DYO626"/>
      <c r="DYP626"/>
      <c r="DYQ626"/>
      <c r="DYR626"/>
      <c r="DYS626"/>
      <c r="DYT626"/>
      <c r="DYU626"/>
      <c r="DYV626"/>
      <c r="DYW626"/>
      <c r="DYX626"/>
      <c r="DYY626"/>
      <c r="DYZ626"/>
      <c r="DZA626"/>
      <c r="DZB626"/>
      <c r="DZC626"/>
      <c r="DZD626"/>
      <c r="DZE626"/>
      <c r="DZF626"/>
      <c r="DZG626"/>
      <c r="DZH626"/>
      <c r="DZI626"/>
      <c r="DZJ626"/>
      <c r="DZK626"/>
      <c r="DZL626"/>
      <c r="DZM626"/>
      <c r="DZN626"/>
      <c r="DZO626"/>
      <c r="DZP626"/>
      <c r="DZQ626"/>
      <c r="DZR626"/>
      <c r="DZS626"/>
      <c r="DZT626"/>
      <c r="DZU626"/>
      <c r="DZV626"/>
      <c r="DZW626"/>
      <c r="DZX626"/>
      <c r="DZY626"/>
      <c r="DZZ626"/>
      <c r="EAA626"/>
      <c r="EAB626"/>
      <c r="EAC626"/>
      <c r="EAD626"/>
      <c r="EAE626"/>
      <c r="EAF626"/>
      <c r="EAG626"/>
      <c r="EAH626"/>
      <c r="EAI626"/>
      <c r="EAJ626"/>
      <c r="EAK626"/>
      <c r="EAL626"/>
      <c r="EAM626"/>
      <c r="EAN626"/>
      <c r="EAO626"/>
      <c r="EAP626"/>
      <c r="EAQ626"/>
      <c r="EAR626"/>
      <c r="EAS626"/>
      <c r="EAT626"/>
      <c r="EAU626"/>
      <c r="EAV626"/>
      <c r="EAW626"/>
      <c r="EAX626"/>
      <c r="EAY626"/>
      <c r="EAZ626"/>
      <c r="EBA626"/>
      <c r="EBB626"/>
      <c r="EBC626"/>
      <c r="EBD626"/>
      <c r="EBE626"/>
      <c r="EBF626"/>
      <c r="EBG626"/>
      <c r="EBH626"/>
      <c r="EBI626"/>
      <c r="EBJ626"/>
      <c r="EBK626"/>
      <c r="EBL626"/>
      <c r="EBM626"/>
      <c r="EBN626"/>
      <c r="EBO626"/>
      <c r="EBP626"/>
      <c r="EBQ626"/>
      <c r="EBR626"/>
      <c r="EBS626"/>
      <c r="EBT626"/>
      <c r="EBU626"/>
      <c r="EBV626"/>
      <c r="EBW626"/>
      <c r="EBX626"/>
      <c r="EBY626"/>
      <c r="EBZ626"/>
      <c r="ECA626"/>
      <c r="ECB626"/>
      <c r="ECC626"/>
      <c r="ECD626"/>
      <c r="ECE626"/>
      <c r="ECF626"/>
      <c r="ECG626"/>
      <c r="ECH626"/>
      <c r="ECI626"/>
      <c r="ECJ626"/>
      <c r="ECK626"/>
      <c r="ECL626"/>
      <c r="ECM626"/>
      <c r="ECN626"/>
      <c r="ECO626"/>
      <c r="ECP626"/>
      <c r="ECQ626"/>
      <c r="ECR626"/>
      <c r="ECS626"/>
      <c r="ECT626"/>
      <c r="ECU626"/>
      <c r="ECV626"/>
      <c r="ECW626"/>
      <c r="ECX626"/>
      <c r="ECY626"/>
      <c r="ECZ626"/>
      <c r="EDA626"/>
      <c r="EDB626"/>
      <c r="EDC626"/>
      <c r="EDD626"/>
      <c r="EDE626"/>
      <c r="EDF626"/>
      <c r="EDG626"/>
      <c r="EDH626"/>
      <c r="EDI626"/>
      <c r="EDJ626"/>
      <c r="EDK626"/>
      <c r="EDL626"/>
      <c r="EDM626"/>
      <c r="EDN626"/>
      <c r="EDO626"/>
      <c r="EDP626"/>
      <c r="EDQ626"/>
      <c r="EDR626"/>
      <c r="EDS626"/>
      <c r="EDT626"/>
      <c r="EDU626"/>
      <c r="EDV626"/>
      <c r="EDW626"/>
      <c r="EDX626"/>
      <c r="EDY626"/>
      <c r="EDZ626"/>
      <c r="EEA626"/>
      <c r="EEB626"/>
      <c r="EEC626"/>
      <c r="EED626"/>
      <c r="EEE626"/>
      <c r="EEF626"/>
      <c r="EEG626"/>
      <c r="EEH626"/>
      <c r="EEI626"/>
      <c r="EEJ626"/>
      <c r="EEK626"/>
      <c r="EEL626"/>
      <c r="EEM626"/>
      <c r="EEN626"/>
      <c r="EEO626"/>
      <c r="EEP626"/>
      <c r="EEQ626"/>
      <c r="EER626"/>
      <c r="EES626"/>
      <c r="EET626"/>
      <c r="EEU626"/>
      <c r="EEV626"/>
      <c r="EEW626"/>
      <c r="EEX626"/>
      <c r="EEY626"/>
      <c r="EEZ626"/>
      <c r="EFA626"/>
      <c r="EFB626"/>
      <c r="EFC626"/>
      <c r="EFD626"/>
      <c r="EFE626"/>
      <c r="EFF626"/>
      <c r="EFG626"/>
      <c r="EFH626"/>
      <c r="EFI626"/>
      <c r="EFJ626"/>
      <c r="EFK626"/>
      <c r="EFL626"/>
      <c r="EFM626"/>
      <c r="EFN626"/>
      <c r="EFO626"/>
      <c r="EFP626"/>
      <c r="EFQ626"/>
      <c r="EFR626"/>
      <c r="EFS626"/>
      <c r="EFT626"/>
      <c r="EFU626"/>
      <c r="EFV626"/>
      <c r="EFW626"/>
      <c r="EFX626"/>
      <c r="EFY626"/>
      <c r="EFZ626"/>
      <c r="EGA626"/>
      <c r="EGB626"/>
      <c r="EGC626"/>
      <c r="EGD626"/>
      <c r="EGE626"/>
      <c r="EGF626"/>
      <c r="EGG626"/>
      <c r="EGH626"/>
      <c r="EGI626"/>
      <c r="EGJ626"/>
      <c r="EGK626"/>
      <c r="EGL626"/>
      <c r="EGM626"/>
      <c r="EGN626"/>
      <c r="EGO626"/>
      <c r="EGP626"/>
      <c r="EGQ626"/>
      <c r="EGR626"/>
      <c r="EGS626"/>
      <c r="EGT626"/>
      <c r="EGU626"/>
      <c r="EGV626"/>
      <c r="EGW626"/>
      <c r="EGX626"/>
      <c r="EGY626"/>
      <c r="EGZ626"/>
      <c r="EHA626"/>
      <c r="EHB626"/>
      <c r="EHC626"/>
      <c r="EHD626"/>
      <c r="EHE626"/>
      <c r="EHF626"/>
      <c r="EHG626"/>
      <c r="EHH626"/>
      <c r="EHI626"/>
      <c r="EHJ626"/>
      <c r="EHK626"/>
      <c r="EHL626"/>
      <c r="EHM626"/>
      <c r="EHN626"/>
      <c r="EHO626"/>
      <c r="EHP626"/>
      <c r="EHQ626"/>
      <c r="EHR626"/>
      <c r="EHS626"/>
      <c r="EHT626"/>
      <c r="EHU626"/>
      <c r="EHV626"/>
      <c r="EHW626"/>
      <c r="EHX626"/>
      <c r="EHY626"/>
      <c r="EHZ626"/>
      <c r="EIA626"/>
      <c r="EIB626"/>
      <c r="EIC626"/>
      <c r="EID626"/>
      <c r="EIE626"/>
      <c r="EIF626"/>
      <c r="EIG626"/>
      <c r="EIH626"/>
      <c r="EII626"/>
      <c r="EIJ626"/>
      <c r="EIK626"/>
      <c r="EIL626"/>
      <c r="EIM626"/>
      <c r="EIN626"/>
      <c r="EIO626"/>
      <c r="EIP626"/>
      <c r="EIQ626"/>
      <c r="EIR626"/>
      <c r="EIS626"/>
      <c r="EIT626"/>
      <c r="EIU626"/>
      <c r="EIV626"/>
      <c r="EIW626"/>
      <c r="EIX626"/>
      <c r="EIY626"/>
      <c r="EIZ626"/>
      <c r="EJA626"/>
      <c r="EJB626"/>
      <c r="EJC626"/>
      <c r="EJD626"/>
      <c r="EJE626"/>
      <c r="EJF626"/>
      <c r="EJG626"/>
      <c r="EJH626"/>
      <c r="EJI626"/>
      <c r="EJJ626"/>
      <c r="EJK626"/>
      <c r="EJL626"/>
      <c r="EJM626"/>
      <c r="EJN626"/>
      <c r="EJO626"/>
      <c r="EJP626"/>
      <c r="EJQ626"/>
      <c r="EJR626"/>
      <c r="EJS626"/>
      <c r="EJT626"/>
      <c r="EJU626"/>
      <c r="EJV626"/>
      <c r="EJW626"/>
      <c r="EJX626"/>
      <c r="EJY626"/>
      <c r="EJZ626"/>
      <c r="EKA626"/>
      <c r="EKB626"/>
      <c r="EKC626"/>
      <c r="EKD626"/>
      <c r="EKE626"/>
      <c r="EKF626"/>
      <c r="EKG626"/>
      <c r="EKH626"/>
      <c r="EKI626"/>
      <c r="EKJ626"/>
      <c r="EKK626"/>
      <c r="EKL626"/>
      <c r="EKM626"/>
      <c r="EKN626"/>
      <c r="EKO626"/>
      <c r="EKP626"/>
      <c r="EKQ626"/>
      <c r="EKR626"/>
      <c r="EKS626"/>
      <c r="EKT626"/>
      <c r="EKU626"/>
      <c r="EKV626"/>
      <c r="EKW626"/>
      <c r="EKX626"/>
      <c r="EKY626"/>
      <c r="EKZ626"/>
      <c r="ELA626"/>
      <c r="ELB626"/>
      <c r="ELC626"/>
      <c r="ELD626"/>
      <c r="ELE626"/>
      <c r="ELF626"/>
      <c r="ELG626"/>
      <c r="ELH626"/>
      <c r="ELI626"/>
      <c r="ELJ626"/>
      <c r="ELK626"/>
      <c r="ELL626"/>
      <c r="ELM626"/>
      <c r="ELN626"/>
      <c r="ELO626"/>
      <c r="ELP626"/>
      <c r="ELQ626"/>
      <c r="ELR626"/>
      <c r="ELS626"/>
      <c r="ELT626"/>
      <c r="ELU626"/>
      <c r="ELV626"/>
      <c r="ELW626"/>
      <c r="ELX626"/>
      <c r="ELY626"/>
      <c r="ELZ626"/>
      <c r="EMA626"/>
      <c r="EMB626"/>
      <c r="EMC626"/>
      <c r="EMD626"/>
      <c r="EME626"/>
      <c r="EMF626"/>
      <c r="EMG626"/>
      <c r="EMH626"/>
      <c r="EMI626"/>
      <c r="EMJ626"/>
      <c r="EMK626"/>
      <c r="EML626"/>
      <c r="EMM626"/>
      <c r="EMN626"/>
      <c r="EMO626"/>
      <c r="EMP626"/>
      <c r="EMQ626"/>
      <c r="EMR626"/>
      <c r="EMS626"/>
      <c r="EMT626"/>
      <c r="EMU626"/>
      <c r="EMV626"/>
      <c r="EMW626"/>
      <c r="EMX626"/>
      <c r="EMY626"/>
      <c r="EMZ626"/>
      <c r="ENA626"/>
      <c r="ENB626"/>
      <c r="ENC626"/>
      <c r="END626"/>
      <c r="ENE626"/>
      <c r="ENF626"/>
      <c r="ENG626"/>
      <c r="ENH626"/>
      <c r="ENI626"/>
      <c r="ENJ626"/>
      <c r="ENK626"/>
      <c r="ENL626"/>
      <c r="ENM626"/>
      <c r="ENN626"/>
      <c r="ENO626"/>
      <c r="ENP626"/>
      <c r="ENQ626"/>
      <c r="ENR626"/>
      <c r="ENS626"/>
      <c r="ENT626"/>
      <c r="ENU626"/>
      <c r="ENV626"/>
      <c r="ENW626"/>
      <c r="ENX626"/>
      <c r="ENY626"/>
      <c r="ENZ626"/>
      <c r="EOA626"/>
      <c r="EOB626"/>
      <c r="EOC626"/>
      <c r="EOD626"/>
      <c r="EOE626"/>
      <c r="EOF626"/>
      <c r="EOG626"/>
      <c r="EOH626"/>
      <c r="EOI626"/>
      <c r="EOJ626"/>
      <c r="EOK626"/>
      <c r="EOL626"/>
      <c r="EOM626"/>
      <c r="EON626"/>
      <c r="EOO626"/>
      <c r="EOP626"/>
      <c r="EOQ626"/>
      <c r="EOR626"/>
      <c r="EOS626"/>
      <c r="EOT626"/>
      <c r="EOU626"/>
      <c r="EOV626"/>
      <c r="EOW626"/>
      <c r="EOX626"/>
      <c r="EOY626"/>
      <c r="EOZ626"/>
      <c r="EPA626"/>
      <c r="EPB626"/>
      <c r="EPC626"/>
      <c r="EPD626"/>
      <c r="EPE626"/>
      <c r="EPF626"/>
      <c r="EPG626"/>
      <c r="EPH626"/>
      <c r="EPI626"/>
      <c r="EPJ626"/>
      <c r="EPK626"/>
      <c r="EPL626"/>
      <c r="EPM626"/>
      <c r="EPN626"/>
      <c r="EPO626"/>
      <c r="EPP626"/>
      <c r="EPQ626"/>
      <c r="EPR626"/>
      <c r="EPS626"/>
      <c r="EPT626"/>
      <c r="EPU626"/>
      <c r="EPV626"/>
      <c r="EPW626"/>
      <c r="EPX626"/>
      <c r="EPY626"/>
      <c r="EPZ626"/>
      <c r="EQA626"/>
      <c r="EQB626"/>
      <c r="EQC626"/>
      <c r="EQD626"/>
      <c r="EQE626"/>
      <c r="EQF626"/>
      <c r="EQG626"/>
      <c r="EQH626"/>
      <c r="EQI626"/>
      <c r="EQJ626"/>
      <c r="EQK626"/>
      <c r="EQL626"/>
      <c r="EQM626"/>
      <c r="EQN626"/>
      <c r="EQO626"/>
      <c r="EQP626"/>
      <c r="EQQ626"/>
      <c r="EQR626"/>
      <c r="EQS626"/>
      <c r="EQT626"/>
      <c r="EQU626"/>
      <c r="EQV626"/>
      <c r="EQW626"/>
      <c r="EQX626"/>
      <c r="EQY626"/>
      <c r="EQZ626"/>
      <c r="ERA626"/>
      <c r="ERB626"/>
      <c r="ERC626"/>
      <c r="ERD626"/>
      <c r="ERE626"/>
      <c r="ERF626"/>
      <c r="ERG626"/>
      <c r="ERH626"/>
      <c r="ERI626"/>
      <c r="ERJ626"/>
      <c r="ERK626"/>
      <c r="ERL626"/>
      <c r="ERM626"/>
      <c r="ERN626"/>
      <c r="ERO626"/>
      <c r="ERP626"/>
      <c r="ERQ626"/>
      <c r="ERR626"/>
      <c r="ERS626"/>
      <c r="ERT626"/>
      <c r="ERU626"/>
      <c r="ERV626"/>
      <c r="ERW626"/>
      <c r="ERX626"/>
      <c r="ERY626"/>
      <c r="ERZ626"/>
      <c r="ESA626"/>
      <c r="ESB626"/>
      <c r="ESC626"/>
      <c r="ESD626"/>
      <c r="ESE626"/>
      <c r="ESF626"/>
      <c r="ESG626"/>
      <c r="ESH626"/>
      <c r="ESI626"/>
      <c r="ESJ626"/>
      <c r="ESK626"/>
      <c r="ESL626"/>
      <c r="ESM626"/>
      <c r="ESN626"/>
      <c r="ESO626"/>
      <c r="ESP626"/>
      <c r="ESQ626"/>
      <c r="ESR626"/>
      <c r="ESS626"/>
      <c r="EST626"/>
      <c r="ESU626"/>
      <c r="ESV626"/>
      <c r="ESW626"/>
      <c r="ESX626"/>
      <c r="ESY626"/>
      <c r="ESZ626"/>
      <c r="ETA626"/>
      <c r="ETB626"/>
      <c r="ETC626"/>
      <c r="ETD626"/>
      <c r="ETE626"/>
      <c r="ETF626"/>
      <c r="ETG626"/>
      <c r="ETH626"/>
      <c r="ETI626"/>
      <c r="ETJ626"/>
      <c r="ETK626"/>
      <c r="ETL626"/>
      <c r="ETM626"/>
      <c r="ETN626"/>
      <c r="ETO626"/>
      <c r="ETP626"/>
      <c r="ETQ626"/>
      <c r="ETR626"/>
      <c r="ETS626"/>
      <c r="ETT626"/>
      <c r="ETU626"/>
      <c r="ETV626"/>
      <c r="ETW626"/>
      <c r="ETX626"/>
      <c r="ETY626"/>
      <c r="ETZ626"/>
      <c r="EUA626"/>
      <c r="EUB626"/>
      <c r="EUC626"/>
      <c r="EUD626"/>
      <c r="EUE626"/>
      <c r="EUF626"/>
      <c r="EUG626"/>
      <c r="EUH626"/>
      <c r="EUI626"/>
      <c r="EUJ626"/>
      <c r="EUK626"/>
      <c r="EUL626"/>
      <c r="EUM626"/>
      <c r="EUN626"/>
      <c r="EUO626"/>
      <c r="EUP626"/>
      <c r="EUQ626"/>
      <c r="EUR626"/>
      <c r="EUS626"/>
      <c r="EUT626"/>
      <c r="EUU626"/>
      <c r="EUV626"/>
      <c r="EUW626"/>
      <c r="EUX626"/>
      <c r="EUY626"/>
      <c r="EUZ626"/>
      <c r="EVA626"/>
      <c r="EVB626"/>
      <c r="EVC626"/>
      <c r="EVD626"/>
      <c r="EVE626"/>
      <c r="EVF626"/>
      <c r="EVG626"/>
      <c r="EVH626"/>
      <c r="EVI626"/>
      <c r="EVJ626"/>
      <c r="EVK626"/>
      <c r="EVL626"/>
      <c r="EVM626"/>
      <c r="EVN626"/>
      <c r="EVO626"/>
      <c r="EVP626"/>
      <c r="EVQ626"/>
      <c r="EVR626"/>
      <c r="EVS626"/>
      <c r="EVT626"/>
      <c r="EVU626"/>
      <c r="EVV626"/>
      <c r="EVW626"/>
      <c r="EVX626"/>
      <c r="EVY626"/>
      <c r="EVZ626"/>
      <c r="EWA626"/>
      <c r="EWB626"/>
      <c r="EWC626"/>
      <c r="EWD626"/>
      <c r="EWE626"/>
      <c r="EWF626"/>
      <c r="EWG626"/>
      <c r="EWH626"/>
      <c r="EWI626"/>
      <c r="EWJ626"/>
      <c r="EWK626"/>
      <c r="EWL626"/>
      <c r="EWM626"/>
      <c r="EWN626"/>
      <c r="EWO626"/>
      <c r="EWP626"/>
      <c r="EWQ626"/>
      <c r="EWR626"/>
      <c r="EWS626"/>
      <c r="EWT626"/>
      <c r="EWU626"/>
      <c r="EWV626"/>
      <c r="EWW626"/>
      <c r="EWX626"/>
      <c r="EWY626"/>
      <c r="EWZ626"/>
      <c r="EXA626"/>
      <c r="EXB626"/>
      <c r="EXC626"/>
      <c r="EXD626"/>
      <c r="EXE626"/>
      <c r="EXF626"/>
      <c r="EXG626"/>
      <c r="EXH626"/>
      <c r="EXI626"/>
      <c r="EXJ626"/>
      <c r="EXK626"/>
      <c r="EXL626"/>
      <c r="EXM626"/>
      <c r="EXN626"/>
      <c r="EXO626"/>
      <c r="EXP626"/>
      <c r="EXQ626"/>
      <c r="EXR626"/>
      <c r="EXS626"/>
      <c r="EXT626"/>
      <c r="EXU626"/>
      <c r="EXV626"/>
      <c r="EXW626"/>
      <c r="EXX626"/>
      <c r="EXY626"/>
      <c r="EXZ626"/>
      <c r="EYA626"/>
      <c r="EYB626"/>
      <c r="EYC626"/>
      <c r="EYD626"/>
      <c r="EYE626"/>
      <c r="EYF626"/>
      <c r="EYG626"/>
      <c r="EYH626"/>
      <c r="EYI626"/>
      <c r="EYJ626"/>
      <c r="EYK626"/>
      <c r="EYL626"/>
      <c r="EYM626"/>
      <c r="EYN626"/>
      <c r="EYO626"/>
      <c r="EYP626"/>
      <c r="EYQ626"/>
      <c r="EYR626"/>
      <c r="EYS626"/>
      <c r="EYT626"/>
      <c r="EYU626"/>
      <c r="EYV626"/>
      <c r="EYW626"/>
      <c r="EYX626"/>
      <c r="EYY626"/>
      <c r="EYZ626"/>
      <c r="EZA626"/>
      <c r="EZB626"/>
      <c r="EZC626"/>
      <c r="EZD626"/>
      <c r="EZE626"/>
      <c r="EZF626"/>
      <c r="EZG626"/>
      <c r="EZH626"/>
      <c r="EZI626"/>
      <c r="EZJ626"/>
      <c r="EZK626"/>
      <c r="EZL626"/>
      <c r="EZM626"/>
      <c r="EZN626"/>
      <c r="EZO626"/>
      <c r="EZP626"/>
      <c r="EZQ626"/>
      <c r="EZR626"/>
      <c r="EZS626"/>
      <c r="EZT626"/>
      <c r="EZU626"/>
      <c r="EZV626"/>
      <c r="EZW626"/>
      <c r="EZX626"/>
      <c r="EZY626"/>
      <c r="EZZ626"/>
      <c r="FAA626"/>
      <c r="FAB626"/>
      <c r="FAC626"/>
      <c r="FAD626"/>
      <c r="FAE626"/>
      <c r="FAF626"/>
      <c r="FAG626"/>
      <c r="FAH626"/>
      <c r="FAI626"/>
      <c r="FAJ626"/>
      <c r="FAK626"/>
      <c r="FAL626"/>
      <c r="FAM626"/>
      <c r="FAN626"/>
      <c r="FAO626"/>
      <c r="FAP626"/>
      <c r="FAQ626"/>
      <c r="FAR626"/>
      <c r="FAS626"/>
      <c r="FAT626"/>
      <c r="FAU626"/>
      <c r="FAV626"/>
      <c r="FAW626"/>
      <c r="FAX626"/>
      <c r="FAY626"/>
      <c r="FAZ626"/>
      <c r="FBA626"/>
      <c r="FBB626"/>
      <c r="FBC626"/>
      <c r="FBD626"/>
      <c r="FBE626"/>
      <c r="FBF626"/>
      <c r="FBG626"/>
      <c r="FBH626"/>
      <c r="FBI626"/>
      <c r="FBJ626"/>
      <c r="FBK626"/>
      <c r="FBL626"/>
      <c r="FBM626"/>
      <c r="FBN626"/>
      <c r="FBO626"/>
      <c r="FBP626"/>
      <c r="FBQ626"/>
      <c r="FBR626"/>
      <c r="FBS626"/>
      <c r="FBT626"/>
      <c r="FBU626"/>
      <c r="FBV626"/>
      <c r="FBW626"/>
      <c r="FBX626"/>
      <c r="FBY626"/>
      <c r="FBZ626"/>
      <c r="FCA626"/>
      <c r="FCB626"/>
      <c r="FCC626"/>
      <c r="FCD626"/>
      <c r="FCE626"/>
      <c r="FCF626"/>
      <c r="FCG626"/>
      <c r="FCH626"/>
      <c r="FCI626"/>
      <c r="FCJ626"/>
      <c r="FCK626"/>
      <c r="FCL626"/>
      <c r="FCM626"/>
      <c r="FCN626"/>
      <c r="FCO626"/>
      <c r="FCP626"/>
      <c r="FCQ626"/>
      <c r="FCR626"/>
      <c r="FCS626"/>
      <c r="FCT626"/>
      <c r="FCU626"/>
      <c r="FCV626"/>
      <c r="FCW626"/>
      <c r="FCX626"/>
      <c r="FCY626"/>
      <c r="FCZ626"/>
      <c r="FDA626"/>
      <c r="FDB626"/>
      <c r="FDC626"/>
      <c r="FDD626"/>
      <c r="FDE626"/>
      <c r="FDF626"/>
      <c r="FDG626"/>
      <c r="FDH626"/>
      <c r="FDI626"/>
      <c r="FDJ626"/>
      <c r="FDK626"/>
      <c r="FDL626"/>
      <c r="FDM626"/>
      <c r="FDN626"/>
      <c r="FDO626"/>
      <c r="FDP626"/>
      <c r="FDQ626"/>
      <c r="FDR626"/>
      <c r="FDS626"/>
      <c r="FDT626"/>
      <c r="FDU626"/>
      <c r="FDV626"/>
      <c r="FDW626"/>
      <c r="FDX626"/>
      <c r="FDY626"/>
      <c r="FDZ626"/>
      <c r="FEA626"/>
      <c r="FEB626"/>
      <c r="FEC626"/>
      <c r="FED626"/>
      <c r="FEE626"/>
      <c r="FEF626"/>
      <c r="FEG626"/>
      <c r="FEH626"/>
      <c r="FEI626"/>
      <c r="FEJ626"/>
      <c r="FEK626"/>
      <c r="FEL626"/>
      <c r="FEM626"/>
      <c r="FEN626"/>
      <c r="FEO626"/>
      <c r="FEP626"/>
      <c r="FEQ626"/>
      <c r="FER626"/>
      <c r="FES626"/>
      <c r="FET626"/>
      <c r="FEU626"/>
      <c r="FEV626"/>
      <c r="FEW626"/>
      <c r="FEX626"/>
      <c r="FEY626"/>
      <c r="FEZ626"/>
      <c r="FFA626"/>
      <c r="FFB626"/>
      <c r="FFC626"/>
      <c r="FFD626"/>
      <c r="FFE626"/>
      <c r="FFF626"/>
      <c r="FFG626"/>
      <c r="FFH626"/>
      <c r="FFI626"/>
      <c r="FFJ626"/>
      <c r="FFK626"/>
      <c r="FFL626"/>
      <c r="FFM626"/>
      <c r="FFN626"/>
      <c r="FFO626"/>
      <c r="FFP626"/>
      <c r="FFQ626"/>
      <c r="FFR626"/>
      <c r="FFS626"/>
      <c r="FFT626"/>
      <c r="FFU626"/>
      <c r="FFV626"/>
      <c r="FFW626"/>
      <c r="FFX626"/>
      <c r="FFY626"/>
      <c r="FFZ626"/>
      <c r="FGA626"/>
      <c r="FGB626"/>
      <c r="FGC626"/>
      <c r="FGD626"/>
      <c r="FGE626"/>
      <c r="FGF626"/>
      <c r="FGG626"/>
      <c r="FGH626"/>
      <c r="FGI626"/>
      <c r="FGJ626"/>
      <c r="FGK626"/>
      <c r="FGL626"/>
      <c r="FGM626"/>
      <c r="FGN626"/>
      <c r="FGO626"/>
      <c r="FGP626"/>
      <c r="FGQ626"/>
      <c r="FGR626"/>
      <c r="FGS626"/>
      <c r="FGT626"/>
      <c r="FGU626"/>
      <c r="FGV626"/>
      <c r="FGW626"/>
      <c r="FGX626"/>
      <c r="FGY626"/>
      <c r="FGZ626"/>
      <c r="FHA626"/>
      <c r="FHB626"/>
      <c r="FHC626"/>
      <c r="FHD626"/>
      <c r="FHE626"/>
      <c r="FHF626"/>
      <c r="FHG626"/>
      <c r="FHH626"/>
      <c r="FHI626"/>
      <c r="FHJ626"/>
      <c r="FHK626"/>
      <c r="FHL626"/>
      <c r="FHM626"/>
      <c r="FHN626"/>
      <c r="FHO626"/>
      <c r="FHP626"/>
      <c r="FHQ626"/>
      <c r="FHR626"/>
      <c r="FHS626"/>
      <c r="FHT626"/>
      <c r="FHU626"/>
      <c r="FHV626"/>
      <c r="FHW626"/>
      <c r="FHX626"/>
      <c r="FHY626"/>
      <c r="FHZ626"/>
      <c r="FIA626"/>
      <c r="FIB626"/>
      <c r="FIC626"/>
      <c r="FID626"/>
      <c r="FIE626"/>
      <c r="FIF626"/>
      <c r="FIG626"/>
      <c r="FIH626"/>
      <c r="FII626"/>
      <c r="FIJ626"/>
      <c r="FIK626"/>
      <c r="FIL626"/>
      <c r="FIM626"/>
      <c r="FIN626"/>
      <c r="FIO626"/>
      <c r="FIP626"/>
      <c r="FIQ626"/>
      <c r="FIR626"/>
      <c r="FIS626"/>
      <c r="FIT626"/>
      <c r="FIU626"/>
      <c r="FIV626"/>
      <c r="FIW626"/>
      <c r="FIX626"/>
      <c r="FIY626"/>
      <c r="FIZ626"/>
      <c r="FJA626"/>
      <c r="FJB626"/>
      <c r="FJC626"/>
      <c r="FJD626"/>
      <c r="FJE626"/>
      <c r="FJF626"/>
      <c r="FJG626"/>
      <c r="FJH626"/>
      <c r="FJI626"/>
      <c r="FJJ626"/>
      <c r="FJK626"/>
      <c r="FJL626"/>
      <c r="FJM626"/>
      <c r="FJN626"/>
      <c r="FJO626"/>
      <c r="FJP626"/>
      <c r="FJQ626"/>
      <c r="FJR626"/>
      <c r="FJS626"/>
      <c r="FJT626"/>
      <c r="FJU626"/>
      <c r="FJV626"/>
      <c r="FJW626"/>
      <c r="FJX626"/>
      <c r="FJY626"/>
      <c r="FJZ626"/>
      <c r="FKA626"/>
      <c r="FKB626"/>
      <c r="FKC626"/>
      <c r="FKD626"/>
      <c r="FKE626"/>
      <c r="FKF626"/>
      <c r="FKG626"/>
      <c r="FKH626"/>
      <c r="FKI626"/>
      <c r="FKJ626"/>
      <c r="FKK626"/>
      <c r="FKL626"/>
      <c r="FKM626"/>
      <c r="FKN626"/>
      <c r="FKO626"/>
      <c r="FKP626"/>
      <c r="FKQ626"/>
      <c r="FKR626"/>
      <c r="FKS626"/>
      <c r="FKT626"/>
      <c r="FKU626"/>
      <c r="FKV626"/>
      <c r="FKW626"/>
      <c r="FKX626"/>
      <c r="FKY626"/>
      <c r="FKZ626"/>
      <c r="FLA626"/>
      <c r="FLB626"/>
      <c r="FLC626"/>
      <c r="FLD626"/>
      <c r="FLE626"/>
      <c r="FLF626"/>
      <c r="FLG626"/>
      <c r="FLH626"/>
      <c r="FLI626"/>
      <c r="FLJ626"/>
      <c r="FLK626"/>
      <c r="FLL626"/>
      <c r="FLM626"/>
      <c r="FLN626"/>
      <c r="FLO626"/>
      <c r="FLP626"/>
      <c r="FLQ626"/>
      <c r="FLR626"/>
      <c r="FLS626"/>
      <c r="FLT626"/>
      <c r="FLU626"/>
      <c r="FLV626"/>
      <c r="FLW626"/>
      <c r="FLX626"/>
      <c r="FLY626"/>
      <c r="FLZ626"/>
      <c r="FMA626"/>
      <c r="FMB626"/>
      <c r="FMC626"/>
      <c r="FMD626"/>
      <c r="FME626"/>
      <c r="FMF626"/>
      <c r="FMG626"/>
      <c r="FMH626"/>
      <c r="FMI626"/>
      <c r="FMJ626"/>
      <c r="FMK626"/>
      <c r="FML626"/>
      <c r="FMM626"/>
      <c r="FMN626"/>
      <c r="FMO626"/>
      <c r="FMP626"/>
      <c r="FMQ626"/>
      <c r="FMR626"/>
      <c r="FMS626"/>
      <c r="FMT626"/>
      <c r="FMU626"/>
      <c r="FMV626"/>
      <c r="FMW626"/>
      <c r="FMX626"/>
      <c r="FMY626"/>
      <c r="FMZ626"/>
      <c r="FNA626"/>
      <c r="FNB626"/>
      <c r="FNC626"/>
      <c r="FND626"/>
      <c r="FNE626"/>
      <c r="FNF626"/>
      <c r="FNG626"/>
      <c r="FNH626"/>
      <c r="FNI626"/>
      <c r="FNJ626"/>
      <c r="FNK626"/>
      <c r="FNL626"/>
      <c r="FNM626"/>
      <c r="FNN626"/>
      <c r="FNO626"/>
      <c r="FNP626"/>
      <c r="FNQ626"/>
      <c r="FNR626"/>
      <c r="FNS626"/>
      <c r="FNT626"/>
      <c r="FNU626"/>
      <c r="FNV626"/>
      <c r="FNW626"/>
      <c r="FNX626"/>
      <c r="FNY626"/>
      <c r="FNZ626"/>
      <c r="FOA626"/>
      <c r="FOB626"/>
      <c r="FOC626"/>
      <c r="FOD626"/>
      <c r="FOE626"/>
      <c r="FOF626"/>
      <c r="FOG626"/>
      <c r="FOH626"/>
      <c r="FOI626"/>
      <c r="FOJ626"/>
      <c r="FOK626"/>
      <c r="FOL626"/>
      <c r="FOM626"/>
      <c r="FON626"/>
      <c r="FOO626"/>
      <c r="FOP626"/>
      <c r="FOQ626"/>
      <c r="FOR626"/>
      <c r="FOS626"/>
      <c r="FOT626"/>
      <c r="FOU626"/>
      <c r="FOV626"/>
      <c r="FOW626"/>
      <c r="FOX626"/>
      <c r="FOY626"/>
      <c r="FOZ626"/>
      <c r="FPA626"/>
      <c r="FPB626"/>
      <c r="FPC626"/>
      <c r="FPD626"/>
      <c r="FPE626"/>
      <c r="FPF626"/>
      <c r="FPG626"/>
      <c r="FPH626"/>
      <c r="FPI626"/>
      <c r="FPJ626"/>
      <c r="FPK626"/>
      <c r="FPL626"/>
      <c r="FPM626"/>
      <c r="FPN626"/>
      <c r="FPO626"/>
      <c r="FPP626"/>
      <c r="FPQ626"/>
      <c r="FPR626"/>
      <c r="FPS626"/>
      <c r="FPT626"/>
      <c r="FPU626"/>
      <c r="FPV626"/>
      <c r="FPW626"/>
      <c r="FPX626"/>
      <c r="FPY626"/>
      <c r="FPZ626"/>
      <c r="FQA626"/>
      <c r="FQB626"/>
      <c r="FQC626"/>
      <c r="FQD626"/>
      <c r="FQE626"/>
      <c r="FQF626"/>
      <c r="FQG626"/>
      <c r="FQH626"/>
      <c r="FQI626"/>
      <c r="FQJ626"/>
      <c r="FQK626"/>
      <c r="FQL626"/>
      <c r="FQM626"/>
      <c r="FQN626"/>
      <c r="FQO626"/>
      <c r="FQP626"/>
      <c r="FQQ626"/>
      <c r="FQR626"/>
      <c r="FQS626"/>
      <c r="FQT626"/>
      <c r="FQU626"/>
      <c r="FQV626"/>
      <c r="FQW626"/>
      <c r="FQX626"/>
      <c r="FQY626"/>
      <c r="FQZ626"/>
      <c r="FRA626"/>
      <c r="FRB626"/>
      <c r="FRC626"/>
      <c r="FRD626"/>
      <c r="FRE626"/>
      <c r="FRF626"/>
      <c r="FRG626"/>
      <c r="FRH626"/>
      <c r="FRI626"/>
      <c r="FRJ626"/>
      <c r="FRK626"/>
      <c r="FRL626"/>
      <c r="FRM626"/>
      <c r="FRN626"/>
      <c r="FRO626"/>
      <c r="FRP626"/>
      <c r="FRQ626"/>
      <c r="FRR626"/>
      <c r="FRS626"/>
      <c r="FRT626"/>
      <c r="FRU626"/>
      <c r="FRV626"/>
      <c r="FRW626"/>
      <c r="FRX626"/>
      <c r="FRY626"/>
      <c r="FRZ626"/>
      <c r="FSA626"/>
      <c r="FSB626"/>
      <c r="FSC626"/>
      <c r="FSD626"/>
      <c r="FSE626"/>
      <c r="FSF626"/>
      <c r="FSG626"/>
      <c r="FSH626"/>
      <c r="FSI626"/>
      <c r="FSJ626"/>
      <c r="FSK626"/>
      <c r="FSL626"/>
      <c r="FSM626"/>
      <c r="FSN626"/>
      <c r="FSO626"/>
      <c r="FSP626"/>
      <c r="FSQ626"/>
      <c r="FSR626"/>
      <c r="FSS626"/>
      <c r="FST626"/>
      <c r="FSU626"/>
      <c r="FSV626"/>
      <c r="FSW626"/>
      <c r="FSX626"/>
      <c r="FSY626"/>
      <c r="FSZ626"/>
      <c r="FTA626"/>
      <c r="FTB626"/>
      <c r="FTC626"/>
      <c r="FTD626"/>
      <c r="FTE626"/>
      <c r="FTF626"/>
      <c r="FTG626"/>
      <c r="FTH626"/>
      <c r="FTI626"/>
      <c r="FTJ626"/>
      <c r="FTK626"/>
      <c r="FTL626"/>
      <c r="FTM626"/>
      <c r="FTN626"/>
      <c r="FTO626"/>
      <c r="FTP626"/>
      <c r="FTQ626"/>
      <c r="FTR626"/>
      <c r="FTS626"/>
      <c r="FTT626"/>
      <c r="FTU626"/>
      <c r="FTV626"/>
      <c r="FTW626"/>
      <c r="FTX626"/>
      <c r="FTY626"/>
      <c r="FTZ626"/>
      <c r="FUA626"/>
      <c r="FUB626"/>
      <c r="FUC626"/>
      <c r="FUD626"/>
      <c r="FUE626"/>
      <c r="FUF626"/>
      <c r="FUG626"/>
      <c r="FUH626"/>
      <c r="FUI626"/>
      <c r="FUJ626"/>
      <c r="FUK626"/>
      <c r="FUL626"/>
      <c r="FUM626"/>
      <c r="FUN626"/>
      <c r="FUO626"/>
      <c r="FUP626"/>
      <c r="FUQ626"/>
      <c r="FUR626"/>
      <c r="FUS626"/>
      <c r="FUT626"/>
      <c r="FUU626"/>
      <c r="FUV626"/>
      <c r="FUW626"/>
      <c r="FUX626"/>
      <c r="FUY626"/>
      <c r="FUZ626"/>
      <c r="FVA626"/>
      <c r="FVB626"/>
      <c r="FVC626"/>
      <c r="FVD626"/>
      <c r="FVE626"/>
      <c r="FVF626"/>
      <c r="FVG626"/>
      <c r="FVH626"/>
      <c r="FVI626"/>
      <c r="FVJ626"/>
      <c r="FVK626"/>
      <c r="FVL626"/>
      <c r="FVM626"/>
      <c r="FVN626"/>
      <c r="FVO626"/>
      <c r="FVP626"/>
      <c r="FVQ626"/>
      <c r="FVR626"/>
      <c r="FVS626"/>
      <c r="FVT626"/>
      <c r="FVU626"/>
      <c r="FVV626"/>
      <c r="FVW626"/>
      <c r="FVX626"/>
      <c r="FVY626"/>
      <c r="FVZ626"/>
      <c r="FWA626"/>
      <c r="FWB626"/>
      <c r="FWC626"/>
      <c r="FWD626"/>
      <c r="FWE626"/>
      <c r="FWF626"/>
      <c r="FWG626"/>
      <c r="FWH626"/>
      <c r="FWI626"/>
      <c r="FWJ626"/>
      <c r="FWK626"/>
      <c r="FWL626"/>
      <c r="FWM626"/>
      <c r="FWN626"/>
      <c r="FWO626"/>
      <c r="FWP626"/>
      <c r="FWQ626"/>
      <c r="FWR626"/>
      <c r="FWS626"/>
      <c r="FWT626"/>
      <c r="FWU626"/>
      <c r="FWV626"/>
      <c r="FWW626"/>
      <c r="FWX626"/>
      <c r="FWY626"/>
      <c r="FWZ626"/>
      <c r="FXA626"/>
      <c r="FXB626"/>
      <c r="FXC626"/>
      <c r="FXD626"/>
      <c r="FXE626"/>
      <c r="FXF626"/>
      <c r="FXG626"/>
      <c r="FXH626"/>
      <c r="FXI626"/>
      <c r="FXJ626"/>
      <c r="FXK626"/>
      <c r="FXL626"/>
      <c r="FXM626"/>
      <c r="FXN626"/>
      <c r="FXO626"/>
      <c r="FXP626"/>
      <c r="FXQ626"/>
      <c r="FXR626"/>
      <c r="FXS626"/>
      <c r="FXT626"/>
      <c r="FXU626"/>
      <c r="FXV626"/>
      <c r="FXW626"/>
      <c r="FXX626"/>
      <c r="FXY626"/>
      <c r="FXZ626"/>
      <c r="FYA626"/>
      <c r="FYB626"/>
      <c r="FYC626"/>
      <c r="FYD626"/>
      <c r="FYE626"/>
      <c r="FYF626"/>
      <c r="FYG626"/>
      <c r="FYH626"/>
      <c r="FYI626"/>
      <c r="FYJ626"/>
      <c r="FYK626"/>
      <c r="FYL626"/>
      <c r="FYM626"/>
      <c r="FYN626"/>
      <c r="FYO626"/>
      <c r="FYP626"/>
      <c r="FYQ626"/>
      <c r="FYR626"/>
      <c r="FYS626"/>
      <c r="FYT626"/>
      <c r="FYU626"/>
      <c r="FYV626"/>
      <c r="FYW626"/>
      <c r="FYX626"/>
      <c r="FYY626"/>
      <c r="FYZ626"/>
      <c r="FZA626"/>
      <c r="FZB626"/>
      <c r="FZC626"/>
      <c r="FZD626"/>
      <c r="FZE626"/>
      <c r="FZF626"/>
      <c r="FZG626"/>
      <c r="FZH626"/>
      <c r="FZI626"/>
      <c r="FZJ626"/>
      <c r="FZK626"/>
      <c r="FZL626"/>
      <c r="FZM626"/>
      <c r="FZN626"/>
      <c r="FZO626"/>
      <c r="FZP626"/>
      <c r="FZQ626"/>
      <c r="FZR626"/>
      <c r="FZS626"/>
      <c r="FZT626"/>
      <c r="FZU626"/>
      <c r="FZV626"/>
      <c r="FZW626"/>
      <c r="FZX626"/>
      <c r="FZY626"/>
      <c r="FZZ626"/>
      <c r="GAA626"/>
      <c r="GAB626"/>
      <c r="GAC626"/>
      <c r="GAD626"/>
      <c r="GAE626"/>
      <c r="GAF626"/>
      <c r="GAG626"/>
      <c r="GAH626"/>
      <c r="GAI626"/>
      <c r="GAJ626"/>
      <c r="GAK626"/>
      <c r="GAL626"/>
      <c r="GAM626"/>
      <c r="GAN626"/>
      <c r="GAO626"/>
      <c r="GAP626"/>
      <c r="GAQ626"/>
      <c r="GAR626"/>
      <c r="GAS626"/>
      <c r="GAT626"/>
      <c r="GAU626"/>
      <c r="GAV626"/>
      <c r="GAW626"/>
      <c r="GAX626"/>
      <c r="GAY626"/>
      <c r="GAZ626"/>
      <c r="GBA626"/>
      <c r="GBB626"/>
      <c r="GBC626"/>
      <c r="GBD626"/>
      <c r="GBE626"/>
      <c r="GBF626"/>
      <c r="GBG626"/>
      <c r="GBH626"/>
      <c r="GBI626"/>
      <c r="GBJ626"/>
      <c r="GBK626"/>
      <c r="GBL626"/>
      <c r="GBM626"/>
      <c r="GBN626"/>
      <c r="GBO626"/>
      <c r="GBP626"/>
      <c r="GBQ626"/>
      <c r="GBR626"/>
      <c r="GBS626"/>
      <c r="GBT626"/>
      <c r="GBU626"/>
      <c r="GBV626"/>
      <c r="GBW626"/>
      <c r="GBX626"/>
      <c r="GBY626"/>
      <c r="GBZ626"/>
      <c r="GCA626"/>
      <c r="GCB626"/>
      <c r="GCC626"/>
      <c r="GCD626"/>
      <c r="GCE626"/>
      <c r="GCF626"/>
      <c r="GCG626"/>
      <c r="GCH626"/>
      <c r="GCI626"/>
      <c r="GCJ626"/>
      <c r="GCK626"/>
      <c r="GCL626"/>
      <c r="GCM626"/>
      <c r="GCN626"/>
      <c r="GCO626"/>
      <c r="GCP626"/>
      <c r="GCQ626"/>
      <c r="GCR626"/>
      <c r="GCS626"/>
      <c r="GCT626"/>
      <c r="GCU626"/>
      <c r="GCV626"/>
      <c r="GCW626"/>
      <c r="GCX626"/>
      <c r="GCY626"/>
      <c r="GCZ626"/>
      <c r="GDA626"/>
      <c r="GDB626"/>
      <c r="GDC626"/>
      <c r="GDD626"/>
      <c r="GDE626"/>
      <c r="GDF626"/>
      <c r="GDG626"/>
      <c r="GDH626"/>
      <c r="GDI626"/>
      <c r="GDJ626"/>
      <c r="GDK626"/>
      <c r="GDL626"/>
      <c r="GDM626"/>
      <c r="GDN626"/>
      <c r="GDO626"/>
      <c r="GDP626"/>
      <c r="GDQ626"/>
      <c r="GDR626"/>
      <c r="GDS626"/>
      <c r="GDT626"/>
      <c r="GDU626"/>
      <c r="GDV626"/>
      <c r="GDW626"/>
      <c r="GDX626"/>
      <c r="GDY626"/>
      <c r="GDZ626"/>
      <c r="GEA626"/>
      <c r="GEB626"/>
      <c r="GEC626"/>
      <c r="GED626"/>
      <c r="GEE626"/>
      <c r="GEF626"/>
      <c r="GEG626"/>
      <c r="GEH626"/>
      <c r="GEI626"/>
      <c r="GEJ626"/>
      <c r="GEK626"/>
      <c r="GEL626"/>
      <c r="GEM626"/>
      <c r="GEN626"/>
      <c r="GEO626"/>
      <c r="GEP626"/>
      <c r="GEQ626"/>
      <c r="GER626"/>
      <c r="GES626"/>
      <c r="GET626"/>
      <c r="GEU626"/>
      <c r="GEV626"/>
      <c r="GEW626"/>
      <c r="GEX626"/>
      <c r="GEY626"/>
      <c r="GEZ626"/>
      <c r="GFA626"/>
      <c r="GFB626"/>
      <c r="GFC626"/>
      <c r="GFD626"/>
      <c r="GFE626"/>
      <c r="GFF626"/>
      <c r="GFG626"/>
      <c r="GFH626"/>
      <c r="GFI626"/>
      <c r="GFJ626"/>
      <c r="GFK626"/>
      <c r="GFL626"/>
      <c r="GFM626"/>
      <c r="GFN626"/>
      <c r="GFO626"/>
      <c r="GFP626"/>
      <c r="GFQ626"/>
      <c r="GFR626"/>
      <c r="GFS626"/>
      <c r="GFT626"/>
      <c r="GFU626"/>
      <c r="GFV626"/>
      <c r="GFW626"/>
      <c r="GFX626"/>
      <c r="GFY626"/>
      <c r="GFZ626"/>
      <c r="GGA626"/>
      <c r="GGB626"/>
      <c r="GGC626"/>
      <c r="GGD626"/>
      <c r="GGE626"/>
      <c r="GGF626"/>
      <c r="GGG626"/>
      <c r="GGH626"/>
      <c r="GGI626"/>
      <c r="GGJ626"/>
      <c r="GGK626"/>
      <c r="GGL626"/>
      <c r="GGM626"/>
      <c r="GGN626"/>
      <c r="GGO626"/>
      <c r="GGP626"/>
      <c r="GGQ626"/>
      <c r="GGR626"/>
      <c r="GGS626"/>
      <c r="GGT626"/>
      <c r="GGU626"/>
      <c r="GGV626"/>
      <c r="GGW626"/>
      <c r="GGX626"/>
      <c r="GGY626"/>
      <c r="GGZ626"/>
      <c r="GHA626"/>
      <c r="GHB626"/>
      <c r="GHC626"/>
      <c r="GHD626"/>
      <c r="GHE626"/>
      <c r="GHF626"/>
      <c r="GHG626"/>
      <c r="GHH626"/>
      <c r="GHI626"/>
      <c r="GHJ626"/>
      <c r="GHK626"/>
      <c r="GHL626"/>
      <c r="GHM626"/>
      <c r="GHN626"/>
      <c r="GHO626"/>
      <c r="GHP626"/>
      <c r="GHQ626"/>
      <c r="GHR626"/>
      <c r="GHS626"/>
      <c r="GHT626"/>
      <c r="GHU626"/>
      <c r="GHV626"/>
      <c r="GHW626"/>
      <c r="GHX626"/>
      <c r="GHY626"/>
      <c r="GHZ626"/>
      <c r="GIA626"/>
      <c r="GIB626"/>
      <c r="GIC626"/>
      <c r="GID626"/>
      <c r="GIE626"/>
      <c r="GIF626"/>
      <c r="GIG626"/>
      <c r="GIH626"/>
      <c r="GII626"/>
      <c r="GIJ626"/>
      <c r="GIK626"/>
      <c r="GIL626"/>
      <c r="GIM626"/>
      <c r="GIN626"/>
      <c r="GIO626"/>
      <c r="GIP626"/>
      <c r="GIQ626"/>
      <c r="GIR626"/>
      <c r="GIS626"/>
      <c r="GIT626"/>
      <c r="GIU626"/>
      <c r="GIV626"/>
      <c r="GIW626"/>
      <c r="GIX626"/>
      <c r="GIY626"/>
      <c r="GIZ626"/>
      <c r="GJA626"/>
      <c r="GJB626"/>
      <c r="GJC626"/>
      <c r="GJD626"/>
      <c r="GJE626"/>
      <c r="GJF626"/>
      <c r="GJG626"/>
      <c r="GJH626"/>
      <c r="GJI626"/>
      <c r="GJJ626"/>
      <c r="GJK626"/>
      <c r="GJL626"/>
      <c r="GJM626"/>
      <c r="GJN626"/>
      <c r="GJO626"/>
      <c r="GJP626"/>
      <c r="GJQ626"/>
      <c r="GJR626"/>
      <c r="GJS626"/>
      <c r="GJT626"/>
      <c r="GJU626"/>
      <c r="GJV626"/>
      <c r="GJW626"/>
      <c r="GJX626"/>
      <c r="GJY626"/>
      <c r="GJZ626"/>
      <c r="GKA626"/>
      <c r="GKB626"/>
      <c r="GKC626"/>
      <c r="GKD626"/>
      <c r="GKE626"/>
      <c r="GKF626"/>
      <c r="GKG626"/>
      <c r="GKH626"/>
      <c r="GKI626"/>
      <c r="GKJ626"/>
      <c r="GKK626"/>
      <c r="GKL626"/>
      <c r="GKM626"/>
      <c r="GKN626"/>
      <c r="GKO626"/>
      <c r="GKP626"/>
      <c r="GKQ626"/>
      <c r="GKR626"/>
      <c r="GKS626"/>
      <c r="GKT626"/>
      <c r="GKU626"/>
      <c r="GKV626"/>
      <c r="GKW626"/>
      <c r="GKX626"/>
      <c r="GKY626"/>
      <c r="GKZ626"/>
      <c r="GLA626"/>
      <c r="GLB626"/>
      <c r="GLC626"/>
      <c r="GLD626"/>
      <c r="GLE626"/>
      <c r="GLF626"/>
      <c r="GLG626"/>
      <c r="GLH626"/>
      <c r="GLI626"/>
      <c r="GLJ626"/>
      <c r="GLK626"/>
      <c r="GLL626"/>
      <c r="GLM626"/>
      <c r="GLN626"/>
      <c r="GLO626"/>
      <c r="GLP626"/>
      <c r="GLQ626"/>
      <c r="GLR626"/>
      <c r="GLS626"/>
      <c r="GLT626"/>
      <c r="GLU626"/>
      <c r="GLV626"/>
      <c r="GLW626"/>
      <c r="GLX626"/>
      <c r="GLY626"/>
      <c r="GLZ626"/>
      <c r="GMA626"/>
      <c r="GMB626"/>
      <c r="GMC626"/>
      <c r="GMD626"/>
      <c r="GME626"/>
      <c r="GMF626"/>
      <c r="GMG626"/>
      <c r="GMH626"/>
      <c r="GMI626"/>
      <c r="GMJ626"/>
      <c r="GMK626"/>
      <c r="GML626"/>
      <c r="GMM626"/>
      <c r="GMN626"/>
      <c r="GMO626"/>
      <c r="GMP626"/>
      <c r="GMQ626"/>
      <c r="GMR626"/>
      <c r="GMS626"/>
      <c r="GMT626"/>
      <c r="GMU626"/>
      <c r="GMV626"/>
      <c r="GMW626"/>
      <c r="GMX626"/>
      <c r="GMY626"/>
      <c r="GMZ626"/>
      <c r="GNA626"/>
      <c r="GNB626"/>
      <c r="GNC626"/>
      <c r="GND626"/>
      <c r="GNE626"/>
      <c r="GNF626"/>
      <c r="GNG626"/>
      <c r="GNH626"/>
      <c r="GNI626"/>
      <c r="GNJ626"/>
      <c r="GNK626"/>
      <c r="GNL626"/>
      <c r="GNM626"/>
      <c r="GNN626"/>
      <c r="GNO626"/>
      <c r="GNP626"/>
      <c r="GNQ626"/>
      <c r="GNR626"/>
      <c r="GNS626"/>
      <c r="GNT626"/>
      <c r="GNU626"/>
      <c r="GNV626"/>
      <c r="GNW626"/>
      <c r="GNX626"/>
      <c r="GNY626"/>
      <c r="GNZ626"/>
      <c r="GOA626"/>
      <c r="GOB626"/>
      <c r="GOC626"/>
      <c r="GOD626"/>
      <c r="GOE626"/>
      <c r="GOF626"/>
      <c r="GOG626"/>
      <c r="GOH626"/>
      <c r="GOI626"/>
      <c r="GOJ626"/>
      <c r="GOK626"/>
      <c r="GOL626"/>
      <c r="GOM626"/>
      <c r="GON626"/>
      <c r="GOO626"/>
      <c r="GOP626"/>
      <c r="GOQ626"/>
      <c r="GOR626"/>
      <c r="GOS626"/>
      <c r="GOT626"/>
      <c r="GOU626"/>
      <c r="GOV626"/>
      <c r="GOW626"/>
      <c r="GOX626"/>
      <c r="GOY626"/>
      <c r="GOZ626"/>
      <c r="GPA626"/>
      <c r="GPB626"/>
      <c r="GPC626"/>
      <c r="GPD626"/>
      <c r="GPE626"/>
      <c r="GPF626"/>
      <c r="GPG626"/>
      <c r="GPH626"/>
      <c r="GPI626"/>
      <c r="GPJ626"/>
      <c r="GPK626"/>
      <c r="GPL626"/>
      <c r="GPM626"/>
      <c r="GPN626"/>
      <c r="GPO626"/>
      <c r="GPP626"/>
      <c r="GPQ626"/>
      <c r="GPR626"/>
      <c r="GPS626"/>
      <c r="GPT626"/>
      <c r="GPU626"/>
      <c r="GPV626"/>
      <c r="GPW626"/>
      <c r="GPX626"/>
      <c r="GPY626"/>
      <c r="GPZ626"/>
      <c r="GQA626"/>
      <c r="GQB626"/>
      <c r="GQC626"/>
      <c r="GQD626"/>
      <c r="GQE626"/>
      <c r="GQF626"/>
      <c r="GQG626"/>
      <c r="GQH626"/>
      <c r="GQI626"/>
      <c r="GQJ626"/>
      <c r="GQK626"/>
      <c r="GQL626"/>
      <c r="GQM626"/>
      <c r="GQN626"/>
      <c r="GQO626"/>
      <c r="GQP626"/>
      <c r="GQQ626"/>
      <c r="GQR626"/>
      <c r="GQS626"/>
      <c r="GQT626"/>
      <c r="GQU626"/>
      <c r="GQV626"/>
      <c r="GQW626"/>
      <c r="GQX626"/>
      <c r="GQY626"/>
      <c r="GQZ626"/>
      <c r="GRA626"/>
      <c r="GRB626"/>
      <c r="GRC626"/>
      <c r="GRD626"/>
      <c r="GRE626"/>
      <c r="GRF626"/>
      <c r="GRG626"/>
      <c r="GRH626"/>
      <c r="GRI626"/>
      <c r="GRJ626"/>
      <c r="GRK626"/>
      <c r="GRL626"/>
      <c r="GRM626"/>
      <c r="GRN626"/>
      <c r="GRO626"/>
      <c r="GRP626"/>
      <c r="GRQ626"/>
      <c r="GRR626"/>
      <c r="GRS626"/>
      <c r="GRT626"/>
      <c r="GRU626"/>
      <c r="GRV626"/>
      <c r="GRW626"/>
      <c r="GRX626"/>
      <c r="GRY626"/>
      <c r="GRZ626"/>
      <c r="GSA626"/>
      <c r="GSB626"/>
      <c r="GSC626"/>
      <c r="GSD626"/>
      <c r="GSE626"/>
      <c r="GSF626"/>
      <c r="GSG626"/>
      <c r="GSH626"/>
      <c r="GSI626"/>
      <c r="GSJ626"/>
      <c r="GSK626"/>
      <c r="GSL626"/>
      <c r="GSM626"/>
      <c r="GSN626"/>
      <c r="GSO626"/>
      <c r="GSP626"/>
      <c r="GSQ626"/>
      <c r="GSR626"/>
      <c r="GSS626"/>
      <c r="GST626"/>
      <c r="GSU626"/>
      <c r="GSV626"/>
      <c r="GSW626"/>
      <c r="GSX626"/>
      <c r="GSY626"/>
      <c r="GSZ626"/>
      <c r="GTA626"/>
      <c r="GTB626"/>
      <c r="GTC626"/>
      <c r="GTD626"/>
      <c r="GTE626"/>
      <c r="GTF626"/>
      <c r="GTG626"/>
      <c r="GTH626"/>
      <c r="GTI626"/>
      <c r="GTJ626"/>
      <c r="GTK626"/>
      <c r="GTL626"/>
      <c r="GTM626"/>
      <c r="GTN626"/>
      <c r="GTO626"/>
      <c r="GTP626"/>
      <c r="GTQ626"/>
      <c r="GTR626"/>
      <c r="GTS626"/>
      <c r="GTT626"/>
      <c r="GTU626"/>
      <c r="GTV626"/>
      <c r="GTW626"/>
      <c r="GTX626"/>
      <c r="GTY626"/>
      <c r="GTZ626"/>
      <c r="GUA626"/>
      <c r="GUB626"/>
      <c r="GUC626"/>
      <c r="GUD626"/>
      <c r="GUE626"/>
      <c r="GUF626"/>
      <c r="GUG626"/>
      <c r="GUH626"/>
      <c r="GUI626"/>
      <c r="GUJ626"/>
      <c r="GUK626"/>
      <c r="GUL626"/>
      <c r="GUM626"/>
      <c r="GUN626"/>
      <c r="GUO626"/>
      <c r="GUP626"/>
      <c r="GUQ626"/>
      <c r="GUR626"/>
      <c r="GUS626"/>
      <c r="GUT626"/>
      <c r="GUU626"/>
      <c r="GUV626"/>
      <c r="GUW626"/>
      <c r="GUX626"/>
      <c r="GUY626"/>
      <c r="GUZ626"/>
      <c r="GVA626"/>
      <c r="GVB626"/>
      <c r="GVC626"/>
      <c r="GVD626"/>
      <c r="GVE626"/>
      <c r="GVF626"/>
      <c r="GVG626"/>
      <c r="GVH626"/>
      <c r="GVI626"/>
      <c r="GVJ626"/>
      <c r="GVK626"/>
      <c r="GVL626"/>
      <c r="GVM626"/>
      <c r="GVN626"/>
      <c r="GVO626"/>
      <c r="GVP626"/>
      <c r="GVQ626"/>
      <c r="GVR626"/>
      <c r="GVS626"/>
      <c r="GVT626"/>
      <c r="GVU626"/>
      <c r="GVV626"/>
      <c r="GVW626"/>
      <c r="GVX626"/>
      <c r="GVY626"/>
      <c r="GVZ626"/>
      <c r="GWA626"/>
      <c r="GWB626"/>
      <c r="GWC626"/>
      <c r="GWD626"/>
      <c r="GWE626"/>
      <c r="GWF626"/>
      <c r="GWG626"/>
      <c r="GWH626"/>
      <c r="GWI626"/>
      <c r="GWJ626"/>
      <c r="GWK626"/>
      <c r="GWL626"/>
      <c r="GWM626"/>
      <c r="GWN626"/>
      <c r="GWO626"/>
      <c r="GWP626"/>
      <c r="GWQ626"/>
      <c r="GWR626"/>
      <c r="GWS626"/>
      <c r="GWT626"/>
      <c r="GWU626"/>
      <c r="GWV626"/>
      <c r="GWW626"/>
      <c r="GWX626"/>
      <c r="GWY626"/>
      <c r="GWZ626"/>
      <c r="GXA626"/>
      <c r="GXB626"/>
      <c r="GXC626"/>
      <c r="GXD626"/>
      <c r="GXE626"/>
      <c r="GXF626"/>
      <c r="GXG626"/>
      <c r="GXH626"/>
      <c r="GXI626"/>
      <c r="GXJ626"/>
      <c r="GXK626"/>
      <c r="GXL626"/>
      <c r="GXM626"/>
      <c r="GXN626"/>
      <c r="GXO626"/>
      <c r="GXP626"/>
      <c r="GXQ626"/>
      <c r="GXR626"/>
      <c r="GXS626"/>
      <c r="GXT626"/>
      <c r="GXU626"/>
      <c r="GXV626"/>
      <c r="GXW626"/>
      <c r="GXX626"/>
      <c r="GXY626"/>
      <c r="GXZ626"/>
      <c r="GYA626"/>
      <c r="GYB626"/>
      <c r="GYC626"/>
      <c r="GYD626"/>
      <c r="GYE626"/>
      <c r="GYF626"/>
      <c r="GYG626"/>
      <c r="GYH626"/>
      <c r="GYI626"/>
      <c r="GYJ626"/>
      <c r="GYK626"/>
      <c r="GYL626"/>
      <c r="GYM626"/>
      <c r="GYN626"/>
      <c r="GYO626"/>
      <c r="GYP626"/>
      <c r="GYQ626"/>
      <c r="GYR626"/>
      <c r="GYS626"/>
      <c r="GYT626"/>
      <c r="GYU626"/>
      <c r="GYV626"/>
      <c r="GYW626"/>
      <c r="GYX626"/>
      <c r="GYY626"/>
      <c r="GYZ626"/>
      <c r="GZA626"/>
      <c r="GZB626"/>
      <c r="GZC626"/>
      <c r="GZD626"/>
      <c r="GZE626"/>
      <c r="GZF626"/>
      <c r="GZG626"/>
      <c r="GZH626"/>
      <c r="GZI626"/>
      <c r="GZJ626"/>
      <c r="GZK626"/>
      <c r="GZL626"/>
      <c r="GZM626"/>
      <c r="GZN626"/>
      <c r="GZO626"/>
      <c r="GZP626"/>
      <c r="GZQ626"/>
      <c r="GZR626"/>
      <c r="GZS626"/>
      <c r="GZT626"/>
      <c r="GZU626"/>
      <c r="GZV626"/>
      <c r="GZW626"/>
      <c r="GZX626"/>
      <c r="GZY626"/>
      <c r="GZZ626"/>
      <c r="HAA626"/>
      <c r="HAB626"/>
      <c r="HAC626"/>
      <c r="HAD626"/>
      <c r="HAE626"/>
      <c r="HAF626"/>
      <c r="HAG626"/>
      <c r="HAH626"/>
      <c r="HAI626"/>
      <c r="HAJ626"/>
      <c r="HAK626"/>
      <c r="HAL626"/>
      <c r="HAM626"/>
      <c r="HAN626"/>
      <c r="HAO626"/>
      <c r="HAP626"/>
      <c r="HAQ626"/>
      <c r="HAR626"/>
      <c r="HAS626"/>
      <c r="HAT626"/>
      <c r="HAU626"/>
      <c r="HAV626"/>
      <c r="HAW626"/>
      <c r="HAX626"/>
      <c r="HAY626"/>
      <c r="HAZ626"/>
      <c r="HBA626"/>
      <c r="HBB626"/>
      <c r="HBC626"/>
      <c r="HBD626"/>
      <c r="HBE626"/>
      <c r="HBF626"/>
      <c r="HBG626"/>
      <c r="HBH626"/>
      <c r="HBI626"/>
      <c r="HBJ626"/>
      <c r="HBK626"/>
      <c r="HBL626"/>
      <c r="HBM626"/>
      <c r="HBN626"/>
      <c r="HBO626"/>
      <c r="HBP626"/>
      <c r="HBQ626"/>
      <c r="HBR626"/>
      <c r="HBS626"/>
      <c r="HBT626"/>
      <c r="HBU626"/>
      <c r="HBV626"/>
      <c r="HBW626"/>
      <c r="HBX626"/>
      <c r="HBY626"/>
      <c r="HBZ626"/>
      <c r="HCA626"/>
      <c r="HCB626"/>
      <c r="HCC626"/>
      <c r="HCD626"/>
      <c r="HCE626"/>
      <c r="HCF626"/>
      <c r="HCG626"/>
      <c r="HCH626"/>
      <c r="HCI626"/>
      <c r="HCJ626"/>
      <c r="HCK626"/>
      <c r="HCL626"/>
      <c r="HCM626"/>
      <c r="HCN626"/>
      <c r="HCO626"/>
      <c r="HCP626"/>
      <c r="HCQ626"/>
      <c r="HCR626"/>
      <c r="HCS626"/>
      <c r="HCT626"/>
      <c r="HCU626"/>
      <c r="HCV626"/>
      <c r="HCW626"/>
      <c r="HCX626"/>
      <c r="HCY626"/>
      <c r="HCZ626"/>
      <c r="HDA626"/>
      <c r="HDB626"/>
      <c r="HDC626"/>
      <c r="HDD626"/>
      <c r="HDE626"/>
      <c r="HDF626"/>
      <c r="HDG626"/>
      <c r="HDH626"/>
      <c r="HDI626"/>
      <c r="HDJ626"/>
      <c r="HDK626"/>
      <c r="HDL626"/>
      <c r="HDM626"/>
      <c r="HDN626"/>
      <c r="HDO626"/>
      <c r="HDP626"/>
      <c r="HDQ626"/>
      <c r="HDR626"/>
      <c r="HDS626"/>
      <c r="HDT626"/>
      <c r="HDU626"/>
      <c r="HDV626"/>
      <c r="HDW626"/>
      <c r="HDX626"/>
      <c r="HDY626"/>
      <c r="HDZ626"/>
      <c r="HEA626"/>
      <c r="HEB626"/>
      <c r="HEC626"/>
      <c r="HED626"/>
      <c r="HEE626"/>
      <c r="HEF626"/>
      <c r="HEG626"/>
      <c r="HEH626"/>
      <c r="HEI626"/>
      <c r="HEJ626"/>
      <c r="HEK626"/>
      <c r="HEL626"/>
      <c r="HEM626"/>
      <c r="HEN626"/>
      <c r="HEO626"/>
      <c r="HEP626"/>
      <c r="HEQ626"/>
      <c r="HER626"/>
      <c r="HES626"/>
      <c r="HET626"/>
      <c r="HEU626"/>
      <c r="HEV626"/>
      <c r="HEW626"/>
      <c r="HEX626"/>
      <c r="HEY626"/>
      <c r="HEZ626"/>
      <c r="HFA626"/>
      <c r="HFB626"/>
      <c r="HFC626"/>
      <c r="HFD626"/>
      <c r="HFE626"/>
      <c r="HFF626"/>
      <c r="HFG626"/>
      <c r="HFH626"/>
      <c r="HFI626"/>
      <c r="HFJ626"/>
      <c r="HFK626"/>
      <c r="HFL626"/>
      <c r="HFM626"/>
      <c r="HFN626"/>
      <c r="HFO626"/>
      <c r="HFP626"/>
      <c r="HFQ626"/>
      <c r="HFR626"/>
      <c r="HFS626"/>
      <c r="HFT626"/>
      <c r="HFU626"/>
      <c r="HFV626"/>
      <c r="HFW626"/>
      <c r="HFX626"/>
      <c r="HFY626"/>
      <c r="HFZ626"/>
      <c r="HGA626"/>
      <c r="HGB626"/>
      <c r="HGC626"/>
      <c r="HGD626"/>
      <c r="HGE626"/>
      <c r="HGF626"/>
      <c r="HGG626"/>
      <c r="HGH626"/>
      <c r="HGI626"/>
      <c r="HGJ626"/>
      <c r="HGK626"/>
      <c r="HGL626"/>
      <c r="HGM626"/>
      <c r="HGN626"/>
      <c r="HGO626"/>
      <c r="HGP626"/>
      <c r="HGQ626"/>
      <c r="HGR626"/>
      <c r="HGS626"/>
      <c r="HGT626"/>
      <c r="HGU626"/>
      <c r="HGV626"/>
      <c r="HGW626"/>
      <c r="HGX626"/>
      <c r="HGY626"/>
      <c r="HGZ626"/>
      <c r="HHA626"/>
      <c r="HHB626"/>
      <c r="HHC626"/>
      <c r="HHD626"/>
      <c r="HHE626"/>
      <c r="HHF626"/>
      <c r="HHG626"/>
      <c r="HHH626"/>
      <c r="HHI626"/>
      <c r="HHJ626"/>
      <c r="HHK626"/>
      <c r="HHL626"/>
      <c r="HHM626"/>
      <c r="HHN626"/>
      <c r="HHO626"/>
      <c r="HHP626"/>
      <c r="HHQ626"/>
      <c r="HHR626"/>
      <c r="HHS626"/>
      <c r="HHT626"/>
      <c r="HHU626"/>
      <c r="HHV626"/>
      <c r="HHW626"/>
      <c r="HHX626"/>
      <c r="HHY626"/>
      <c r="HHZ626"/>
      <c r="HIA626"/>
      <c r="HIB626"/>
      <c r="HIC626"/>
      <c r="HID626"/>
      <c r="HIE626"/>
      <c r="HIF626"/>
      <c r="HIG626"/>
      <c r="HIH626"/>
      <c r="HII626"/>
      <c r="HIJ626"/>
      <c r="HIK626"/>
      <c r="HIL626"/>
      <c r="HIM626"/>
      <c r="HIN626"/>
      <c r="HIO626"/>
      <c r="HIP626"/>
      <c r="HIQ626"/>
      <c r="HIR626"/>
      <c r="HIS626"/>
      <c r="HIT626"/>
      <c r="HIU626"/>
      <c r="HIV626"/>
      <c r="HIW626"/>
      <c r="HIX626"/>
      <c r="HIY626"/>
      <c r="HIZ626"/>
      <c r="HJA626"/>
      <c r="HJB626"/>
      <c r="HJC626"/>
      <c r="HJD626"/>
      <c r="HJE626"/>
      <c r="HJF626"/>
      <c r="HJG626"/>
      <c r="HJH626"/>
      <c r="HJI626"/>
      <c r="HJJ626"/>
      <c r="HJK626"/>
      <c r="HJL626"/>
      <c r="HJM626"/>
      <c r="HJN626"/>
      <c r="HJO626"/>
      <c r="HJP626"/>
      <c r="HJQ626"/>
      <c r="HJR626"/>
      <c r="HJS626"/>
      <c r="HJT626"/>
      <c r="HJU626"/>
      <c r="HJV626"/>
      <c r="HJW626"/>
      <c r="HJX626"/>
      <c r="HJY626"/>
      <c r="HJZ626"/>
      <c r="HKA626"/>
      <c r="HKB626"/>
      <c r="HKC626"/>
      <c r="HKD626"/>
      <c r="HKE626"/>
      <c r="HKF626"/>
      <c r="HKG626"/>
      <c r="HKH626"/>
      <c r="HKI626"/>
      <c r="HKJ626"/>
      <c r="HKK626"/>
      <c r="HKL626"/>
      <c r="HKM626"/>
      <c r="HKN626"/>
      <c r="HKO626"/>
      <c r="HKP626"/>
      <c r="HKQ626"/>
      <c r="HKR626"/>
      <c r="HKS626"/>
      <c r="HKT626"/>
      <c r="HKU626"/>
      <c r="HKV626"/>
      <c r="HKW626"/>
      <c r="HKX626"/>
      <c r="HKY626"/>
      <c r="HKZ626"/>
      <c r="HLA626"/>
      <c r="HLB626"/>
      <c r="HLC626"/>
      <c r="HLD626"/>
      <c r="HLE626"/>
      <c r="HLF626"/>
      <c r="HLG626"/>
      <c r="HLH626"/>
      <c r="HLI626"/>
      <c r="HLJ626"/>
      <c r="HLK626"/>
      <c r="HLL626"/>
      <c r="HLM626"/>
      <c r="HLN626"/>
      <c r="HLO626"/>
      <c r="HLP626"/>
      <c r="HLQ626"/>
      <c r="HLR626"/>
      <c r="HLS626"/>
      <c r="HLT626"/>
      <c r="HLU626"/>
      <c r="HLV626"/>
      <c r="HLW626"/>
      <c r="HLX626"/>
      <c r="HLY626"/>
      <c r="HLZ626"/>
      <c r="HMA626"/>
      <c r="HMB626"/>
      <c r="HMC626"/>
      <c r="HMD626"/>
      <c r="HME626"/>
      <c r="HMF626"/>
      <c r="HMG626"/>
      <c r="HMH626"/>
      <c r="HMI626"/>
      <c r="HMJ626"/>
      <c r="HMK626"/>
      <c r="HML626"/>
      <c r="HMM626"/>
      <c r="HMN626"/>
      <c r="HMO626"/>
      <c r="HMP626"/>
      <c r="HMQ626"/>
      <c r="HMR626"/>
      <c r="HMS626"/>
      <c r="HMT626"/>
      <c r="HMU626"/>
      <c r="HMV626"/>
      <c r="HMW626"/>
      <c r="HMX626"/>
      <c r="HMY626"/>
      <c r="HMZ626"/>
      <c r="HNA626"/>
      <c r="HNB626"/>
      <c r="HNC626"/>
      <c r="HND626"/>
      <c r="HNE626"/>
      <c r="HNF626"/>
      <c r="HNG626"/>
      <c r="HNH626"/>
      <c r="HNI626"/>
      <c r="HNJ626"/>
      <c r="HNK626"/>
      <c r="HNL626"/>
      <c r="HNM626"/>
      <c r="HNN626"/>
      <c r="HNO626"/>
      <c r="HNP626"/>
      <c r="HNQ626"/>
      <c r="HNR626"/>
      <c r="HNS626"/>
      <c r="HNT626"/>
      <c r="HNU626"/>
      <c r="HNV626"/>
      <c r="HNW626"/>
      <c r="HNX626"/>
      <c r="HNY626"/>
      <c r="HNZ626"/>
      <c r="HOA626"/>
      <c r="HOB626"/>
      <c r="HOC626"/>
      <c r="HOD626"/>
      <c r="HOE626"/>
      <c r="HOF626"/>
      <c r="HOG626"/>
      <c r="HOH626"/>
      <c r="HOI626"/>
      <c r="HOJ626"/>
      <c r="HOK626"/>
      <c r="HOL626"/>
      <c r="HOM626"/>
      <c r="HON626"/>
      <c r="HOO626"/>
      <c r="HOP626"/>
      <c r="HOQ626"/>
      <c r="HOR626"/>
      <c r="HOS626"/>
      <c r="HOT626"/>
      <c r="HOU626"/>
      <c r="HOV626"/>
      <c r="HOW626"/>
      <c r="HOX626"/>
      <c r="HOY626"/>
      <c r="HOZ626"/>
      <c r="HPA626"/>
      <c r="HPB626"/>
      <c r="HPC626"/>
      <c r="HPD626"/>
      <c r="HPE626"/>
      <c r="HPF626"/>
      <c r="HPG626"/>
      <c r="HPH626"/>
      <c r="HPI626"/>
      <c r="HPJ626"/>
      <c r="HPK626"/>
      <c r="HPL626"/>
      <c r="HPM626"/>
      <c r="HPN626"/>
      <c r="HPO626"/>
      <c r="HPP626"/>
      <c r="HPQ626"/>
      <c r="HPR626"/>
      <c r="HPS626"/>
      <c r="HPT626"/>
      <c r="HPU626"/>
      <c r="HPV626"/>
      <c r="HPW626"/>
      <c r="HPX626"/>
      <c r="HPY626"/>
      <c r="HPZ626"/>
      <c r="HQA626"/>
      <c r="HQB626"/>
      <c r="HQC626"/>
      <c r="HQD626"/>
      <c r="HQE626"/>
      <c r="HQF626"/>
      <c r="HQG626"/>
      <c r="HQH626"/>
      <c r="HQI626"/>
      <c r="HQJ626"/>
      <c r="HQK626"/>
      <c r="HQL626"/>
      <c r="HQM626"/>
      <c r="HQN626"/>
      <c r="HQO626"/>
      <c r="HQP626"/>
      <c r="HQQ626"/>
      <c r="HQR626"/>
      <c r="HQS626"/>
      <c r="HQT626"/>
      <c r="HQU626"/>
      <c r="HQV626"/>
      <c r="HQW626"/>
      <c r="HQX626"/>
      <c r="HQY626"/>
      <c r="HQZ626"/>
      <c r="HRA626"/>
      <c r="HRB626"/>
      <c r="HRC626"/>
      <c r="HRD626"/>
      <c r="HRE626"/>
      <c r="HRF626"/>
      <c r="HRG626"/>
      <c r="HRH626"/>
      <c r="HRI626"/>
      <c r="HRJ626"/>
      <c r="HRK626"/>
      <c r="HRL626"/>
      <c r="HRM626"/>
      <c r="HRN626"/>
      <c r="HRO626"/>
      <c r="HRP626"/>
      <c r="HRQ626"/>
      <c r="HRR626"/>
      <c r="HRS626"/>
      <c r="HRT626"/>
      <c r="HRU626"/>
      <c r="HRV626"/>
      <c r="HRW626"/>
      <c r="HRX626"/>
      <c r="HRY626"/>
      <c r="HRZ626"/>
      <c r="HSA626"/>
      <c r="HSB626"/>
      <c r="HSC626"/>
      <c r="HSD626"/>
      <c r="HSE626"/>
      <c r="HSF626"/>
      <c r="HSG626"/>
      <c r="HSH626"/>
      <c r="HSI626"/>
      <c r="HSJ626"/>
      <c r="HSK626"/>
      <c r="HSL626"/>
      <c r="HSM626"/>
      <c r="HSN626"/>
      <c r="HSO626"/>
      <c r="HSP626"/>
      <c r="HSQ626"/>
      <c r="HSR626"/>
      <c r="HSS626"/>
      <c r="HST626"/>
      <c r="HSU626"/>
      <c r="HSV626"/>
      <c r="HSW626"/>
      <c r="HSX626"/>
      <c r="HSY626"/>
      <c r="HSZ626"/>
      <c r="HTA626"/>
      <c r="HTB626"/>
      <c r="HTC626"/>
      <c r="HTD626"/>
      <c r="HTE626"/>
      <c r="HTF626"/>
      <c r="HTG626"/>
      <c r="HTH626"/>
      <c r="HTI626"/>
      <c r="HTJ626"/>
      <c r="HTK626"/>
      <c r="HTL626"/>
      <c r="HTM626"/>
      <c r="HTN626"/>
      <c r="HTO626"/>
      <c r="HTP626"/>
      <c r="HTQ626"/>
      <c r="HTR626"/>
      <c r="HTS626"/>
      <c r="HTT626"/>
      <c r="HTU626"/>
      <c r="HTV626"/>
      <c r="HTW626"/>
      <c r="HTX626"/>
      <c r="HTY626"/>
      <c r="HTZ626"/>
      <c r="HUA626"/>
      <c r="HUB626"/>
      <c r="HUC626"/>
      <c r="HUD626"/>
      <c r="HUE626"/>
      <c r="HUF626"/>
      <c r="HUG626"/>
      <c r="HUH626"/>
      <c r="HUI626"/>
      <c r="HUJ626"/>
      <c r="HUK626"/>
      <c r="HUL626"/>
      <c r="HUM626"/>
      <c r="HUN626"/>
      <c r="HUO626"/>
      <c r="HUP626"/>
      <c r="HUQ626"/>
      <c r="HUR626"/>
      <c r="HUS626"/>
      <c r="HUT626"/>
      <c r="HUU626"/>
      <c r="HUV626"/>
      <c r="HUW626"/>
      <c r="HUX626"/>
      <c r="HUY626"/>
      <c r="HUZ626"/>
      <c r="HVA626"/>
      <c r="HVB626"/>
      <c r="HVC626"/>
      <c r="HVD626"/>
      <c r="HVE626"/>
      <c r="HVF626"/>
      <c r="HVG626"/>
      <c r="HVH626"/>
      <c r="HVI626"/>
      <c r="HVJ626"/>
      <c r="HVK626"/>
      <c r="HVL626"/>
      <c r="HVM626"/>
      <c r="HVN626"/>
      <c r="HVO626"/>
      <c r="HVP626"/>
      <c r="HVQ626"/>
      <c r="HVR626"/>
      <c r="HVS626"/>
      <c r="HVT626"/>
      <c r="HVU626"/>
      <c r="HVV626"/>
      <c r="HVW626"/>
      <c r="HVX626"/>
      <c r="HVY626"/>
      <c r="HVZ626"/>
      <c r="HWA626"/>
      <c r="HWB626"/>
      <c r="HWC626"/>
      <c r="HWD626"/>
      <c r="HWE626"/>
      <c r="HWF626"/>
      <c r="HWG626"/>
      <c r="HWH626"/>
      <c r="HWI626"/>
      <c r="HWJ626"/>
      <c r="HWK626"/>
      <c r="HWL626"/>
      <c r="HWM626"/>
      <c r="HWN626"/>
      <c r="HWO626"/>
      <c r="HWP626"/>
      <c r="HWQ626"/>
      <c r="HWR626"/>
      <c r="HWS626"/>
      <c r="HWT626"/>
      <c r="HWU626"/>
      <c r="HWV626"/>
      <c r="HWW626"/>
      <c r="HWX626"/>
      <c r="HWY626"/>
      <c r="HWZ626"/>
      <c r="HXA626"/>
      <c r="HXB626"/>
      <c r="HXC626"/>
      <c r="HXD626"/>
      <c r="HXE626"/>
      <c r="HXF626"/>
      <c r="HXG626"/>
      <c r="HXH626"/>
      <c r="HXI626"/>
      <c r="HXJ626"/>
      <c r="HXK626"/>
      <c r="HXL626"/>
      <c r="HXM626"/>
      <c r="HXN626"/>
      <c r="HXO626"/>
      <c r="HXP626"/>
      <c r="HXQ626"/>
      <c r="HXR626"/>
      <c r="HXS626"/>
      <c r="HXT626"/>
      <c r="HXU626"/>
      <c r="HXV626"/>
      <c r="HXW626"/>
      <c r="HXX626"/>
      <c r="HXY626"/>
      <c r="HXZ626"/>
      <c r="HYA626"/>
      <c r="HYB626"/>
      <c r="HYC626"/>
      <c r="HYD626"/>
      <c r="HYE626"/>
      <c r="HYF626"/>
      <c r="HYG626"/>
      <c r="HYH626"/>
      <c r="HYI626"/>
      <c r="HYJ626"/>
      <c r="HYK626"/>
      <c r="HYL626"/>
      <c r="HYM626"/>
      <c r="HYN626"/>
      <c r="HYO626"/>
      <c r="HYP626"/>
      <c r="HYQ626"/>
      <c r="HYR626"/>
      <c r="HYS626"/>
      <c r="HYT626"/>
      <c r="HYU626"/>
      <c r="HYV626"/>
      <c r="HYW626"/>
      <c r="HYX626"/>
      <c r="HYY626"/>
      <c r="HYZ626"/>
      <c r="HZA626"/>
      <c r="HZB626"/>
      <c r="HZC626"/>
      <c r="HZD626"/>
      <c r="HZE626"/>
      <c r="HZF626"/>
      <c r="HZG626"/>
      <c r="HZH626"/>
      <c r="HZI626"/>
      <c r="HZJ626"/>
      <c r="HZK626"/>
      <c r="HZL626"/>
      <c r="HZM626"/>
      <c r="HZN626"/>
      <c r="HZO626"/>
      <c r="HZP626"/>
      <c r="HZQ626"/>
      <c r="HZR626"/>
      <c r="HZS626"/>
      <c r="HZT626"/>
      <c r="HZU626"/>
      <c r="HZV626"/>
      <c r="HZW626"/>
      <c r="HZX626"/>
      <c r="HZY626"/>
      <c r="HZZ626"/>
      <c r="IAA626"/>
      <c r="IAB626"/>
      <c r="IAC626"/>
      <c r="IAD626"/>
      <c r="IAE626"/>
      <c r="IAF626"/>
      <c r="IAG626"/>
      <c r="IAH626"/>
      <c r="IAI626"/>
      <c r="IAJ626"/>
      <c r="IAK626"/>
      <c r="IAL626"/>
      <c r="IAM626"/>
      <c r="IAN626"/>
      <c r="IAO626"/>
      <c r="IAP626"/>
      <c r="IAQ626"/>
      <c r="IAR626"/>
      <c r="IAS626"/>
      <c r="IAT626"/>
      <c r="IAU626"/>
      <c r="IAV626"/>
      <c r="IAW626"/>
      <c r="IAX626"/>
      <c r="IAY626"/>
      <c r="IAZ626"/>
      <c r="IBA626"/>
      <c r="IBB626"/>
      <c r="IBC626"/>
      <c r="IBD626"/>
      <c r="IBE626"/>
      <c r="IBF626"/>
      <c r="IBG626"/>
      <c r="IBH626"/>
      <c r="IBI626"/>
      <c r="IBJ626"/>
      <c r="IBK626"/>
      <c r="IBL626"/>
      <c r="IBM626"/>
      <c r="IBN626"/>
      <c r="IBO626"/>
      <c r="IBP626"/>
      <c r="IBQ626"/>
      <c r="IBR626"/>
      <c r="IBS626"/>
      <c r="IBT626"/>
      <c r="IBU626"/>
      <c r="IBV626"/>
      <c r="IBW626"/>
      <c r="IBX626"/>
      <c r="IBY626"/>
      <c r="IBZ626"/>
      <c r="ICA626"/>
      <c r="ICB626"/>
      <c r="ICC626"/>
      <c r="ICD626"/>
      <c r="ICE626"/>
      <c r="ICF626"/>
      <c r="ICG626"/>
      <c r="ICH626"/>
      <c r="ICI626"/>
      <c r="ICJ626"/>
      <c r="ICK626"/>
      <c r="ICL626"/>
      <c r="ICM626"/>
      <c r="ICN626"/>
      <c r="ICO626"/>
      <c r="ICP626"/>
      <c r="ICQ626"/>
      <c r="ICR626"/>
      <c r="ICS626"/>
      <c r="ICT626"/>
      <c r="ICU626"/>
      <c r="ICV626"/>
      <c r="ICW626"/>
      <c r="ICX626"/>
      <c r="ICY626"/>
      <c r="ICZ626"/>
      <c r="IDA626"/>
      <c r="IDB626"/>
      <c r="IDC626"/>
      <c r="IDD626"/>
      <c r="IDE626"/>
      <c r="IDF626"/>
      <c r="IDG626"/>
      <c r="IDH626"/>
      <c r="IDI626"/>
      <c r="IDJ626"/>
      <c r="IDK626"/>
      <c r="IDL626"/>
      <c r="IDM626"/>
      <c r="IDN626"/>
      <c r="IDO626"/>
      <c r="IDP626"/>
      <c r="IDQ626"/>
      <c r="IDR626"/>
      <c r="IDS626"/>
      <c r="IDT626"/>
      <c r="IDU626"/>
      <c r="IDV626"/>
      <c r="IDW626"/>
      <c r="IDX626"/>
      <c r="IDY626"/>
      <c r="IDZ626"/>
      <c r="IEA626"/>
      <c r="IEB626"/>
      <c r="IEC626"/>
      <c r="IED626"/>
      <c r="IEE626"/>
      <c r="IEF626"/>
      <c r="IEG626"/>
      <c r="IEH626"/>
      <c r="IEI626"/>
      <c r="IEJ626"/>
      <c r="IEK626"/>
      <c r="IEL626"/>
      <c r="IEM626"/>
      <c r="IEN626"/>
      <c r="IEO626"/>
      <c r="IEP626"/>
      <c r="IEQ626"/>
      <c r="IER626"/>
      <c r="IES626"/>
      <c r="IET626"/>
      <c r="IEU626"/>
      <c r="IEV626"/>
      <c r="IEW626"/>
      <c r="IEX626"/>
      <c r="IEY626"/>
      <c r="IEZ626"/>
      <c r="IFA626"/>
      <c r="IFB626"/>
      <c r="IFC626"/>
      <c r="IFD626"/>
      <c r="IFE626"/>
      <c r="IFF626"/>
      <c r="IFG626"/>
      <c r="IFH626"/>
      <c r="IFI626"/>
      <c r="IFJ626"/>
      <c r="IFK626"/>
      <c r="IFL626"/>
      <c r="IFM626"/>
      <c r="IFN626"/>
      <c r="IFO626"/>
      <c r="IFP626"/>
      <c r="IFQ626"/>
      <c r="IFR626"/>
      <c r="IFS626"/>
      <c r="IFT626"/>
      <c r="IFU626"/>
      <c r="IFV626"/>
      <c r="IFW626"/>
      <c r="IFX626"/>
      <c r="IFY626"/>
      <c r="IFZ626"/>
      <c r="IGA626"/>
      <c r="IGB626"/>
      <c r="IGC626"/>
      <c r="IGD626"/>
      <c r="IGE626"/>
      <c r="IGF626"/>
      <c r="IGG626"/>
      <c r="IGH626"/>
      <c r="IGI626"/>
      <c r="IGJ626"/>
      <c r="IGK626"/>
      <c r="IGL626"/>
      <c r="IGM626"/>
      <c r="IGN626"/>
      <c r="IGO626"/>
      <c r="IGP626"/>
      <c r="IGQ626"/>
      <c r="IGR626"/>
      <c r="IGS626"/>
      <c r="IGT626"/>
      <c r="IGU626"/>
      <c r="IGV626"/>
      <c r="IGW626"/>
      <c r="IGX626"/>
      <c r="IGY626"/>
      <c r="IGZ626"/>
      <c r="IHA626"/>
      <c r="IHB626"/>
      <c r="IHC626"/>
      <c r="IHD626"/>
      <c r="IHE626"/>
      <c r="IHF626"/>
      <c r="IHG626"/>
      <c r="IHH626"/>
      <c r="IHI626"/>
      <c r="IHJ626"/>
      <c r="IHK626"/>
      <c r="IHL626"/>
      <c r="IHM626"/>
      <c r="IHN626"/>
      <c r="IHO626"/>
      <c r="IHP626"/>
      <c r="IHQ626"/>
      <c r="IHR626"/>
      <c r="IHS626"/>
      <c r="IHT626"/>
      <c r="IHU626"/>
      <c r="IHV626"/>
      <c r="IHW626"/>
      <c r="IHX626"/>
      <c r="IHY626"/>
      <c r="IHZ626"/>
      <c r="IIA626"/>
      <c r="IIB626"/>
      <c r="IIC626"/>
      <c r="IID626"/>
      <c r="IIE626"/>
      <c r="IIF626"/>
      <c r="IIG626"/>
      <c r="IIH626"/>
      <c r="III626"/>
      <c r="IIJ626"/>
      <c r="IIK626"/>
      <c r="IIL626"/>
      <c r="IIM626"/>
      <c r="IIN626"/>
      <c r="IIO626"/>
      <c r="IIP626"/>
      <c r="IIQ626"/>
      <c r="IIR626"/>
      <c r="IIS626"/>
      <c r="IIT626"/>
      <c r="IIU626"/>
      <c r="IIV626"/>
      <c r="IIW626"/>
      <c r="IIX626"/>
      <c r="IIY626"/>
      <c r="IIZ626"/>
      <c r="IJA626"/>
      <c r="IJB626"/>
      <c r="IJC626"/>
      <c r="IJD626"/>
      <c r="IJE626"/>
      <c r="IJF626"/>
      <c r="IJG626"/>
      <c r="IJH626"/>
      <c r="IJI626"/>
      <c r="IJJ626"/>
      <c r="IJK626"/>
      <c r="IJL626"/>
      <c r="IJM626"/>
      <c r="IJN626"/>
      <c r="IJO626"/>
      <c r="IJP626"/>
      <c r="IJQ626"/>
      <c r="IJR626"/>
      <c r="IJS626"/>
      <c r="IJT626"/>
      <c r="IJU626"/>
      <c r="IJV626"/>
      <c r="IJW626"/>
      <c r="IJX626"/>
      <c r="IJY626"/>
      <c r="IJZ626"/>
      <c r="IKA626"/>
      <c r="IKB626"/>
      <c r="IKC626"/>
      <c r="IKD626"/>
      <c r="IKE626"/>
      <c r="IKF626"/>
      <c r="IKG626"/>
      <c r="IKH626"/>
      <c r="IKI626"/>
      <c r="IKJ626"/>
      <c r="IKK626"/>
      <c r="IKL626"/>
      <c r="IKM626"/>
      <c r="IKN626"/>
      <c r="IKO626"/>
      <c r="IKP626"/>
      <c r="IKQ626"/>
      <c r="IKR626"/>
      <c r="IKS626"/>
      <c r="IKT626"/>
      <c r="IKU626"/>
      <c r="IKV626"/>
      <c r="IKW626"/>
      <c r="IKX626"/>
      <c r="IKY626"/>
      <c r="IKZ626"/>
      <c r="ILA626"/>
      <c r="ILB626"/>
      <c r="ILC626"/>
      <c r="ILD626"/>
      <c r="ILE626"/>
      <c r="ILF626"/>
      <c r="ILG626"/>
      <c r="ILH626"/>
      <c r="ILI626"/>
      <c r="ILJ626"/>
      <c r="ILK626"/>
      <c r="ILL626"/>
      <c r="ILM626"/>
      <c r="ILN626"/>
      <c r="ILO626"/>
      <c r="ILP626"/>
      <c r="ILQ626"/>
      <c r="ILR626"/>
      <c r="ILS626"/>
      <c r="ILT626"/>
      <c r="ILU626"/>
      <c r="ILV626"/>
      <c r="ILW626"/>
      <c r="ILX626"/>
      <c r="ILY626"/>
      <c r="ILZ626"/>
      <c r="IMA626"/>
      <c r="IMB626"/>
      <c r="IMC626"/>
      <c r="IMD626"/>
      <c r="IME626"/>
      <c r="IMF626"/>
      <c r="IMG626"/>
      <c r="IMH626"/>
      <c r="IMI626"/>
      <c r="IMJ626"/>
      <c r="IMK626"/>
      <c r="IML626"/>
      <c r="IMM626"/>
      <c r="IMN626"/>
      <c r="IMO626"/>
      <c r="IMP626"/>
      <c r="IMQ626"/>
      <c r="IMR626"/>
      <c r="IMS626"/>
      <c r="IMT626"/>
      <c r="IMU626"/>
      <c r="IMV626"/>
      <c r="IMW626"/>
      <c r="IMX626"/>
      <c r="IMY626"/>
      <c r="IMZ626"/>
      <c r="INA626"/>
      <c r="INB626"/>
      <c r="INC626"/>
      <c r="IND626"/>
      <c r="INE626"/>
      <c r="INF626"/>
      <c r="ING626"/>
      <c r="INH626"/>
      <c r="INI626"/>
      <c r="INJ626"/>
      <c r="INK626"/>
      <c r="INL626"/>
      <c r="INM626"/>
      <c r="INN626"/>
      <c r="INO626"/>
      <c r="INP626"/>
      <c r="INQ626"/>
      <c r="INR626"/>
      <c r="INS626"/>
      <c r="INT626"/>
      <c r="INU626"/>
      <c r="INV626"/>
      <c r="INW626"/>
      <c r="INX626"/>
      <c r="INY626"/>
      <c r="INZ626"/>
      <c r="IOA626"/>
      <c r="IOB626"/>
      <c r="IOC626"/>
      <c r="IOD626"/>
      <c r="IOE626"/>
      <c r="IOF626"/>
      <c r="IOG626"/>
      <c r="IOH626"/>
      <c r="IOI626"/>
      <c r="IOJ626"/>
      <c r="IOK626"/>
      <c r="IOL626"/>
      <c r="IOM626"/>
      <c r="ION626"/>
      <c r="IOO626"/>
      <c r="IOP626"/>
      <c r="IOQ626"/>
      <c r="IOR626"/>
      <c r="IOS626"/>
      <c r="IOT626"/>
      <c r="IOU626"/>
      <c r="IOV626"/>
      <c r="IOW626"/>
      <c r="IOX626"/>
      <c r="IOY626"/>
      <c r="IOZ626"/>
      <c r="IPA626"/>
      <c r="IPB626"/>
      <c r="IPC626"/>
      <c r="IPD626"/>
      <c r="IPE626"/>
      <c r="IPF626"/>
      <c r="IPG626"/>
      <c r="IPH626"/>
      <c r="IPI626"/>
      <c r="IPJ626"/>
      <c r="IPK626"/>
      <c r="IPL626"/>
      <c r="IPM626"/>
      <c r="IPN626"/>
      <c r="IPO626"/>
      <c r="IPP626"/>
      <c r="IPQ626"/>
      <c r="IPR626"/>
      <c r="IPS626"/>
      <c r="IPT626"/>
      <c r="IPU626"/>
      <c r="IPV626"/>
      <c r="IPW626"/>
      <c r="IPX626"/>
      <c r="IPY626"/>
      <c r="IPZ626"/>
      <c r="IQA626"/>
      <c r="IQB626"/>
      <c r="IQC626"/>
      <c r="IQD626"/>
      <c r="IQE626"/>
      <c r="IQF626"/>
      <c r="IQG626"/>
      <c r="IQH626"/>
      <c r="IQI626"/>
      <c r="IQJ626"/>
      <c r="IQK626"/>
      <c r="IQL626"/>
      <c r="IQM626"/>
      <c r="IQN626"/>
      <c r="IQO626"/>
      <c r="IQP626"/>
      <c r="IQQ626"/>
      <c r="IQR626"/>
      <c r="IQS626"/>
      <c r="IQT626"/>
      <c r="IQU626"/>
      <c r="IQV626"/>
      <c r="IQW626"/>
      <c r="IQX626"/>
      <c r="IQY626"/>
      <c r="IQZ626"/>
      <c r="IRA626"/>
      <c r="IRB626"/>
      <c r="IRC626"/>
      <c r="IRD626"/>
      <c r="IRE626"/>
      <c r="IRF626"/>
      <c r="IRG626"/>
      <c r="IRH626"/>
      <c r="IRI626"/>
      <c r="IRJ626"/>
      <c r="IRK626"/>
      <c r="IRL626"/>
      <c r="IRM626"/>
      <c r="IRN626"/>
      <c r="IRO626"/>
      <c r="IRP626"/>
      <c r="IRQ626"/>
      <c r="IRR626"/>
      <c r="IRS626"/>
      <c r="IRT626"/>
      <c r="IRU626"/>
      <c r="IRV626"/>
      <c r="IRW626"/>
      <c r="IRX626"/>
      <c r="IRY626"/>
      <c r="IRZ626"/>
      <c r="ISA626"/>
      <c r="ISB626"/>
      <c r="ISC626"/>
      <c r="ISD626"/>
      <c r="ISE626"/>
      <c r="ISF626"/>
      <c r="ISG626"/>
      <c r="ISH626"/>
      <c r="ISI626"/>
      <c r="ISJ626"/>
      <c r="ISK626"/>
      <c r="ISL626"/>
      <c r="ISM626"/>
      <c r="ISN626"/>
      <c r="ISO626"/>
      <c r="ISP626"/>
      <c r="ISQ626"/>
      <c r="ISR626"/>
      <c r="ISS626"/>
      <c r="IST626"/>
      <c r="ISU626"/>
      <c r="ISV626"/>
      <c r="ISW626"/>
      <c r="ISX626"/>
      <c r="ISY626"/>
      <c r="ISZ626"/>
      <c r="ITA626"/>
      <c r="ITB626"/>
      <c r="ITC626"/>
      <c r="ITD626"/>
      <c r="ITE626"/>
      <c r="ITF626"/>
      <c r="ITG626"/>
      <c r="ITH626"/>
      <c r="ITI626"/>
      <c r="ITJ626"/>
      <c r="ITK626"/>
      <c r="ITL626"/>
      <c r="ITM626"/>
      <c r="ITN626"/>
      <c r="ITO626"/>
      <c r="ITP626"/>
      <c r="ITQ626"/>
      <c r="ITR626"/>
      <c r="ITS626"/>
      <c r="ITT626"/>
      <c r="ITU626"/>
      <c r="ITV626"/>
      <c r="ITW626"/>
      <c r="ITX626"/>
      <c r="ITY626"/>
      <c r="ITZ626"/>
      <c r="IUA626"/>
      <c r="IUB626"/>
      <c r="IUC626"/>
      <c r="IUD626"/>
      <c r="IUE626"/>
      <c r="IUF626"/>
      <c r="IUG626"/>
      <c r="IUH626"/>
      <c r="IUI626"/>
      <c r="IUJ626"/>
      <c r="IUK626"/>
      <c r="IUL626"/>
      <c r="IUM626"/>
      <c r="IUN626"/>
      <c r="IUO626"/>
      <c r="IUP626"/>
      <c r="IUQ626"/>
      <c r="IUR626"/>
      <c r="IUS626"/>
      <c r="IUT626"/>
      <c r="IUU626"/>
      <c r="IUV626"/>
      <c r="IUW626"/>
      <c r="IUX626"/>
      <c r="IUY626"/>
      <c r="IUZ626"/>
      <c r="IVA626"/>
      <c r="IVB626"/>
      <c r="IVC626"/>
      <c r="IVD626"/>
      <c r="IVE626"/>
      <c r="IVF626"/>
      <c r="IVG626"/>
      <c r="IVH626"/>
      <c r="IVI626"/>
      <c r="IVJ626"/>
      <c r="IVK626"/>
      <c r="IVL626"/>
      <c r="IVM626"/>
      <c r="IVN626"/>
      <c r="IVO626"/>
      <c r="IVP626"/>
      <c r="IVQ626"/>
      <c r="IVR626"/>
      <c r="IVS626"/>
      <c r="IVT626"/>
      <c r="IVU626"/>
      <c r="IVV626"/>
      <c r="IVW626"/>
      <c r="IVX626"/>
      <c r="IVY626"/>
      <c r="IVZ626"/>
      <c r="IWA626"/>
      <c r="IWB626"/>
      <c r="IWC626"/>
      <c r="IWD626"/>
      <c r="IWE626"/>
      <c r="IWF626"/>
      <c r="IWG626"/>
      <c r="IWH626"/>
      <c r="IWI626"/>
      <c r="IWJ626"/>
      <c r="IWK626"/>
      <c r="IWL626"/>
      <c r="IWM626"/>
      <c r="IWN626"/>
      <c r="IWO626"/>
      <c r="IWP626"/>
      <c r="IWQ626"/>
      <c r="IWR626"/>
      <c r="IWS626"/>
      <c r="IWT626"/>
      <c r="IWU626"/>
      <c r="IWV626"/>
      <c r="IWW626"/>
      <c r="IWX626"/>
      <c r="IWY626"/>
      <c r="IWZ626"/>
      <c r="IXA626"/>
      <c r="IXB626"/>
      <c r="IXC626"/>
      <c r="IXD626"/>
      <c r="IXE626"/>
      <c r="IXF626"/>
      <c r="IXG626"/>
      <c r="IXH626"/>
      <c r="IXI626"/>
      <c r="IXJ626"/>
      <c r="IXK626"/>
      <c r="IXL626"/>
      <c r="IXM626"/>
      <c r="IXN626"/>
      <c r="IXO626"/>
      <c r="IXP626"/>
      <c r="IXQ626"/>
      <c r="IXR626"/>
      <c r="IXS626"/>
      <c r="IXT626"/>
      <c r="IXU626"/>
      <c r="IXV626"/>
      <c r="IXW626"/>
      <c r="IXX626"/>
      <c r="IXY626"/>
      <c r="IXZ626"/>
      <c r="IYA626"/>
      <c r="IYB626"/>
      <c r="IYC626"/>
      <c r="IYD626"/>
      <c r="IYE626"/>
      <c r="IYF626"/>
      <c r="IYG626"/>
      <c r="IYH626"/>
      <c r="IYI626"/>
      <c r="IYJ626"/>
      <c r="IYK626"/>
      <c r="IYL626"/>
      <c r="IYM626"/>
      <c r="IYN626"/>
      <c r="IYO626"/>
      <c r="IYP626"/>
      <c r="IYQ626"/>
      <c r="IYR626"/>
      <c r="IYS626"/>
      <c r="IYT626"/>
      <c r="IYU626"/>
      <c r="IYV626"/>
      <c r="IYW626"/>
      <c r="IYX626"/>
      <c r="IYY626"/>
      <c r="IYZ626"/>
      <c r="IZA626"/>
      <c r="IZB626"/>
      <c r="IZC626"/>
      <c r="IZD626"/>
      <c r="IZE626"/>
      <c r="IZF626"/>
      <c r="IZG626"/>
      <c r="IZH626"/>
      <c r="IZI626"/>
      <c r="IZJ626"/>
      <c r="IZK626"/>
      <c r="IZL626"/>
      <c r="IZM626"/>
      <c r="IZN626"/>
      <c r="IZO626"/>
      <c r="IZP626"/>
      <c r="IZQ626"/>
      <c r="IZR626"/>
      <c r="IZS626"/>
      <c r="IZT626"/>
      <c r="IZU626"/>
      <c r="IZV626"/>
      <c r="IZW626"/>
      <c r="IZX626"/>
      <c r="IZY626"/>
      <c r="IZZ626"/>
      <c r="JAA626"/>
      <c r="JAB626"/>
      <c r="JAC626"/>
      <c r="JAD626"/>
      <c r="JAE626"/>
      <c r="JAF626"/>
      <c r="JAG626"/>
      <c r="JAH626"/>
      <c r="JAI626"/>
      <c r="JAJ626"/>
      <c r="JAK626"/>
      <c r="JAL626"/>
      <c r="JAM626"/>
      <c r="JAN626"/>
      <c r="JAO626"/>
      <c r="JAP626"/>
      <c r="JAQ626"/>
      <c r="JAR626"/>
      <c r="JAS626"/>
      <c r="JAT626"/>
      <c r="JAU626"/>
      <c r="JAV626"/>
      <c r="JAW626"/>
      <c r="JAX626"/>
      <c r="JAY626"/>
      <c r="JAZ626"/>
      <c r="JBA626"/>
      <c r="JBB626"/>
      <c r="JBC626"/>
      <c r="JBD626"/>
      <c r="JBE626"/>
      <c r="JBF626"/>
      <c r="JBG626"/>
      <c r="JBH626"/>
      <c r="JBI626"/>
      <c r="JBJ626"/>
      <c r="JBK626"/>
      <c r="JBL626"/>
      <c r="JBM626"/>
      <c r="JBN626"/>
      <c r="JBO626"/>
      <c r="JBP626"/>
      <c r="JBQ626"/>
      <c r="JBR626"/>
      <c r="JBS626"/>
      <c r="JBT626"/>
      <c r="JBU626"/>
      <c r="JBV626"/>
      <c r="JBW626"/>
      <c r="JBX626"/>
      <c r="JBY626"/>
      <c r="JBZ626"/>
      <c r="JCA626"/>
      <c r="JCB626"/>
      <c r="JCC626"/>
      <c r="JCD626"/>
      <c r="JCE626"/>
      <c r="JCF626"/>
      <c r="JCG626"/>
      <c r="JCH626"/>
      <c r="JCI626"/>
      <c r="JCJ626"/>
      <c r="JCK626"/>
      <c r="JCL626"/>
      <c r="JCM626"/>
      <c r="JCN626"/>
      <c r="JCO626"/>
      <c r="JCP626"/>
      <c r="JCQ626"/>
      <c r="JCR626"/>
      <c r="JCS626"/>
      <c r="JCT626"/>
      <c r="JCU626"/>
      <c r="JCV626"/>
      <c r="JCW626"/>
      <c r="JCX626"/>
      <c r="JCY626"/>
      <c r="JCZ626"/>
      <c r="JDA626"/>
      <c r="JDB626"/>
      <c r="JDC626"/>
      <c r="JDD626"/>
      <c r="JDE626"/>
      <c r="JDF626"/>
      <c r="JDG626"/>
      <c r="JDH626"/>
      <c r="JDI626"/>
      <c r="JDJ626"/>
      <c r="JDK626"/>
      <c r="JDL626"/>
      <c r="JDM626"/>
      <c r="JDN626"/>
      <c r="JDO626"/>
      <c r="JDP626"/>
      <c r="JDQ626"/>
      <c r="JDR626"/>
      <c r="JDS626"/>
      <c r="JDT626"/>
      <c r="JDU626"/>
      <c r="JDV626"/>
      <c r="JDW626"/>
      <c r="JDX626"/>
      <c r="JDY626"/>
      <c r="JDZ626"/>
      <c r="JEA626"/>
      <c r="JEB626"/>
      <c r="JEC626"/>
      <c r="JED626"/>
      <c r="JEE626"/>
      <c r="JEF626"/>
      <c r="JEG626"/>
      <c r="JEH626"/>
      <c r="JEI626"/>
      <c r="JEJ626"/>
      <c r="JEK626"/>
      <c r="JEL626"/>
      <c r="JEM626"/>
      <c r="JEN626"/>
      <c r="JEO626"/>
      <c r="JEP626"/>
      <c r="JEQ626"/>
      <c r="JER626"/>
      <c r="JES626"/>
      <c r="JET626"/>
      <c r="JEU626"/>
      <c r="JEV626"/>
      <c r="JEW626"/>
      <c r="JEX626"/>
      <c r="JEY626"/>
      <c r="JEZ626"/>
      <c r="JFA626"/>
      <c r="JFB626"/>
      <c r="JFC626"/>
      <c r="JFD626"/>
      <c r="JFE626"/>
      <c r="JFF626"/>
      <c r="JFG626"/>
      <c r="JFH626"/>
      <c r="JFI626"/>
      <c r="JFJ626"/>
      <c r="JFK626"/>
      <c r="JFL626"/>
      <c r="JFM626"/>
      <c r="JFN626"/>
      <c r="JFO626"/>
      <c r="JFP626"/>
      <c r="JFQ626"/>
      <c r="JFR626"/>
      <c r="JFS626"/>
      <c r="JFT626"/>
      <c r="JFU626"/>
      <c r="JFV626"/>
      <c r="JFW626"/>
      <c r="JFX626"/>
      <c r="JFY626"/>
      <c r="JFZ626"/>
      <c r="JGA626"/>
      <c r="JGB626"/>
      <c r="JGC626"/>
      <c r="JGD626"/>
      <c r="JGE626"/>
      <c r="JGF626"/>
      <c r="JGG626"/>
      <c r="JGH626"/>
      <c r="JGI626"/>
      <c r="JGJ626"/>
      <c r="JGK626"/>
      <c r="JGL626"/>
      <c r="JGM626"/>
      <c r="JGN626"/>
      <c r="JGO626"/>
      <c r="JGP626"/>
      <c r="JGQ626"/>
      <c r="JGR626"/>
      <c r="JGS626"/>
      <c r="JGT626"/>
      <c r="JGU626"/>
      <c r="JGV626"/>
      <c r="JGW626"/>
      <c r="JGX626"/>
      <c r="JGY626"/>
      <c r="JGZ626"/>
      <c r="JHA626"/>
      <c r="JHB626"/>
      <c r="JHC626"/>
      <c r="JHD626"/>
      <c r="JHE626"/>
      <c r="JHF626"/>
      <c r="JHG626"/>
      <c r="JHH626"/>
      <c r="JHI626"/>
      <c r="JHJ626"/>
      <c r="JHK626"/>
      <c r="JHL626"/>
      <c r="JHM626"/>
      <c r="JHN626"/>
      <c r="JHO626"/>
      <c r="JHP626"/>
      <c r="JHQ626"/>
      <c r="JHR626"/>
      <c r="JHS626"/>
      <c r="JHT626"/>
      <c r="JHU626"/>
      <c r="JHV626"/>
      <c r="JHW626"/>
      <c r="JHX626"/>
      <c r="JHY626"/>
      <c r="JHZ626"/>
      <c r="JIA626"/>
      <c r="JIB626"/>
      <c r="JIC626"/>
      <c r="JID626"/>
      <c r="JIE626"/>
      <c r="JIF626"/>
      <c r="JIG626"/>
      <c r="JIH626"/>
      <c r="JII626"/>
      <c r="JIJ626"/>
      <c r="JIK626"/>
      <c r="JIL626"/>
      <c r="JIM626"/>
      <c r="JIN626"/>
      <c r="JIO626"/>
      <c r="JIP626"/>
      <c r="JIQ626"/>
      <c r="JIR626"/>
      <c r="JIS626"/>
      <c r="JIT626"/>
      <c r="JIU626"/>
      <c r="JIV626"/>
      <c r="JIW626"/>
      <c r="JIX626"/>
      <c r="JIY626"/>
      <c r="JIZ626"/>
      <c r="JJA626"/>
      <c r="JJB626"/>
      <c r="JJC626"/>
      <c r="JJD626"/>
      <c r="JJE626"/>
      <c r="JJF626"/>
      <c r="JJG626"/>
      <c r="JJH626"/>
      <c r="JJI626"/>
      <c r="JJJ626"/>
      <c r="JJK626"/>
      <c r="JJL626"/>
      <c r="JJM626"/>
      <c r="JJN626"/>
      <c r="JJO626"/>
      <c r="JJP626"/>
      <c r="JJQ626"/>
      <c r="JJR626"/>
      <c r="JJS626"/>
      <c r="JJT626"/>
      <c r="JJU626"/>
      <c r="JJV626"/>
      <c r="JJW626"/>
      <c r="JJX626"/>
      <c r="JJY626"/>
      <c r="JJZ626"/>
      <c r="JKA626"/>
      <c r="JKB626"/>
      <c r="JKC626"/>
      <c r="JKD626"/>
      <c r="JKE626"/>
      <c r="JKF626"/>
      <c r="JKG626"/>
      <c r="JKH626"/>
      <c r="JKI626"/>
      <c r="JKJ626"/>
      <c r="JKK626"/>
      <c r="JKL626"/>
      <c r="JKM626"/>
      <c r="JKN626"/>
      <c r="JKO626"/>
      <c r="JKP626"/>
      <c r="JKQ626"/>
      <c r="JKR626"/>
      <c r="JKS626"/>
      <c r="JKT626"/>
      <c r="JKU626"/>
      <c r="JKV626"/>
      <c r="JKW626"/>
      <c r="JKX626"/>
      <c r="JKY626"/>
      <c r="JKZ626"/>
      <c r="JLA626"/>
      <c r="JLB626"/>
      <c r="JLC626"/>
      <c r="JLD626"/>
      <c r="JLE626"/>
      <c r="JLF626"/>
      <c r="JLG626"/>
      <c r="JLH626"/>
      <c r="JLI626"/>
      <c r="JLJ626"/>
      <c r="JLK626"/>
      <c r="JLL626"/>
      <c r="JLM626"/>
      <c r="JLN626"/>
      <c r="JLO626"/>
      <c r="JLP626"/>
      <c r="JLQ626"/>
      <c r="JLR626"/>
      <c r="JLS626"/>
      <c r="JLT626"/>
      <c r="JLU626"/>
      <c r="JLV626"/>
      <c r="JLW626"/>
      <c r="JLX626"/>
      <c r="JLY626"/>
      <c r="JLZ626"/>
      <c r="JMA626"/>
      <c r="JMB626"/>
      <c r="JMC626"/>
      <c r="JMD626"/>
      <c r="JME626"/>
      <c r="JMF626"/>
      <c r="JMG626"/>
      <c r="JMH626"/>
      <c r="JMI626"/>
      <c r="JMJ626"/>
      <c r="JMK626"/>
      <c r="JML626"/>
      <c r="JMM626"/>
      <c r="JMN626"/>
      <c r="JMO626"/>
      <c r="JMP626"/>
      <c r="JMQ626"/>
      <c r="JMR626"/>
      <c r="JMS626"/>
      <c r="JMT626"/>
      <c r="JMU626"/>
      <c r="JMV626"/>
      <c r="JMW626"/>
      <c r="JMX626"/>
      <c r="JMY626"/>
      <c r="JMZ626"/>
      <c r="JNA626"/>
      <c r="JNB626"/>
      <c r="JNC626"/>
      <c r="JND626"/>
      <c r="JNE626"/>
      <c r="JNF626"/>
      <c r="JNG626"/>
      <c r="JNH626"/>
      <c r="JNI626"/>
      <c r="JNJ626"/>
      <c r="JNK626"/>
      <c r="JNL626"/>
      <c r="JNM626"/>
      <c r="JNN626"/>
      <c r="JNO626"/>
      <c r="JNP626"/>
      <c r="JNQ626"/>
      <c r="JNR626"/>
      <c r="JNS626"/>
      <c r="JNT626"/>
      <c r="JNU626"/>
      <c r="JNV626"/>
      <c r="JNW626"/>
      <c r="JNX626"/>
      <c r="JNY626"/>
      <c r="JNZ626"/>
      <c r="JOA626"/>
      <c r="JOB626"/>
      <c r="JOC626"/>
      <c r="JOD626"/>
      <c r="JOE626"/>
      <c r="JOF626"/>
      <c r="JOG626"/>
      <c r="JOH626"/>
      <c r="JOI626"/>
      <c r="JOJ626"/>
      <c r="JOK626"/>
      <c r="JOL626"/>
      <c r="JOM626"/>
      <c r="JON626"/>
      <c r="JOO626"/>
      <c r="JOP626"/>
      <c r="JOQ626"/>
      <c r="JOR626"/>
      <c r="JOS626"/>
      <c r="JOT626"/>
      <c r="JOU626"/>
      <c r="JOV626"/>
      <c r="JOW626"/>
      <c r="JOX626"/>
      <c r="JOY626"/>
      <c r="JOZ626"/>
      <c r="JPA626"/>
      <c r="JPB626"/>
      <c r="JPC626"/>
      <c r="JPD626"/>
      <c r="JPE626"/>
      <c r="JPF626"/>
      <c r="JPG626"/>
      <c r="JPH626"/>
      <c r="JPI626"/>
      <c r="JPJ626"/>
      <c r="JPK626"/>
      <c r="JPL626"/>
      <c r="JPM626"/>
      <c r="JPN626"/>
      <c r="JPO626"/>
      <c r="JPP626"/>
      <c r="JPQ626"/>
      <c r="JPR626"/>
      <c r="JPS626"/>
      <c r="JPT626"/>
      <c r="JPU626"/>
      <c r="JPV626"/>
      <c r="JPW626"/>
      <c r="JPX626"/>
      <c r="JPY626"/>
      <c r="JPZ626"/>
      <c r="JQA626"/>
      <c r="JQB626"/>
      <c r="JQC626"/>
      <c r="JQD626"/>
      <c r="JQE626"/>
      <c r="JQF626"/>
      <c r="JQG626"/>
      <c r="JQH626"/>
      <c r="JQI626"/>
      <c r="JQJ626"/>
      <c r="JQK626"/>
      <c r="JQL626"/>
      <c r="JQM626"/>
      <c r="JQN626"/>
      <c r="JQO626"/>
      <c r="JQP626"/>
      <c r="JQQ626"/>
      <c r="JQR626"/>
      <c r="JQS626"/>
      <c r="JQT626"/>
      <c r="JQU626"/>
      <c r="JQV626"/>
      <c r="JQW626"/>
      <c r="JQX626"/>
      <c r="JQY626"/>
      <c r="JQZ626"/>
      <c r="JRA626"/>
      <c r="JRB626"/>
      <c r="JRC626"/>
      <c r="JRD626"/>
      <c r="JRE626"/>
      <c r="JRF626"/>
      <c r="JRG626"/>
      <c r="JRH626"/>
      <c r="JRI626"/>
      <c r="JRJ626"/>
      <c r="JRK626"/>
      <c r="JRL626"/>
      <c r="JRM626"/>
      <c r="JRN626"/>
      <c r="JRO626"/>
      <c r="JRP626"/>
      <c r="JRQ626"/>
      <c r="JRR626"/>
      <c r="JRS626"/>
      <c r="JRT626"/>
      <c r="JRU626"/>
      <c r="JRV626"/>
      <c r="JRW626"/>
      <c r="JRX626"/>
      <c r="JRY626"/>
      <c r="JRZ626"/>
      <c r="JSA626"/>
      <c r="JSB626"/>
      <c r="JSC626"/>
      <c r="JSD626"/>
      <c r="JSE626"/>
      <c r="JSF626"/>
      <c r="JSG626"/>
      <c r="JSH626"/>
      <c r="JSI626"/>
      <c r="JSJ626"/>
      <c r="JSK626"/>
      <c r="JSL626"/>
      <c r="JSM626"/>
      <c r="JSN626"/>
      <c r="JSO626"/>
      <c r="JSP626"/>
      <c r="JSQ626"/>
      <c r="JSR626"/>
      <c r="JSS626"/>
      <c r="JST626"/>
      <c r="JSU626"/>
      <c r="JSV626"/>
      <c r="JSW626"/>
      <c r="JSX626"/>
      <c r="JSY626"/>
      <c r="JSZ626"/>
      <c r="JTA626"/>
      <c r="JTB626"/>
      <c r="JTC626"/>
      <c r="JTD626"/>
      <c r="JTE626"/>
      <c r="JTF626"/>
      <c r="JTG626"/>
      <c r="JTH626"/>
      <c r="JTI626"/>
      <c r="JTJ626"/>
      <c r="JTK626"/>
      <c r="JTL626"/>
      <c r="JTM626"/>
      <c r="JTN626"/>
      <c r="JTO626"/>
      <c r="JTP626"/>
      <c r="JTQ626"/>
      <c r="JTR626"/>
      <c r="JTS626"/>
      <c r="JTT626"/>
      <c r="JTU626"/>
      <c r="JTV626"/>
      <c r="JTW626"/>
      <c r="JTX626"/>
      <c r="JTY626"/>
      <c r="JTZ626"/>
      <c r="JUA626"/>
      <c r="JUB626"/>
      <c r="JUC626"/>
      <c r="JUD626"/>
      <c r="JUE626"/>
      <c r="JUF626"/>
      <c r="JUG626"/>
      <c r="JUH626"/>
      <c r="JUI626"/>
      <c r="JUJ626"/>
      <c r="JUK626"/>
      <c r="JUL626"/>
      <c r="JUM626"/>
      <c r="JUN626"/>
      <c r="JUO626"/>
      <c r="JUP626"/>
      <c r="JUQ626"/>
      <c r="JUR626"/>
      <c r="JUS626"/>
      <c r="JUT626"/>
      <c r="JUU626"/>
      <c r="JUV626"/>
      <c r="JUW626"/>
      <c r="JUX626"/>
      <c r="JUY626"/>
      <c r="JUZ626"/>
      <c r="JVA626"/>
      <c r="JVB626"/>
      <c r="JVC626"/>
      <c r="JVD626"/>
      <c r="JVE626"/>
      <c r="JVF626"/>
      <c r="JVG626"/>
      <c r="JVH626"/>
      <c r="JVI626"/>
      <c r="JVJ626"/>
      <c r="JVK626"/>
      <c r="JVL626"/>
      <c r="JVM626"/>
      <c r="JVN626"/>
      <c r="JVO626"/>
      <c r="JVP626"/>
      <c r="JVQ626"/>
      <c r="JVR626"/>
      <c r="JVS626"/>
      <c r="JVT626"/>
      <c r="JVU626"/>
      <c r="JVV626"/>
      <c r="JVW626"/>
      <c r="JVX626"/>
      <c r="JVY626"/>
      <c r="JVZ626"/>
      <c r="JWA626"/>
      <c r="JWB626"/>
      <c r="JWC626"/>
      <c r="JWD626"/>
      <c r="JWE626"/>
      <c r="JWF626"/>
      <c r="JWG626"/>
      <c r="JWH626"/>
      <c r="JWI626"/>
      <c r="JWJ626"/>
      <c r="JWK626"/>
      <c r="JWL626"/>
      <c r="JWM626"/>
      <c r="JWN626"/>
      <c r="JWO626"/>
      <c r="JWP626"/>
      <c r="JWQ626"/>
      <c r="JWR626"/>
      <c r="JWS626"/>
      <c r="JWT626"/>
      <c r="JWU626"/>
      <c r="JWV626"/>
      <c r="JWW626"/>
      <c r="JWX626"/>
      <c r="JWY626"/>
      <c r="JWZ626"/>
      <c r="JXA626"/>
      <c r="JXB626"/>
      <c r="JXC626"/>
      <c r="JXD626"/>
      <c r="JXE626"/>
      <c r="JXF626"/>
      <c r="JXG626"/>
      <c r="JXH626"/>
      <c r="JXI626"/>
      <c r="JXJ626"/>
      <c r="JXK626"/>
      <c r="JXL626"/>
      <c r="JXM626"/>
      <c r="JXN626"/>
      <c r="JXO626"/>
      <c r="JXP626"/>
      <c r="JXQ626"/>
      <c r="JXR626"/>
      <c r="JXS626"/>
      <c r="JXT626"/>
      <c r="JXU626"/>
      <c r="JXV626"/>
      <c r="JXW626"/>
      <c r="JXX626"/>
      <c r="JXY626"/>
      <c r="JXZ626"/>
      <c r="JYA626"/>
      <c r="JYB626"/>
      <c r="JYC626"/>
      <c r="JYD626"/>
      <c r="JYE626"/>
      <c r="JYF626"/>
      <c r="JYG626"/>
      <c r="JYH626"/>
      <c r="JYI626"/>
      <c r="JYJ626"/>
      <c r="JYK626"/>
      <c r="JYL626"/>
      <c r="JYM626"/>
      <c r="JYN626"/>
      <c r="JYO626"/>
      <c r="JYP626"/>
      <c r="JYQ626"/>
      <c r="JYR626"/>
      <c r="JYS626"/>
      <c r="JYT626"/>
      <c r="JYU626"/>
      <c r="JYV626"/>
      <c r="JYW626"/>
      <c r="JYX626"/>
      <c r="JYY626"/>
      <c r="JYZ626"/>
      <c r="JZA626"/>
      <c r="JZB626"/>
      <c r="JZC626"/>
      <c r="JZD626"/>
      <c r="JZE626"/>
      <c r="JZF626"/>
      <c r="JZG626"/>
      <c r="JZH626"/>
      <c r="JZI626"/>
      <c r="JZJ626"/>
      <c r="JZK626"/>
      <c r="JZL626"/>
      <c r="JZM626"/>
      <c r="JZN626"/>
      <c r="JZO626"/>
      <c r="JZP626"/>
      <c r="JZQ626"/>
      <c r="JZR626"/>
      <c r="JZS626"/>
      <c r="JZT626"/>
      <c r="JZU626"/>
      <c r="JZV626"/>
      <c r="JZW626"/>
      <c r="JZX626"/>
      <c r="JZY626"/>
      <c r="JZZ626"/>
      <c r="KAA626"/>
      <c r="KAB626"/>
      <c r="KAC626"/>
      <c r="KAD626"/>
      <c r="KAE626"/>
      <c r="KAF626"/>
      <c r="KAG626"/>
      <c r="KAH626"/>
      <c r="KAI626"/>
      <c r="KAJ626"/>
      <c r="KAK626"/>
      <c r="KAL626"/>
      <c r="KAM626"/>
      <c r="KAN626"/>
      <c r="KAO626"/>
      <c r="KAP626"/>
      <c r="KAQ626"/>
      <c r="KAR626"/>
      <c r="KAS626"/>
      <c r="KAT626"/>
      <c r="KAU626"/>
      <c r="KAV626"/>
      <c r="KAW626"/>
      <c r="KAX626"/>
      <c r="KAY626"/>
      <c r="KAZ626"/>
      <c r="KBA626"/>
      <c r="KBB626"/>
      <c r="KBC626"/>
      <c r="KBD626"/>
      <c r="KBE626"/>
      <c r="KBF626"/>
      <c r="KBG626"/>
      <c r="KBH626"/>
      <c r="KBI626"/>
      <c r="KBJ626"/>
      <c r="KBK626"/>
      <c r="KBL626"/>
      <c r="KBM626"/>
      <c r="KBN626"/>
      <c r="KBO626"/>
      <c r="KBP626"/>
      <c r="KBQ626"/>
      <c r="KBR626"/>
      <c r="KBS626"/>
      <c r="KBT626"/>
      <c r="KBU626"/>
      <c r="KBV626"/>
      <c r="KBW626"/>
      <c r="KBX626"/>
      <c r="KBY626"/>
      <c r="KBZ626"/>
      <c r="KCA626"/>
      <c r="KCB626"/>
      <c r="KCC626"/>
      <c r="KCD626"/>
      <c r="KCE626"/>
      <c r="KCF626"/>
      <c r="KCG626"/>
      <c r="KCH626"/>
      <c r="KCI626"/>
      <c r="KCJ626"/>
      <c r="KCK626"/>
      <c r="KCL626"/>
      <c r="KCM626"/>
      <c r="KCN626"/>
      <c r="KCO626"/>
      <c r="KCP626"/>
      <c r="KCQ626"/>
      <c r="KCR626"/>
      <c r="KCS626"/>
      <c r="KCT626"/>
      <c r="KCU626"/>
      <c r="KCV626"/>
      <c r="KCW626"/>
      <c r="KCX626"/>
      <c r="KCY626"/>
      <c r="KCZ626"/>
      <c r="KDA626"/>
      <c r="KDB626"/>
      <c r="KDC626"/>
      <c r="KDD626"/>
      <c r="KDE626"/>
      <c r="KDF626"/>
      <c r="KDG626"/>
      <c r="KDH626"/>
      <c r="KDI626"/>
      <c r="KDJ626"/>
      <c r="KDK626"/>
      <c r="KDL626"/>
      <c r="KDM626"/>
      <c r="KDN626"/>
      <c r="KDO626"/>
      <c r="KDP626"/>
      <c r="KDQ626"/>
      <c r="KDR626"/>
      <c r="KDS626"/>
      <c r="KDT626"/>
      <c r="KDU626"/>
      <c r="KDV626"/>
      <c r="KDW626"/>
      <c r="KDX626"/>
      <c r="KDY626"/>
      <c r="KDZ626"/>
      <c r="KEA626"/>
      <c r="KEB626"/>
      <c r="KEC626"/>
      <c r="KED626"/>
      <c r="KEE626"/>
      <c r="KEF626"/>
      <c r="KEG626"/>
      <c r="KEH626"/>
      <c r="KEI626"/>
      <c r="KEJ626"/>
      <c r="KEK626"/>
      <c r="KEL626"/>
      <c r="KEM626"/>
      <c r="KEN626"/>
      <c r="KEO626"/>
      <c r="KEP626"/>
      <c r="KEQ626"/>
      <c r="KER626"/>
      <c r="KES626"/>
      <c r="KET626"/>
      <c r="KEU626"/>
      <c r="KEV626"/>
      <c r="KEW626"/>
      <c r="KEX626"/>
      <c r="KEY626"/>
      <c r="KEZ626"/>
      <c r="KFA626"/>
      <c r="KFB626"/>
      <c r="KFC626"/>
      <c r="KFD626"/>
      <c r="KFE626"/>
      <c r="KFF626"/>
      <c r="KFG626"/>
      <c r="KFH626"/>
      <c r="KFI626"/>
      <c r="KFJ626"/>
      <c r="KFK626"/>
      <c r="KFL626"/>
      <c r="KFM626"/>
      <c r="KFN626"/>
      <c r="KFO626"/>
      <c r="KFP626"/>
      <c r="KFQ626"/>
      <c r="KFR626"/>
      <c r="KFS626"/>
      <c r="KFT626"/>
      <c r="KFU626"/>
      <c r="KFV626"/>
      <c r="KFW626"/>
      <c r="KFX626"/>
      <c r="KFY626"/>
      <c r="KFZ626"/>
      <c r="KGA626"/>
      <c r="KGB626"/>
      <c r="KGC626"/>
      <c r="KGD626"/>
      <c r="KGE626"/>
      <c r="KGF626"/>
      <c r="KGG626"/>
      <c r="KGH626"/>
      <c r="KGI626"/>
      <c r="KGJ626"/>
      <c r="KGK626"/>
      <c r="KGL626"/>
      <c r="KGM626"/>
      <c r="KGN626"/>
      <c r="KGO626"/>
      <c r="KGP626"/>
      <c r="KGQ626"/>
      <c r="KGR626"/>
      <c r="KGS626"/>
      <c r="KGT626"/>
      <c r="KGU626"/>
      <c r="KGV626"/>
      <c r="KGW626"/>
      <c r="KGX626"/>
      <c r="KGY626"/>
      <c r="KGZ626"/>
      <c r="KHA626"/>
      <c r="KHB626"/>
      <c r="KHC626"/>
      <c r="KHD626"/>
      <c r="KHE626"/>
      <c r="KHF626"/>
      <c r="KHG626"/>
      <c r="KHH626"/>
      <c r="KHI626"/>
      <c r="KHJ626"/>
      <c r="KHK626"/>
      <c r="KHL626"/>
      <c r="KHM626"/>
      <c r="KHN626"/>
      <c r="KHO626"/>
      <c r="KHP626"/>
      <c r="KHQ626"/>
      <c r="KHR626"/>
      <c r="KHS626"/>
      <c r="KHT626"/>
      <c r="KHU626"/>
      <c r="KHV626"/>
      <c r="KHW626"/>
      <c r="KHX626"/>
      <c r="KHY626"/>
      <c r="KHZ626"/>
      <c r="KIA626"/>
      <c r="KIB626"/>
      <c r="KIC626"/>
      <c r="KID626"/>
      <c r="KIE626"/>
      <c r="KIF626"/>
      <c r="KIG626"/>
      <c r="KIH626"/>
      <c r="KII626"/>
      <c r="KIJ626"/>
      <c r="KIK626"/>
      <c r="KIL626"/>
      <c r="KIM626"/>
      <c r="KIN626"/>
      <c r="KIO626"/>
      <c r="KIP626"/>
      <c r="KIQ626"/>
      <c r="KIR626"/>
      <c r="KIS626"/>
      <c r="KIT626"/>
      <c r="KIU626"/>
      <c r="KIV626"/>
      <c r="KIW626"/>
      <c r="KIX626"/>
      <c r="KIY626"/>
      <c r="KIZ626"/>
      <c r="KJA626"/>
      <c r="KJB626"/>
      <c r="KJC626"/>
      <c r="KJD626"/>
      <c r="KJE626"/>
      <c r="KJF626"/>
      <c r="KJG626"/>
      <c r="KJH626"/>
      <c r="KJI626"/>
      <c r="KJJ626"/>
      <c r="KJK626"/>
      <c r="KJL626"/>
      <c r="KJM626"/>
      <c r="KJN626"/>
      <c r="KJO626"/>
      <c r="KJP626"/>
      <c r="KJQ626"/>
      <c r="KJR626"/>
      <c r="KJS626"/>
      <c r="KJT626"/>
      <c r="KJU626"/>
      <c r="KJV626"/>
      <c r="KJW626"/>
      <c r="KJX626"/>
      <c r="KJY626"/>
      <c r="KJZ626"/>
      <c r="KKA626"/>
      <c r="KKB626"/>
      <c r="KKC626"/>
      <c r="KKD626"/>
      <c r="KKE626"/>
      <c r="KKF626"/>
      <c r="KKG626"/>
      <c r="KKH626"/>
      <c r="KKI626"/>
      <c r="KKJ626"/>
      <c r="KKK626"/>
      <c r="KKL626"/>
      <c r="KKM626"/>
      <c r="KKN626"/>
      <c r="KKO626"/>
      <c r="KKP626"/>
      <c r="KKQ626"/>
      <c r="KKR626"/>
      <c r="KKS626"/>
      <c r="KKT626"/>
      <c r="KKU626"/>
      <c r="KKV626"/>
      <c r="KKW626"/>
      <c r="KKX626"/>
      <c r="KKY626"/>
      <c r="KKZ626"/>
      <c r="KLA626"/>
      <c r="KLB626"/>
      <c r="KLC626"/>
      <c r="KLD626"/>
      <c r="KLE626"/>
      <c r="KLF626"/>
      <c r="KLG626"/>
      <c r="KLH626"/>
      <c r="KLI626"/>
      <c r="KLJ626"/>
      <c r="KLK626"/>
      <c r="KLL626"/>
      <c r="KLM626"/>
      <c r="KLN626"/>
      <c r="KLO626"/>
      <c r="KLP626"/>
      <c r="KLQ626"/>
      <c r="KLR626"/>
      <c r="KLS626"/>
      <c r="KLT626"/>
      <c r="KLU626"/>
      <c r="KLV626"/>
      <c r="KLW626"/>
      <c r="KLX626"/>
      <c r="KLY626"/>
      <c r="KLZ626"/>
      <c r="KMA626"/>
      <c r="KMB626"/>
      <c r="KMC626"/>
      <c r="KMD626"/>
      <c r="KME626"/>
      <c r="KMF626"/>
      <c r="KMG626"/>
      <c r="KMH626"/>
      <c r="KMI626"/>
      <c r="KMJ626"/>
      <c r="KMK626"/>
      <c r="KML626"/>
      <c r="KMM626"/>
      <c r="KMN626"/>
      <c r="KMO626"/>
      <c r="KMP626"/>
      <c r="KMQ626"/>
      <c r="KMR626"/>
      <c r="KMS626"/>
      <c r="KMT626"/>
      <c r="KMU626"/>
      <c r="KMV626"/>
      <c r="KMW626"/>
      <c r="KMX626"/>
      <c r="KMY626"/>
      <c r="KMZ626"/>
      <c r="KNA626"/>
      <c r="KNB626"/>
      <c r="KNC626"/>
      <c r="KND626"/>
      <c r="KNE626"/>
      <c r="KNF626"/>
      <c r="KNG626"/>
      <c r="KNH626"/>
      <c r="KNI626"/>
      <c r="KNJ626"/>
      <c r="KNK626"/>
      <c r="KNL626"/>
      <c r="KNM626"/>
      <c r="KNN626"/>
      <c r="KNO626"/>
      <c r="KNP626"/>
      <c r="KNQ626"/>
      <c r="KNR626"/>
      <c r="KNS626"/>
      <c r="KNT626"/>
      <c r="KNU626"/>
      <c r="KNV626"/>
      <c r="KNW626"/>
      <c r="KNX626"/>
      <c r="KNY626"/>
      <c r="KNZ626"/>
      <c r="KOA626"/>
      <c r="KOB626"/>
      <c r="KOC626"/>
      <c r="KOD626"/>
      <c r="KOE626"/>
      <c r="KOF626"/>
      <c r="KOG626"/>
      <c r="KOH626"/>
      <c r="KOI626"/>
      <c r="KOJ626"/>
      <c r="KOK626"/>
      <c r="KOL626"/>
      <c r="KOM626"/>
      <c r="KON626"/>
      <c r="KOO626"/>
      <c r="KOP626"/>
      <c r="KOQ626"/>
      <c r="KOR626"/>
      <c r="KOS626"/>
      <c r="KOT626"/>
      <c r="KOU626"/>
      <c r="KOV626"/>
      <c r="KOW626"/>
      <c r="KOX626"/>
      <c r="KOY626"/>
      <c r="KOZ626"/>
      <c r="KPA626"/>
      <c r="KPB626"/>
      <c r="KPC626"/>
      <c r="KPD626"/>
      <c r="KPE626"/>
      <c r="KPF626"/>
      <c r="KPG626"/>
      <c r="KPH626"/>
      <c r="KPI626"/>
      <c r="KPJ626"/>
      <c r="KPK626"/>
      <c r="KPL626"/>
      <c r="KPM626"/>
      <c r="KPN626"/>
      <c r="KPO626"/>
      <c r="KPP626"/>
      <c r="KPQ626"/>
      <c r="KPR626"/>
      <c r="KPS626"/>
      <c r="KPT626"/>
      <c r="KPU626"/>
      <c r="KPV626"/>
      <c r="KPW626"/>
      <c r="KPX626"/>
      <c r="KPY626"/>
      <c r="KPZ626"/>
      <c r="KQA626"/>
      <c r="KQB626"/>
      <c r="KQC626"/>
      <c r="KQD626"/>
      <c r="KQE626"/>
      <c r="KQF626"/>
      <c r="KQG626"/>
      <c r="KQH626"/>
      <c r="KQI626"/>
      <c r="KQJ626"/>
      <c r="KQK626"/>
      <c r="KQL626"/>
      <c r="KQM626"/>
      <c r="KQN626"/>
      <c r="KQO626"/>
      <c r="KQP626"/>
      <c r="KQQ626"/>
      <c r="KQR626"/>
      <c r="KQS626"/>
      <c r="KQT626"/>
      <c r="KQU626"/>
      <c r="KQV626"/>
      <c r="KQW626"/>
      <c r="KQX626"/>
      <c r="KQY626"/>
      <c r="KQZ626"/>
      <c r="KRA626"/>
      <c r="KRB626"/>
      <c r="KRC626"/>
      <c r="KRD626"/>
      <c r="KRE626"/>
      <c r="KRF626"/>
      <c r="KRG626"/>
      <c r="KRH626"/>
      <c r="KRI626"/>
      <c r="KRJ626"/>
      <c r="KRK626"/>
      <c r="KRL626"/>
      <c r="KRM626"/>
      <c r="KRN626"/>
      <c r="KRO626"/>
      <c r="KRP626"/>
      <c r="KRQ626"/>
      <c r="KRR626"/>
      <c r="KRS626"/>
      <c r="KRT626"/>
      <c r="KRU626"/>
      <c r="KRV626"/>
      <c r="KRW626"/>
      <c r="KRX626"/>
      <c r="KRY626"/>
      <c r="KRZ626"/>
      <c r="KSA626"/>
      <c r="KSB626"/>
      <c r="KSC626"/>
      <c r="KSD626"/>
      <c r="KSE626"/>
      <c r="KSF626"/>
      <c r="KSG626"/>
      <c r="KSH626"/>
      <c r="KSI626"/>
      <c r="KSJ626"/>
      <c r="KSK626"/>
      <c r="KSL626"/>
      <c r="KSM626"/>
      <c r="KSN626"/>
      <c r="KSO626"/>
      <c r="KSP626"/>
      <c r="KSQ626"/>
      <c r="KSR626"/>
      <c r="KSS626"/>
      <c r="KST626"/>
      <c r="KSU626"/>
      <c r="KSV626"/>
      <c r="KSW626"/>
      <c r="KSX626"/>
      <c r="KSY626"/>
      <c r="KSZ626"/>
      <c r="KTA626"/>
      <c r="KTB626"/>
      <c r="KTC626"/>
      <c r="KTD626"/>
      <c r="KTE626"/>
      <c r="KTF626"/>
      <c r="KTG626"/>
      <c r="KTH626"/>
      <c r="KTI626"/>
      <c r="KTJ626"/>
      <c r="KTK626"/>
      <c r="KTL626"/>
      <c r="KTM626"/>
      <c r="KTN626"/>
      <c r="KTO626"/>
      <c r="KTP626"/>
      <c r="KTQ626"/>
      <c r="KTR626"/>
      <c r="KTS626"/>
      <c r="KTT626"/>
      <c r="KTU626"/>
      <c r="KTV626"/>
      <c r="KTW626"/>
      <c r="KTX626"/>
      <c r="KTY626"/>
      <c r="KTZ626"/>
      <c r="KUA626"/>
      <c r="KUB626"/>
      <c r="KUC626"/>
      <c r="KUD626"/>
      <c r="KUE626"/>
      <c r="KUF626"/>
      <c r="KUG626"/>
      <c r="KUH626"/>
      <c r="KUI626"/>
      <c r="KUJ626"/>
      <c r="KUK626"/>
      <c r="KUL626"/>
      <c r="KUM626"/>
      <c r="KUN626"/>
      <c r="KUO626"/>
      <c r="KUP626"/>
      <c r="KUQ626"/>
      <c r="KUR626"/>
      <c r="KUS626"/>
      <c r="KUT626"/>
      <c r="KUU626"/>
      <c r="KUV626"/>
      <c r="KUW626"/>
      <c r="KUX626"/>
      <c r="KUY626"/>
      <c r="KUZ626"/>
      <c r="KVA626"/>
      <c r="KVB626"/>
      <c r="KVC626"/>
      <c r="KVD626"/>
      <c r="KVE626"/>
      <c r="KVF626"/>
      <c r="KVG626"/>
      <c r="KVH626"/>
      <c r="KVI626"/>
      <c r="KVJ626"/>
      <c r="KVK626"/>
      <c r="KVL626"/>
      <c r="KVM626"/>
      <c r="KVN626"/>
      <c r="KVO626"/>
      <c r="KVP626"/>
      <c r="KVQ626"/>
      <c r="KVR626"/>
      <c r="KVS626"/>
      <c r="KVT626"/>
      <c r="KVU626"/>
      <c r="KVV626"/>
      <c r="KVW626"/>
      <c r="KVX626"/>
      <c r="KVY626"/>
      <c r="KVZ626"/>
      <c r="KWA626"/>
      <c r="KWB626"/>
      <c r="KWC626"/>
      <c r="KWD626"/>
      <c r="KWE626"/>
      <c r="KWF626"/>
      <c r="KWG626"/>
      <c r="KWH626"/>
      <c r="KWI626"/>
      <c r="KWJ626"/>
      <c r="KWK626"/>
      <c r="KWL626"/>
      <c r="KWM626"/>
      <c r="KWN626"/>
      <c r="KWO626"/>
      <c r="KWP626"/>
      <c r="KWQ626"/>
      <c r="KWR626"/>
      <c r="KWS626"/>
      <c r="KWT626"/>
      <c r="KWU626"/>
      <c r="KWV626"/>
      <c r="KWW626"/>
      <c r="KWX626"/>
      <c r="KWY626"/>
      <c r="KWZ626"/>
      <c r="KXA626"/>
      <c r="KXB626"/>
      <c r="KXC626"/>
      <c r="KXD626"/>
      <c r="KXE626"/>
      <c r="KXF626"/>
      <c r="KXG626"/>
      <c r="KXH626"/>
      <c r="KXI626"/>
      <c r="KXJ626"/>
      <c r="KXK626"/>
      <c r="KXL626"/>
      <c r="KXM626"/>
      <c r="KXN626"/>
      <c r="KXO626"/>
      <c r="KXP626"/>
      <c r="KXQ626"/>
      <c r="KXR626"/>
      <c r="KXS626"/>
      <c r="KXT626"/>
      <c r="KXU626"/>
      <c r="KXV626"/>
      <c r="KXW626"/>
      <c r="KXX626"/>
      <c r="KXY626"/>
      <c r="KXZ626"/>
      <c r="KYA626"/>
      <c r="KYB626"/>
      <c r="KYC626"/>
      <c r="KYD626"/>
      <c r="KYE626"/>
      <c r="KYF626"/>
      <c r="KYG626"/>
      <c r="KYH626"/>
      <c r="KYI626"/>
      <c r="KYJ626"/>
      <c r="KYK626"/>
      <c r="KYL626"/>
      <c r="KYM626"/>
      <c r="KYN626"/>
      <c r="KYO626"/>
      <c r="KYP626"/>
      <c r="KYQ626"/>
      <c r="KYR626"/>
      <c r="KYS626"/>
      <c r="KYT626"/>
      <c r="KYU626"/>
      <c r="KYV626"/>
      <c r="KYW626"/>
      <c r="KYX626"/>
      <c r="KYY626"/>
      <c r="KYZ626"/>
      <c r="KZA626"/>
      <c r="KZB626"/>
      <c r="KZC626"/>
      <c r="KZD626"/>
      <c r="KZE626"/>
      <c r="KZF626"/>
      <c r="KZG626"/>
      <c r="KZH626"/>
      <c r="KZI626"/>
      <c r="KZJ626"/>
      <c r="KZK626"/>
      <c r="KZL626"/>
      <c r="KZM626"/>
      <c r="KZN626"/>
      <c r="KZO626"/>
      <c r="KZP626"/>
      <c r="KZQ626"/>
      <c r="KZR626"/>
      <c r="KZS626"/>
      <c r="KZT626"/>
      <c r="KZU626"/>
      <c r="KZV626"/>
      <c r="KZW626"/>
      <c r="KZX626"/>
      <c r="KZY626"/>
      <c r="KZZ626"/>
      <c r="LAA626"/>
      <c r="LAB626"/>
      <c r="LAC626"/>
      <c r="LAD626"/>
      <c r="LAE626"/>
      <c r="LAF626"/>
      <c r="LAG626"/>
      <c r="LAH626"/>
      <c r="LAI626"/>
      <c r="LAJ626"/>
      <c r="LAK626"/>
      <c r="LAL626"/>
      <c r="LAM626"/>
      <c r="LAN626"/>
      <c r="LAO626"/>
      <c r="LAP626"/>
      <c r="LAQ626"/>
      <c r="LAR626"/>
      <c r="LAS626"/>
      <c r="LAT626"/>
      <c r="LAU626"/>
      <c r="LAV626"/>
      <c r="LAW626"/>
      <c r="LAX626"/>
      <c r="LAY626"/>
      <c r="LAZ626"/>
      <c r="LBA626"/>
      <c r="LBB626"/>
      <c r="LBC626"/>
      <c r="LBD626"/>
      <c r="LBE626"/>
      <c r="LBF626"/>
      <c r="LBG626"/>
      <c r="LBH626"/>
      <c r="LBI626"/>
      <c r="LBJ626"/>
      <c r="LBK626"/>
      <c r="LBL626"/>
      <c r="LBM626"/>
      <c r="LBN626"/>
      <c r="LBO626"/>
      <c r="LBP626"/>
      <c r="LBQ626"/>
      <c r="LBR626"/>
      <c r="LBS626"/>
      <c r="LBT626"/>
      <c r="LBU626"/>
      <c r="LBV626"/>
      <c r="LBW626"/>
      <c r="LBX626"/>
      <c r="LBY626"/>
      <c r="LBZ626"/>
      <c r="LCA626"/>
      <c r="LCB626"/>
      <c r="LCC626"/>
      <c r="LCD626"/>
      <c r="LCE626"/>
      <c r="LCF626"/>
      <c r="LCG626"/>
      <c r="LCH626"/>
      <c r="LCI626"/>
      <c r="LCJ626"/>
      <c r="LCK626"/>
      <c r="LCL626"/>
      <c r="LCM626"/>
      <c r="LCN626"/>
      <c r="LCO626"/>
      <c r="LCP626"/>
      <c r="LCQ626"/>
      <c r="LCR626"/>
      <c r="LCS626"/>
      <c r="LCT626"/>
      <c r="LCU626"/>
      <c r="LCV626"/>
      <c r="LCW626"/>
      <c r="LCX626"/>
      <c r="LCY626"/>
      <c r="LCZ626"/>
      <c r="LDA626"/>
      <c r="LDB626"/>
      <c r="LDC626"/>
      <c r="LDD626"/>
      <c r="LDE626"/>
      <c r="LDF626"/>
      <c r="LDG626"/>
      <c r="LDH626"/>
      <c r="LDI626"/>
      <c r="LDJ626"/>
      <c r="LDK626"/>
      <c r="LDL626"/>
      <c r="LDM626"/>
      <c r="LDN626"/>
      <c r="LDO626"/>
      <c r="LDP626"/>
      <c r="LDQ626"/>
      <c r="LDR626"/>
      <c r="LDS626"/>
      <c r="LDT626"/>
      <c r="LDU626"/>
      <c r="LDV626"/>
      <c r="LDW626"/>
      <c r="LDX626"/>
      <c r="LDY626"/>
      <c r="LDZ626"/>
      <c r="LEA626"/>
      <c r="LEB626"/>
      <c r="LEC626"/>
      <c r="LED626"/>
      <c r="LEE626"/>
      <c r="LEF626"/>
      <c r="LEG626"/>
      <c r="LEH626"/>
      <c r="LEI626"/>
      <c r="LEJ626"/>
      <c r="LEK626"/>
      <c r="LEL626"/>
      <c r="LEM626"/>
      <c r="LEN626"/>
      <c r="LEO626"/>
      <c r="LEP626"/>
      <c r="LEQ626"/>
      <c r="LER626"/>
      <c r="LES626"/>
      <c r="LET626"/>
      <c r="LEU626"/>
      <c r="LEV626"/>
      <c r="LEW626"/>
      <c r="LEX626"/>
      <c r="LEY626"/>
      <c r="LEZ626"/>
      <c r="LFA626"/>
      <c r="LFB626"/>
      <c r="LFC626"/>
      <c r="LFD626"/>
      <c r="LFE626"/>
      <c r="LFF626"/>
      <c r="LFG626"/>
      <c r="LFH626"/>
      <c r="LFI626"/>
      <c r="LFJ626"/>
      <c r="LFK626"/>
      <c r="LFL626"/>
      <c r="LFM626"/>
      <c r="LFN626"/>
      <c r="LFO626"/>
      <c r="LFP626"/>
      <c r="LFQ626"/>
      <c r="LFR626"/>
      <c r="LFS626"/>
      <c r="LFT626"/>
      <c r="LFU626"/>
      <c r="LFV626"/>
      <c r="LFW626"/>
      <c r="LFX626"/>
      <c r="LFY626"/>
      <c r="LFZ626"/>
      <c r="LGA626"/>
      <c r="LGB626"/>
      <c r="LGC626"/>
      <c r="LGD626"/>
      <c r="LGE626"/>
      <c r="LGF626"/>
      <c r="LGG626"/>
      <c r="LGH626"/>
      <c r="LGI626"/>
      <c r="LGJ626"/>
      <c r="LGK626"/>
      <c r="LGL626"/>
      <c r="LGM626"/>
      <c r="LGN626"/>
      <c r="LGO626"/>
      <c r="LGP626"/>
      <c r="LGQ626"/>
      <c r="LGR626"/>
      <c r="LGS626"/>
      <c r="LGT626"/>
      <c r="LGU626"/>
      <c r="LGV626"/>
      <c r="LGW626"/>
      <c r="LGX626"/>
      <c r="LGY626"/>
      <c r="LGZ626"/>
      <c r="LHA626"/>
      <c r="LHB626"/>
      <c r="LHC626"/>
      <c r="LHD626"/>
      <c r="LHE626"/>
      <c r="LHF626"/>
      <c r="LHG626"/>
      <c r="LHH626"/>
      <c r="LHI626"/>
      <c r="LHJ626"/>
      <c r="LHK626"/>
      <c r="LHL626"/>
      <c r="LHM626"/>
      <c r="LHN626"/>
      <c r="LHO626"/>
      <c r="LHP626"/>
      <c r="LHQ626"/>
      <c r="LHR626"/>
      <c r="LHS626"/>
      <c r="LHT626"/>
      <c r="LHU626"/>
      <c r="LHV626"/>
      <c r="LHW626"/>
      <c r="LHX626"/>
      <c r="LHY626"/>
      <c r="LHZ626"/>
      <c r="LIA626"/>
      <c r="LIB626"/>
      <c r="LIC626"/>
      <c r="LID626"/>
      <c r="LIE626"/>
      <c r="LIF626"/>
      <c r="LIG626"/>
      <c r="LIH626"/>
      <c r="LII626"/>
      <c r="LIJ626"/>
      <c r="LIK626"/>
      <c r="LIL626"/>
      <c r="LIM626"/>
      <c r="LIN626"/>
      <c r="LIO626"/>
      <c r="LIP626"/>
      <c r="LIQ626"/>
      <c r="LIR626"/>
      <c r="LIS626"/>
      <c r="LIT626"/>
      <c r="LIU626"/>
      <c r="LIV626"/>
      <c r="LIW626"/>
      <c r="LIX626"/>
      <c r="LIY626"/>
      <c r="LIZ626"/>
      <c r="LJA626"/>
      <c r="LJB626"/>
      <c r="LJC626"/>
      <c r="LJD626"/>
      <c r="LJE626"/>
      <c r="LJF626"/>
      <c r="LJG626"/>
      <c r="LJH626"/>
      <c r="LJI626"/>
      <c r="LJJ626"/>
      <c r="LJK626"/>
      <c r="LJL626"/>
      <c r="LJM626"/>
      <c r="LJN626"/>
      <c r="LJO626"/>
      <c r="LJP626"/>
      <c r="LJQ626"/>
      <c r="LJR626"/>
      <c r="LJS626"/>
      <c r="LJT626"/>
      <c r="LJU626"/>
      <c r="LJV626"/>
      <c r="LJW626"/>
      <c r="LJX626"/>
      <c r="LJY626"/>
      <c r="LJZ626"/>
      <c r="LKA626"/>
      <c r="LKB626"/>
      <c r="LKC626"/>
      <c r="LKD626"/>
      <c r="LKE626"/>
      <c r="LKF626"/>
      <c r="LKG626"/>
      <c r="LKH626"/>
      <c r="LKI626"/>
      <c r="LKJ626"/>
      <c r="LKK626"/>
      <c r="LKL626"/>
      <c r="LKM626"/>
      <c r="LKN626"/>
      <c r="LKO626"/>
      <c r="LKP626"/>
      <c r="LKQ626"/>
      <c r="LKR626"/>
      <c r="LKS626"/>
      <c r="LKT626"/>
      <c r="LKU626"/>
      <c r="LKV626"/>
      <c r="LKW626"/>
      <c r="LKX626"/>
      <c r="LKY626"/>
      <c r="LKZ626"/>
      <c r="LLA626"/>
      <c r="LLB626"/>
      <c r="LLC626"/>
      <c r="LLD626"/>
      <c r="LLE626"/>
      <c r="LLF626"/>
      <c r="LLG626"/>
      <c r="LLH626"/>
      <c r="LLI626"/>
      <c r="LLJ626"/>
      <c r="LLK626"/>
      <c r="LLL626"/>
      <c r="LLM626"/>
      <c r="LLN626"/>
      <c r="LLO626"/>
      <c r="LLP626"/>
      <c r="LLQ626"/>
      <c r="LLR626"/>
      <c r="LLS626"/>
      <c r="LLT626"/>
      <c r="LLU626"/>
      <c r="LLV626"/>
      <c r="LLW626"/>
      <c r="LLX626"/>
      <c r="LLY626"/>
      <c r="LLZ626"/>
      <c r="LMA626"/>
      <c r="LMB626"/>
      <c r="LMC626"/>
      <c r="LMD626"/>
      <c r="LME626"/>
      <c r="LMF626"/>
      <c r="LMG626"/>
      <c r="LMH626"/>
      <c r="LMI626"/>
      <c r="LMJ626"/>
      <c r="LMK626"/>
      <c r="LML626"/>
      <c r="LMM626"/>
      <c r="LMN626"/>
      <c r="LMO626"/>
      <c r="LMP626"/>
      <c r="LMQ626"/>
      <c r="LMR626"/>
      <c r="LMS626"/>
      <c r="LMT626"/>
      <c r="LMU626"/>
      <c r="LMV626"/>
      <c r="LMW626"/>
      <c r="LMX626"/>
      <c r="LMY626"/>
      <c r="LMZ626"/>
      <c r="LNA626"/>
      <c r="LNB626"/>
      <c r="LNC626"/>
      <c r="LND626"/>
      <c r="LNE626"/>
      <c r="LNF626"/>
      <c r="LNG626"/>
      <c r="LNH626"/>
      <c r="LNI626"/>
      <c r="LNJ626"/>
      <c r="LNK626"/>
      <c r="LNL626"/>
      <c r="LNM626"/>
      <c r="LNN626"/>
      <c r="LNO626"/>
      <c r="LNP626"/>
      <c r="LNQ626"/>
      <c r="LNR626"/>
      <c r="LNS626"/>
      <c r="LNT626"/>
      <c r="LNU626"/>
      <c r="LNV626"/>
      <c r="LNW626"/>
      <c r="LNX626"/>
      <c r="LNY626"/>
      <c r="LNZ626"/>
      <c r="LOA626"/>
      <c r="LOB626"/>
      <c r="LOC626"/>
      <c r="LOD626"/>
      <c r="LOE626"/>
      <c r="LOF626"/>
      <c r="LOG626"/>
      <c r="LOH626"/>
      <c r="LOI626"/>
      <c r="LOJ626"/>
      <c r="LOK626"/>
      <c r="LOL626"/>
      <c r="LOM626"/>
      <c r="LON626"/>
      <c r="LOO626"/>
      <c r="LOP626"/>
      <c r="LOQ626"/>
      <c r="LOR626"/>
      <c r="LOS626"/>
      <c r="LOT626"/>
      <c r="LOU626"/>
      <c r="LOV626"/>
      <c r="LOW626"/>
      <c r="LOX626"/>
      <c r="LOY626"/>
      <c r="LOZ626"/>
      <c r="LPA626"/>
      <c r="LPB626"/>
      <c r="LPC626"/>
      <c r="LPD626"/>
      <c r="LPE626"/>
      <c r="LPF626"/>
      <c r="LPG626"/>
      <c r="LPH626"/>
      <c r="LPI626"/>
      <c r="LPJ626"/>
      <c r="LPK626"/>
      <c r="LPL626"/>
      <c r="LPM626"/>
      <c r="LPN626"/>
      <c r="LPO626"/>
      <c r="LPP626"/>
      <c r="LPQ626"/>
      <c r="LPR626"/>
      <c r="LPS626"/>
      <c r="LPT626"/>
      <c r="LPU626"/>
      <c r="LPV626"/>
      <c r="LPW626"/>
      <c r="LPX626"/>
      <c r="LPY626"/>
      <c r="LPZ626"/>
      <c r="LQA626"/>
      <c r="LQB626"/>
      <c r="LQC626"/>
      <c r="LQD626"/>
      <c r="LQE626"/>
      <c r="LQF626"/>
      <c r="LQG626"/>
      <c r="LQH626"/>
      <c r="LQI626"/>
      <c r="LQJ626"/>
      <c r="LQK626"/>
      <c r="LQL626"/>
      <c r="LQM626"/>
      <c r="LQN626"/>
      <c r="LQO626"/>
      <c r="LQP626"/>
      <c r="LQQ626"/>
      <c r="LQR626"/>
      <c r="LQS626"/>
      <c r="LQT626"/>
      <c r="LQU626"/>
      <c r="LQV626"/>
      <c r="LQW626"/>
      <c r="LQX626"/>
      <c r="LQY626"/>
      <c r="LQZ626"/>
      <c r="LRA626"/>
      <c r="LRB626"/>
      <c r="LRC626"/>
      <c r="LRD626"/>
      <c r="LRE626"/>
      <c r="LRF626"/>
      <c r="LRG626"/>
      <c r="LRH626"/>
      <c r="LRI626"/>
      <c r="LRJ626"/>
      <c r="LRK626"/>
      <c r="LRL626"/>
      <c r="LRM626"/>
      <c r="LRN626"/>
      <c r="LRO626"/>
      <c r="LRP626"/>
      <c r="LRQ626"/>
      <c r="LRR626"/>
      <c r="LRS626"/>
      <c r="LRT626"/>
      <c r="LRU626"/>
      <c r="LRV626"/>
      <c r="LRW626"/>
      <c r="LRX626"/>
      <c r="LRY626"/>
      <c r="LRZ626"/>
      <c r="LSA626"/>
      <c r="LSB626"/>
      <c r="LSC626"/>
      <c r="LSD626"/>
      <c r="LSE626"/>
      <c r="LSF626"/>
      <c r="LSG626"/>
      <c r="LSH626"/>
      <c r="LSI626"/>
      <c r="LSJ626"/>
      <c r="LSK626"/>
      <c r="LSL626"/>
      <c r="LSM626"/>
      <c r="LSN626"/>
      <c r="LSO626"/>
      <c r="LSP626"/>
      <c r="LSQ626"/>
      <c r="LSR626"/>
      <c r="LSS626"/>
      <c r="LST626"/>
      <c r="LSU626"/>
      <c r="LSV626"/>
      <c r="LSW626"/>
      <c r="LSX626"/>
      <c r="LSY626"/>
      <c r="LSZ626"/>
      <c r="LTA626"/>
      <c r="LTB626"/>
      <c r="LTC626"/>
      <c r="LTD626"/>
      <c r="LTE626"/>
      <c r="LTF626"/>
      <c r="LTG626"/>
      <c r="LTH626"/>
      <c r="LTI626"/>
      <c r="LTJ626"/>
      <c r="LTK626"/>
      <c r="LTL626"/>
      <c r="LTM626"/>
      <c r="LTN626"/>
      <c r="LTO626"/>
      <c r="LTP626"/>
      <c r="LTQ626"/>
      <c r="LTR626"/>
      <c r="LTS626"/>
      <c r="LTT626"/>
      <c r="LTU626"/>
      <c r="LTV626"/>
      <c r="LTW626"/>
      <c r="LTX626"/>
      <c r="LTY626"/>
      <c r="LTZ626"/>
      <c r="LUA626"/>
      <c r="LUB626"/>
      <c r="LUC626"/>
      <c r="LUD626"/>
      <c r="LUE626"/>
      <c r="LUF626"/>
      <c r="LUG626"/>
      <c r="LUH626"/>
      <c r="LUI626"/>
      <c r="LUJ626"/>
      <c r="LUK626"/>
      <c r="LUL626"/>
      <c r="LUM626"/>
      <c r="LUN626"/>
      <c r="LUO626"/>
      <c r="LUP626"/>
      <c r="LUQ626"/>
      <c r="LUR626"/>
      <c r="LUS626"/>
      <c r="LUT626"/>
      <c r="LUU626"/>
      <c r="LUV626"/>
      <c r="LUW626"/>
      <c r="LUX626"/>
      <c r="LUY626"/>
      <c r="LUZ626"/>
      <c r="LVA626"/>
      <c r="LVB626"/>
      <c r="LVC626"/>
      <c r="LVD626"/>
      <c r="LVE626"/>
      <c r="LVF626"/>
      <c r="LVG626"/>
      <c r="LVH626"/>
      <c r="LVI626"/>
      <c r="LVJ626"/>
      <c r="LVK626"/>
      <c r="LVL626"/>
      <c r="LVM626"/>
      <c r="LVN626"/>
      <c r="LVO626"/>
      <c r="LVP626"/>
      <c r="LVQ626"/>
      <c r="LVR626"/>
      <c r="LVS626"/>
      <c r="LVT626"/>
      <c r="LVU626"/>
      <c r="LVV626"/>
      <c r="LVW626"/>
      <c r="LVX626"/>
      <c r="LVY626"/>
      <c r="LVZ626"/>
      <c r="LWA626"/>
      <c r="LWB626"/>
      <c r="LWC626"/>
      <c r="LWD626"/>
      <c r="LWE626"/>
      <c r="LWF626"/>
      <c r="LWG626"/>
      <c r="LWH626"/>
      <c r="LWI626"/>
      <c r="LWJ626"/>
      <c r="LWK626"/>
      <c r="LWL626"/>
      <c r="LWM626"/>
      <c r="LWN626"/>
      <c r="LWO626"/>
      <c r="LWP626"/>
      <c r="LWQ626"/>
      <c r="LWR626"/>
      <c r="LWS626"/>
      <c r="LWT626"/>
      <c r="LWU626"/>
      <c r="LWV626"/>
      <c r="LWW626"/>
      <c r="LWX626"/>
      <c r="LWY626"/>
      <c r="LWZ626"/>
      <c r="LXA626"/>
      <c r="LXB626"/>
      <c r="LXC626"/>
      <c r="LXD626"/>
      <c r="LXE626"/>
      <c r="LXF626"/>
      <c r="LXG626"/>
      <c r="LXH626"/>
      <c r="LXI626"/>
      <c r="LXJ626"/>
      <c r="LXK626"/>
      <c r="LXL626"/>
      <c r="LXM626"/>
      <c r="LXN626"/>
      <c r="LXO626"/>
      <c r="LXP626"/>
      <c r="LXQ626"/>
      <c r="LXR626"/>
      <c r="LXS626"/>
      <c r="LXT626"/>
      <c r="LXU626"/>
      <c r="LXV626"/>
      <c r="LXW626"/>
      <c r="LXX626"/>
      <c r="LXY626"/>
      <c r="LXZ626"/>
      <c r="LYA626"/>
      <c r="LYB626"/>
      <c r="LYC626"/>
      <c r="LYD626"/>
      <c r="LYE626"/>
      <c r="LYF626"/>
      <c r="LYG626"/>
      <c r="LYH626"/>
      <c r="LYI626"/>
      <c r="LYJ626"/>
      <c r="LYK626"/>
      <c r="LYL626"/>
      <c r="LYM626"/>
      <c r="LYN626"/>
      <c r="LYO626"/>
      <c r="LYP626"/>
      <c r="LYQ626"/>
      <c r="LYR626"/>
      <c r="LYS626"/>
      <c r="LYT626"/>
      <c r="LYU626"/>
      <c r="LYV626"/>
      <c r="LYW626"/>
      <c r="LYX626"/>
      <c r="LYY626"/>
      <c r="LYZ626"/>
      <c r="LZA626"/>
      <c r="LZB626"/>
      <c r="LZC626"/>
      <c r="LZD626"/>
      <c r="LZE626"/>
      <c r="LZF626"/>
      <c r="LZG626"/>
      <c r="LZH626"/>
      <c r="LZI626"/>
      <c r="LZJ626"/>
      <c r="LZK626"/>
      <c r="LZL626"/>
      <c r="LZM626"/>
      <c r="LZN626"/>
      <c r="LZO626"/>
      <c r="LZP626"/>
      <c r="LZQ626"/>
      <c r="LZR626"/>
      <c r="LZS626"/>
      <c r="LZT626"/>
      <c r="LZU626"/>
      <c r="LZV626"/>
      <c r="LZW626"/>
      <c r="LZX626"/>
      <c r="LZY626"/>
      <c r="LZZ626"/>
      <c r="MAA626"/>
      <c r="MAB626"/>
      <c r="MAC626"/>
      <c r="MAD626"/>
      <c r="MAE626"/>
      <c r="MAF626"/>
      <c r="MAG626"/>
      <c r="MAH626"/>
      <c r="MAI626"/>
      <c r="MAJ626"/>
      <c r="MAK626"/>
      <c r="MAL626"/>
      <c r="MAM626"/>
      <c r="MAN626"/>
      <c r="MAO626"/>
      <c r="MAP626"/>
      <c r="MAQ626"/>
      <c r="MAR626"/>
      <c r="MAS626"/>
      <c r="MAT626"/>
      <c r="MAU626"/>
      <c r="MAV626"/>
      <c r="MAW626"/>
      <c r="MAX626"/>
      <c r="MAY626"/>
      <c r="MAZ626"/>
      <c r="MBA626"/>
      <c r="MBB626"/>
      <c r="MBC626"/>
      <c r="MBD626"/>
      <c r="MBE626"/>
      <c r="MBF626"/>
      <c r="MBG626"/>
      <c r="MBH626"/>
      <c r="MBI626"/>
      <c r="MBJ626"/>
      <c r="MBK626"/>
      <c r="MBL626"/>
      <c r="MBM626"/>
      <c r="MBN626"/>
      <c r="MBO626"/>
      <c r="MBP626"/>
      <c r="MBQ626"/>
      <c r="MBR626"/>
      <c r="MBS626"/>
      <c r="MBT626"/>
      <c r="MBU626"/>
      <c r="MBV626"/>
      <c r="MBW626"/>
      <c r="MBX626"/>
      <c r="MBY626"/>
      <c r="MBZ626"/>
      <c r="MCA626"/>
      <c r="MCB626"/>
      <c r="MCC626"/>
      <c r="MCD626"/>
      <c r="MCE626"/>
      <c r="MCF626"/>
      <c r="MCG626"/>
      <c r="MCH626"/>
      <c r="MCI626"/>
      <c r="MCJ626"/>
      <c r="MCK626"/>
      <c r="MCL626"/>
      <c r="MCM626"/>
      <c r="MCN626"/>
      <c r="MCO626"/>
      <c r="MCP626"/>
      <c r="MCQ626"/>
      <c r="MCR626"/>
      <c r="MCS626"/>
      <c r="MCT626"/>
      <c r="MCU626"/>
      <c r="MCV626"/>
      <c r="MCW626"/>
      <c r="MCX626"/>
      <c r="MCY626"/>
      <c r="MCZ626"/>
      <c r="MDA626"/>
      <c r="MDB626"/>
      <c r="MDC626"/>
      <c r="MDD626"/>
      <c r="MDE626"/>
      <c r="MDF626"/>
      <c r="MDG626"/>
      <c r="MDH626"/>
      <c r="MDI626"/>
      <c r="MDJ626"/>
      <c r="MDK626"/>
      <c r="MDL626"/>
      <c r="MDM626"/>
      <c r="MDN626"/>
      <c r="MDO626"/>
      <c r="MDP626"/>
      <c r="MDQ626"/>
      <c r="MDR626"/>
      <c r="MDS626"/>
      <c r="MDT626"/>
      <c r="MDU626"/>
      <c r="MDV626"/>
      <c r="MDW626"/>
      <c r="MDX626"/>
      <c r="MDY626"/>
      <c r="MDZ626"/>
      <c r="MEA626"/>
      <c r="MEB626"/>
      <c r="MEC626"/>
      <c r="MED626"/>
      <c r="MEE626"/>
      <c r="MEF626"/>
      <c r="MEG626"/>
      <c r="MEH626"/>
      <c r="MEI626"/>
      <c r="MEJ626"/>
      <c r="MEK626"/>
      <c r="MEL626"/>
      <c r="MEM626"/>
      <c r="MEN626"/>
      <c r="MEO626"/>
      <c r="MEP626"/>
      <c r="MEQ626"/>
      <c r="MER626"/>
      <c r="MES626"/>
      <c r="MET626"/>
      <c r="MEU626"/>
      <c r="MEV626"/>
      <c r="MEW626"/>
      <c r="MEX626"/>
      <c r="MEY626"/>
      <c r="MEZ626"/>
      <c r="MFA626"/>
      <c r="MFB626"/>
      <c r="MFC626"/>
      <c r="MFD626"/>
      <c r="MFE626"/>
      <c r="MFF626"/>
      <c r="MFG626"/>
      <c r="MFH626"/>
      <c r="MFI626"/>
      <c r="MFJ626"/>
      <c r="MFK626"/>
      <c r="MFL626"/>
      <c r="MFM626"/>
      <c r="MFN626"/>
      <c r="MFO626"/>
      <c r="MFP626"/>
      <c r="MFQ626"/>
      <c r="MFR626"/>
      <c r="MFS626"/>
      <c r="MFT626"/>
      <c r="MFU626"/>
      <c r="MFV626"/>
      <c r="MFW626"/>
      <c r="MFX626"/>
      <c r="MFY626"/>
      <c r="MFZ626"/>
      <c r="MGA626"/>
      <c r="MGB626"/>
      <c r="MGC626"/>
      <c r="MGD626"/>
      <c r="MGE626"/>
      <c r="MGF626"/>
      <c r="MGG626"/>
      <c r="MGH626"/>
      <c r="MGI626"/>
      <c r="MGJ626"/>
      <c r="MGK626"/>
      <c r="MGL626"/>
      <c r="MGM626"/>
      <c r="MGN626"/>
      <c r="MGO626"/>
      <c r="MGP626"/>
      <c r="MGQ626"/>
      <c r="MGR626"/>
      <c r="MGS626"/>
      <c r="MGT626"/>
      <c r="MGU626"/>
      <c r="MGV626"/>
      <c r="MGW626"/>
      <c r="MGX626"/>
      <c r="MGY626"/>
      <c r="MGZ626"/>
      <c r="MHA626"/>
      <c r="MHB626"/>
      <c r="MHC626"/>
      <c r="MHD626"/>
      <c r="MHE626"/>
      <c r="MHF626"/>
      <c r="MHG626"/>
      <c r="MHH626"/>
      <c r="MHI626"/>
      <c r="MHJ626"/>
      <c r="MHK626"/>
      <c r="MHL626"/>
      <c r="MHM626"/>
      <c r="MHN626"/>
      <c r="MHO626"/>
      <c r="MHP626"/>
      <c r="MHQ626"/>
      <c r="MHR626"/>
      <c r="MHS626"/>
      <c r="MHT626"/>
      <c r="MHU626"/>
      <c r="MHV626"/>
      <c r="MHW626"/>
      <c r="MHX626"/>
      <c r="MHY626"/>
      <c r="MHZ626"/>
      <c r="MIA626"/>
      <c r="MIB626"/>
      <c r="MIC626"/>
      <c r="MID626"/>
      <c r="MIE626"/>
      <c r="MIF626"/>
      <c r="MIG626"/>
      <c r="MIH626"/>
      <c r="MII626"/>
      <c r="MIJ626"/>
      <c r="MIK626"/>
      <c r="MIL626"/>
      <c r="MIM626"/>
      <c r="MIN626"/>
      <c r="MIO626"/>
      <c r="MIP626"/>
      <c r="MIQ626"/>
      <c r="MIR626"/>
      <c r="MIS626"/>
      <c r="MIT626"/>
      <c r="MIU626"/>
      <c r="MIV626"/>
      <c r="MIW626"/>
      <c r="MIX626"/>
      <c r="MIY626"/>
      <c r="MIZ626"/>
      <c r="MJA626"/>
      <c r="MJB626"/>
      <c r="MJC626"/>
      <c r="MJD626"/>
      <c r="MJE626"/>
      <c r="MJF626"/>
      <c r="MJG626"/>
      <c r="MJH626"/>
      <c r="MJI626"/>
      <c r="MJJ626"/>
      <c r="MJK626"/>
      <c r="MJL626"/>
      <c r="MJM626"/>
      <c r="MJN626"/>
      <c r="MJO626"/>
      <c r="MJP626"/>
      <c r="MJQ626"/>
      <c r="MJR626"/>
      <c r="MJS626"/>
      <c r="MJT626"/>
      <c r="MJU626"/>
      <c r="MJV626"/>
      <c r="MJW626"/>
      <c r="MJX626"/>
      <c r="MJY626"/>
      <c r="MJZ626"/>
      <c r="MKA626"/>
      <c r="MKB626"/>
      <c r="MKC626"/>
      <c r="MKD626"/>
      <c r="MKE626"/>
      <c r="MKF626"/>
      <c r="MKG626"/>
      <c r="MKH626"/>
      <c r="MKI626"/>
      <c r="MKJ626"/>
      <c r="MKK626"/>
      <c r="MKL626"/>
      <c r="MKM626"/>
      <c r="MKN626"/>
      <c r="MKO626"/>
      <c r="MKP626"/>
      <c r="MKQ626"/>
      <c r="MKR626"/>
      <c r="MKS626"/>
      <c r="MKT626"/>
      <c r="MKU626"/>
      <c r="MKV626"/>
      <c r="MKW626"/>
      <c r="MKX626"/>
      <c r="MKY626"/>
      <c r="MKZ626"/>
      <c r="MLA626"/>
      <c r="MLB626"/>
      <c r="MLC626"/>
      <c r="MLD626"/>
      <c r="MLE626"/>
      <c r="MLF626"/>
      <c r="MLG626"/>
      <c r="MLH626"/>
      <c r="MLI626"/>
      <c r="MLJ626"/>
      <c r="MLK626"/>
      <c r="MLL626"/>
      <c r="MLM626"/>
      <c r="MLN626"/>
      <c r="MLO626"/>
      <c r="MLP626"/>
      <c r="MLQ626"/>
      <c r="MLR626"/>
      <c r="MLS626"/>
      <c r="MLT626"/>
      <c r="MLU626"/>
      <c r="MLV626"/>
      <c r="MLW626"/>
      <c r="MLX626"/>
      <c r="MLY626"/>
      <c r="MLZ626"/>
      <c r="MMA626"/>
      <c r="MMB626"/>
      <c r="MMC626"/>
      <c r="MMD626"/>
      <c r="MME626"/>
      <c r="MMF626"/>
      <c r="MMG626"/>
      <c r="MMH626"/>
      <c r="MMI626"/>
      <c r="MMJ626"/>
      <c r="MMK626"/>
      <c r="MML626"/>
      <c r="MMM626"/>
      <c r="MMN626"/>
      <c r="MMO626"/>
      <c r="MMP626"/>
      <c r="MMQ626"/>
      <c r="MMR626"/>
      <c r="MMS626"/>
      <c r="MMT626"/>
      <c r="MMU626"/>
      <c r="MMV626"/>
      <c r="MMW626"/>
      <c r="MMX626"/>
      <c r="MMY626"/>
      <c r="MMZ626"/>
      <c r="MNA626"/>
      <c r="MNB626"/>
      <c r="MNC626"/>
      <c r="MND626"/>
      <c r="MNE626"/>
      <c r="MNF626"/>
      <c r="MNG626"/>
      <c r="MNH626"/>
      <c r="MNI626"/>
      <c r="MNJ626"/>
      <c r="MNK626"/>
      <c r="MNL626"/>
      <c r="MNM626"/>
      <c r="MNN626"/>
      <c r="MNO626"/>
      <c r="MNP626"/>
      <c r="MNQ626"/>
      <c r="MNR626"/>
      <c r="MNS626"/>
      <c r="MNT626"/>
      <c r="MNU626"/>
      <c r="MNV626"/>
      <c r="MNW626"/>
      <c r="MNX626"/>
      <c r="MNY626"/>
      <c r="MNZ626"/>
      <c r="MOA626"/>
      <c r="MOB626"/>
      <c r="MOC626"/>
      <c r="MOD626"/>
      <c r="MOE626"/>
      <c r="MOF626"/>
      <c r="MOG626"/>
      <c r="MOH626"/>
      <c r="MOI626"/>
      <c r="MOJ626"/>
      <c r="MOK626"/>
      <c r="MOL626"/>
      <c r="MOM626"/>
      <c r="MON626"/>
      <c r="MOO626"/>
      <c r="MOP626"/>
      <c r="MOQ626"/>
      <c r="MOR626"/>
      <c r="MOS626"/>
      <c r="MOT626"/>
      <c r="MOU626"/>
      <c r="MOV626"/>
      <c r="MOW626"/>
      <c r="MOX626"/>
      <c r="MOY626"/>
      <c r="MOZ626"/>
      <c r="MPA626"/>
      <c r="MPB626"/>
      <c r="MPC626"/>
      <c r="MPD626"/>
      <c r="MPE626"/>
      <c r="MPF626"/>
      <c r="MPG626"/>
      <c r="MPH626"/>
      <c r="MPI626"/>
      <c r="MPJ626"/>
      <c r="MPK626"/>
      <c r="MPL626"/>
      <c r="MPM626"/>
      <c r="MPN626"/>
      <c r="MPO626"/>
      <c r="MPP626"/>
      <c r="MPQ626"/>
      <c r="MPR626"/>
      <c r="MPS626"/>
      <c r="MPT626"/>
      <c r="MPU626"/>
      <c r="MPV626"/>
      <c r="MPW626"/>
      <c r="MPX626"/>
      <c r="MPY626"/>
      <c r="MPZ626"/>
      <c r="MQA626"/>
      <c r="MQB626"/>
      <c r="MQC626"/>
      <c r="MQD626"/>
      <c r="MQE626"/>
      <c r="MQF626"/>
      <c r="MQG626"/>
      <c r="MQH626"/>
      <c r="MQI626"/>
      <c r="MQJ626"/>
      <c r="MQK626"/>
      <c r="MQL626"/>
      <c r="MQM626"/>
      <c r="MQN626"/>
      <c r="MQO626"/>
      <c r="MQP626"/>
      <c r="MQQ626"/>
      <c r="MQR626"/>
      <c r="MQS626"/>
      <c r="MQT626"/>
      <c r="MQU626"/>
      <c r="MQV626"/>
      <c r="MQW626"/>
      <c r="MQX626"/>
      <c r="MQY626"/>
      <c r="MQZ626"/>
      <c r="MRA626"/>
      <c r="MRB626"/>
      <c r="MRC626"/>
      <c r="MRD626"/>
      <c r="MRE626"/>
      <c r="MRF626"/>
      <c r="MRG626"/>
      <c r="MRH626"/>
      <c r="MRI626"/>
      <c r="MRJ626"/>
      <c r="MRK626"/>
      <c r="MRL626"/>
      <c r="MRM626"/>
      <c r="MRN626"/>
      <c r="MRO626"/>
      <c r="MRP626"/>
      <c r="MRQ626"/>
      <c r="MRR626"/>
      <c r="MRS626"/>
      <c r="MRT626"/>
      <c r="MRU626"/>
      <c r="MRV626"/>
      <c r="MRW626"/>
      <c r="MRX626"/>
      <c r="MRY626"/>
      <c r="MRZ626"/>
      <c r="MSA626"/>
      <c r="MSB626"/>
      <c r="MSC626"/>
      <c r="MSD626"/>
      <c r="MSE626"/>
      <c r="MSF626"/>
      <c r="MSG626"/>
      <c r="MSH626"/>
      <c r="MSI626"/>
      <c r="MSJ626"/>
      <c r="MSK626"/>
      <c r="MSL626"/>
      <c r="MSM626"/>
      <c r="MSN626"/>
      <c r="MSO626"/>
      <c r="MSP626"/>
      <c r="MSQ626"/>
      <c r="MSR626"/>
      <c r="MSS626"/>
      <c r="MST626"/>
      <c r="MSU626"/>
      <c r="MSV626"/>
      <c r="MSW626"/>
      <c r="MSX626"/>
      <c r="MSY626"/>
      <c r="MSZ626"/>
      <c r="MTA626"/>
      <c r="MTB626"/>
      <c r="MTC626"/>
      <c r="MTD626"/>
      <c r="MTE626"/>
      <c r="MTF626"/>
      <c r="MTG626"/>
      <c r="MTH626"/>
      <c r="MTI626"/>
      <c r="MTJ626"/>
      <c r="MTK626"/>
      <c r="MTL626"/>
      <c r="MTM626"/>
      <c r="MTN626"/>
      <c r="MTO626"/>
      <c r="MTP626"/>
      <c r="MTQ626"/>
      <c r="MTR626"/>
      <c r="MTS626"/>
      <c r="MTT626"/>
      <c r="MTU626"/>
      <c r="MTV626"/>
      <c r="MTW626"/>
      <c r="MTX626"/>
      <c r="MTY626"/>
      <c r="MTZ626"/>
      <c r="MUA626"/>
      <c r="MUB626"/>
      <c r="MUC626"/>
      <c r="MUD626"/>
      <c r="MUE626"/>
      <c r="MUF626"/>
      <c r="MUG626"/>
      <c r="MUH626"/>
      <c r="MUI626"/>
      <c r="MUJ626"/>
      <c r="MUK626"/>
      <c r="MUL626"/>
      <c r="MUM626"/>
      <c r="MUN626"/>
      <c r="MUO626"/>
      <c r="MUP626"/>
      <c r="MUQ626"/>
      <c r="MUR626"/>
      <c r="MUS626"/>
      <c r="MUT626"/>
      <c r="MUU626"/>
      <c r="MUV626"/>
      <c r="MUW626"/>
      <c r="MUX626"/>
      <c r="MUY626"/>
      <c r="MUZ626"/>
      <c r="MVA626"/>
      <c r="MVB626"/>
      <c r="MVC626"/>
      <c r="MVD626"/>
      <c r="MVE626"/>
      <c r="MVF626"/>
      <c r="MVG626"/>
      <c r="MVH626"/>
      <c r="MVI626"/>
      <c r="MVJ626"/>
      <c r="MVK626"/>
      <c r="MVL626"/>
      <c r="MVM626"/>
      <c r="MVN626"/>
      <c r="MVO626"/>
      <c r="MVP626"/>
      <c r="MVQ626"/>
      <c r="MVR626"/>
      <c r="MVS626"/>
      <c r="MVT626"/>
      <c r="MVU626"/>
      <c r="MVV626"/>
      <c r="MVW626"/>
      <c r="MVX626"/>
      <c r="MVY626"/>
      <c r="MVZ626"/>
      <c r="MWA626"/>
      <c r="MWB626"/>
      <c r="MWC626"/>
      <c r="MWD626"/>
      <c r="MWE626"/>
      <c r="MWF626"/>
      <c r="MWG626"/>
      <c r="MWH626"/>
      <c r="MWI626"/>
      <c r="MWJ626"/>
      <c r="MWK626"/>
      <c r="MWL626"/>
      <c r="MWM626"/>
      <c r="MWN626"/>
      <c r="MWO626"/>
      <c r="MWP626"/>
      <c r="MWQ626"/>
      <c r="MWR626"/>
      <c r="MWS626"/>
      <c r="MWT626"/>
      <c r="MWU626"/>
      <c r="MWV626"/>
      <c r="MWW626"/>
      <c r="MWX626"/>
      <c r="MWY626"/>
      <c r="MWZ626"/>
      <c r="MXA626"/>
      <c r="MXB626"/>
      <c r="MXC626"/>
      <c r="MXD626"/>
      <c r="MXE626"/>
      <c r="MXF626"/>
      <c r="MXG626"/>
      <c r="MXH626"/>
      <c r="MXI626"/>
      <c r="MXJ626"/>
      <c r="MXK626"/>
      <c r="MXL626"/>
      <c r="MXM626"/>
      <c r="MXN626"/>
      <c r="MXO626"/>
      <c r="MXP626"/>
      <c r="MXQ626"/>
      <c r="MXR626"/>
      <c r="MXS626"/>
      <c r="MXT626"/>
      <c r="MXU626"/>
      <c r="MXV626"/>
      <c r="MXW626"/>
      <c r="MXX626"/>
      <c r="MXY626"/>
      <c r="MXZ626"/>
      <c r="MYA626"/>
      <c r="MYB626"/>
      <c r="MYC626"/>
      <c r="MYD626"/>
      <c r="MYE626"/>
      <c r="MYF626"/>
      <c r="MYG626"/>
      <c r="MYH626"/>
      <c r="MYI626"/>
      <c r="MYJ626"/>
      <c r="MYK626"/>
      <c r="MYL626"/>
      <c r="MYM626"/>
      <c r="MYN626"/>
      <c r="MYO626"/>
      <c r="MYP626"/>
      <c r="MYQ626"/>
      <c r="MYR626"/>
      <c r="MYS626"/>
      <c r="MYT626"/>
      <c r="MYU626"/>
      <c r="MYV626"/>
      <c r="MYW626"/>
      <c r="MYX626"/>
      <c r="MYY626"/>
      <c r="MYZ626"/>
      <c r="MZA626"/>
      <c r="MZB626"/>
      <c r="MZC626"/>
      <c r="MZD626"/>
      <c r="MZE626"/>
      <c r="MZF626"/>
      <c r="MZG626"/>
      <c r="MZH626"/>
      <c r="MZI626"/>
      <c r="MZJ626"/>
      <c r="MZK626"/>
      <c r="MZL626"/>
      <c r="MZM626"/>
      <c r="MZN626"/>
      <c r="MZO626"/>
      <c r="MZP626"/>
      <c r="MZQ626"/>
      <c r="MZR626"/>
      <c r="MZS626"/>
      <c r="MZT626"/>
      <c r="MZU626"/>
      <c r="MZV626"/>
      <c r="MZW626"/>
      <c r="MZX626"/>
      <c r="MZY626"/>
      <c r="MZZ626"/>
      <c r="NAA626"/>
      <c r="NAB626"/>
      <c r="NAC626"/>
      <c r="NAD626"/>
      <c r="NAE626"/>
      <c r="NAF626"/>
      <c r="NAG626"/>
      <c r="NAH626"/>
      <c r="NAI626"/>
      <c r="NAJ626"/>
      <c r="NAK626"/>
      <c r="NAL626"/>
      <c r="NAM626"/>
      <c r="NAN626"/>
      <c r="NAO626"/>
      <c r="NAP626"/>
      <c r="NAQ626"/>
      <c r="NAR626"/>
      <c r="NAS626"/>
      <c r="NAT626"/>
      <c r="NAU626"/>
      <c r="NAV626"/>
      <c r="NAW626"/>
      <c r="NAX626"/>
      <c r="NAY626"/>
      <c r="NAZ626"/>
      <c r="NBA626"/>
      <c r="NBB626"/>
      <c r="NBC626"/>
      <c r="NBD626"/>
      <c r="NBE626"/>
      <c r="NBF626"/>
      <c r="NBG626"/>
      <c r="NBH626"/>
      <c r="NBI626"/>
      <c r="NBJ626"/>
      <c r="NBK626"/>
      <c r="NBL626"/>
      <c r="NBM626"/>
      <c r="NBN626"/>
      <c r="NBO626"/>
      <c r="NBP626"/>
      <c r="NBQ626"/>
      <c r="NBR626"/>
      <c r="NBS626"/>
      <c r="NBT626"/>
      <c r="NBU626"/>
      <c r="NBV626"/>
      <c r="NBW626"/>
      <c r="NBX626"/>
      <c r="NBY626"/>
      <c r="NBZ626"/>
      <c r="NCA626"/>
      <c r="NCB626"/>
      <c r="NCC626"/>
      <c r="NCD626"/>
      <c r="NCE626"/>
      <c r="NCF626"/>
      <c r="NCG626"/>
      <c r="NCH626"/>
      <c r="NCI626"/>
      <c r="NCJ626"/>
      <c r="NCK626"/>
      <c r="NCL626"/>
      <c r="NCM626"/>
      <c r="NCN626"/>
      <c r="NCO626"/>
      <c r="NCP626"/>
      <c r="NCQ626"/>
      <c r="NCR626"/>
      <c r="NCS626"/>
      <c r="NCT626"/>
      <c r="NCU626"/>
      <c r="NCV626"/>
      <c r="NCW626"/>
      <c r="NCX626"/>
      <c r="NCY626"/>
      <c r="NCZ626"/>
      <c r="NDA626"/>
      <c r="NDB626"/>
      <c r="NDC626"/>
      <c r="NDD626"/>
      <c r="NDE626"/>
      <c r="NDF626"/>
      <c r="NDG626"/>
      <c r="NDH626"/>
      <c r="NDI626"/>
      <c r="NDJ626"/>
      <c r="NDK626"/>
      <c r="NDL626"/>
      <c r="NDM626"/>
      <c r="NDN626"/>
      <c r="NDO626"/>
      <c r="NDP626"/>
      <c r="NDQ626"/>
      <c r="NDR626"/>
      <c r="NDS626"/>
      <c r="NDT626"/>
      <c r="NDU626"/>
      <c r="NDV626"/>
      <c r="NDW626"/>
      <c r="NDX626"/>
      <c r="NDY626"/>
      <c r="NDZ626"/>
      <c r="NEA626"/>
      <c r="NEB626"/>
      <c r="NEC626"/>
      <c r="NED626"/>
      <c r="NEE626"/>
      <c r="NEF626"/>
      <c r="NEG626"/>
      <c r="NEH626"/>
      <c r="NEI626"/>
      <c r="NEJ626"/>
      <c r="NEK626"/>
      <c r="NEL626"/>
      <c r="NEM626"/>
      <c r="NEN626"/>
      <c r="NEO626"/>
      <c r="NEP626"/>
      <c r="NEQ626"/>
      <c r="NER626"/>
      <c r="NES626"/>
      <c r="NET626"/>
      <c r="NEU626"/>
      <c r="NEV626"/>
      <c r="NEW626"/>
      <c r="NEX626"/>
      <c r="NEY626"/>
      <c r="NEZ626"/>
      <c r="NFA626"/>
      <c r="NFB626"/>
      <c r="NFC626"/>
      <c r="NFD626"/>
      <c r="NFE626"/>
      <c r="NFF626"/>
      <c r="NFG626"/>
      <c r="NFH626"/>
      <c r="NFI626"/>
      <c r="NFJ626"/>
      <c r="NFK626"/>
      <c r="NFL626"/>
      <c r="NFM626"/>
      <c r="NFN626"/>
      <c r="NFO626"/>
      <c r="NFP626"/>
      <c r="NFQ626"/>
      <c r="NFR626"/>
      <c r="NFS626"/>
      <c r="NFT626"/>
      <c r="NFU626"/>
      <c r="NFV626"/>
      <c r="NFW626"/>
      <c r="NFX626"/>
      <c r="NFY626"/>
      <c r="NFZ626"/>
      <c r="NGA626"/>
      <c r="NGB626"/>
      <c r="NGC626"/>
      <c r="NGD626"/>
      <c r="NGE626"/>
      <c r="NGF626"/>
      <c r="NGG626"/>
      <c r="NGH626"/>
      <c r="NGI626"/>
      <c r="NGJ626"/>
      <c r="NGK626"/>
      <c r="NGL626"/>
      <c r="NGM626"/>
      <c r="NGN626"/>
      <c r="NGO626"/>
      <c r="NGP626"/>
      <c r="NGQ626"/>
      <c r="NGR626"/>
      <c r="NGS626"/>
      <c r="NGT626"/>
      <c r="NGU626"/>
      <c r="NGV626"/>
      <c r="NGW626"/>
      <c r="NGX626"/>
      <c r="NGY626"/>
      <c r="NGZ626"/>
      <c r="NHA626"/>
      <c r="NHB626"/>
      <c r="NHC626"/>
      <c r="NHD626"/>
      <c r="NHE626"/>
      <c r="NHF626"/>
      <c r="NHG626"/>
      <c r="NHH626"/>
      <c r="NHI626"/>
      <c r="NHJ626"/>
      <c r="NHK626"/>
      <c r="NHL626"/>
      <c r="NHM626"/>
      <c r="NHN626"/>
      <c r="NHO626"/>
      <c r="NHP626"/>
      <c r="NHQ626"/>
      <c r="NHR626"/>
      <c r="NHS626"/>
      <c r="NHT626"/>
      <c r="NHU626"/>
      <c r="NHV626"/>
      <c r="NHW626"/>
      <c r="NHX626"/>
      <c r="NHY626"/>
      <c r="NHZ626"/>
      <c r="NIA626"/>
      <c r="NIB626"/>
      <c r="NIC626"/>
      <c r="NID626"/>
      <c r="NIE626"/>
      <c r="NIF626"/>
      <c r="NIG626"/>
      <c r="NIH626"/>
      <c r="NII626"/>
      <c r="NIJ626"/>
      <c r="NIK626"/>
      <c r="NIL626"/>
      <c r="NIM626"/>
      <c r="NIN626"/>
      <c r="NIO626"/>
      <c r="NIP626"/>
      <c r="NIQ626"/>
      <c r="NIR626"/>
      <c r="NIS626"/>
      <c r="NIT626"/>
      <c r="NIU626"/>
      <c r="NIV626"/>
      <c r="NIW626"/>
      <c r="NIX626"/>
      <c r="NIY626"/>
      <c r="NIZ626"/>
      <c r="NJA626"/>
      <c r="NJB626"/>
      <c r="NJC626"/>
      <c r="NJD626"/>
      <c r="NJE626"/>
      <c r="NJF626"/>
      <c r="NJG626"/>
      <c r="NJH626"/>
      <c r="NJI626"/>
      <c r="NJJ626"/>
      <c r="NJK626"/>
      <c r="NJL626"/>
      <c r="NJM626"/>
      <c r="NJN626"/>
      <c r="NJO626"/>
      <c r="NJP626"/>
      <c r="NJQ626"/>
      <c r="NJR626"/>
      <c r="NJS626"/>
      <c r="NJT626"/>
      <c r="NJU626"/>
      <c r="NJV626"/>
      <c r="NJW626"/>
      <c r="NJX626"/>
      <c r="NJY626"/>
      <c r="NJZ626"/>
      <c r="NKA626"/>
      <c r="NKB626"/>
      <c r="NKC626"/>
      <c r="NKD626"/>
      <c r="NKE626"/>
      <c r="NKF626"/>
      <c r="NKG626"/>
      <c r="NKH626"/>
      <c r="NKI626"/>
      <c r="NKJ626"/>
      <c r="NKK626"/>
      <c r="NKL626"/>
      <c r="NKM626"/>
      <c r="NKN626"/>
      <c r="NKO626"/>
      <c r="NKP626"/>
      <c r="NKQ626"/>
      <c r="NKR626"/>
      <c r="NKS626"/>
      <c r="NKT626"/>
      <c r="NKU626"/>
      <c r="NKV626"/>
      <c r="NKW626"/>
      <c r="NKX626"/>
      <c r="NKY626"/>
      <c r="NKZ626"/>
      <c r="NLA626"/>
      <c r="NLB626"/>
      <c r="NLC626"/>
      <c r="NLD626"/>
      <c r="NLE626"/>
      <c r="NLF626"/>
      <c r="NLG626"/>
      <c r="NLH626"/>
      <c r="NLI626"/>
      <c r="NLJ626"/>
      <c r="NLK626"/>
      <c r="NLL626"/>
      <c r="NLM626"/>
      <c r="NLN626"/>
      <c r="NLO626"/>
      <c r="NLP626"/>
      <c r="NLQ626"/>
      <c r="NLR626"/>
      <c r="NLS626"/>
      <c r="NLT626"/>
      <c r="NLU626"/>
      <c r="NLV626"/>
      <c r="NLW626"/>
      <c r="NLX626"/>
      <c r="NLY626"/>
      <c r="NLZ626"/>
      <c r="NMA626"/>
      <c r="NMB626"/>
      <c r="NMC626"/>
      <c r="NMD626"/>
      <c r="NME626"/>
      <c r="NMF626"/>
      <c r="NMG626"/>
      <c r="NMH626"/>
      <c r="NMI626"/>
      <c r="NMJ626"/>
      <c r="NMK626"/>
      <c r="NML626"/>
      <c r="NMM626"/>
      <c r="NMN626"/>
      <c r="NMO626"/>
      <c r="NMP626"/>
      <c r="NMQ626"/>
      <c r="NMR626"/>
      <c r="NMS626"/>
      <c r="NMT626"/>
      <c r="NMU626"/>
      <c r="NMV626"/>
      <c r="NMW626"/>
      <c r="NMX626"/>
      <c r="NMY626"/>
      <c r="NMZ626"/>
      <c r="NNA626"/>
      <c r="NNB626"/>
      <c r="NNC626"/>
      <c r="NND626"/>
      <c r="NNE626"/>
      <c r="NNF626"/>
      <c r="NNG626"/>
      <c r="NNH626"/>
      <c r="NNI626"/>
      <c r="NNJ626"/>
      <c r="NNK626"/>
      <c r="NNL626"/>
      <c r="NNM626"/>
      <c r="NNN626"/>
      <c r="NNO626"/>
      <c r="NNP626"/>
      <c r="NNQ626"/>
      <c r="NNR626"/>
      <c r="NNS626"/>
      <c r="NNT626"/>
      <c r="NNU626"/>
      <c r="NNV626"/>
      <c r="NNW626"/>
      <c r="NNX626"/>
      <c r="NNY626"/>
      <c r="NNZ626"/>
      <c r="NOA626"/>
      <c r="NOB626"/>
      <c r="NOC626"/>
      <c r="NOD626"/>
      <c r="NOE626"/>
      <c r="NOF626"/>
      <c r="NOG626"/>
      <c r="NOH626"/>
      <c r="NOI626"/>
      <c r="NOJ626"/>
      <c r="NOK626"/>
      <c r="NOL626"/>
      <c r="NOM626"/>
      <c r="NON626"/>
      <c r="NOO626"/>
      <c r="NOP626"/>
      <c r="NOQ626"/>
      <c r="NOR626"/>
      <c r="NOS626"/>
      <c r="NOT626"/>
      <c r="NOU626"/>
      <c r="NOV626"/>
      <c r="NOW626"/>
      <c r="NOX626"/>
      <c r="NOY626"/>
      <c r="NOZ626"/>
      <c r="NPA626"/>
      <c r="NPB626"/>
      <c r="NPC626"/>
      <c r="NPD626"/>
      <c r="NPE626"/>
      <c r="NPF626"/>
      <c r="NPG626"/>
      <c r="NPH626"/>
      <c r="NPI626"/>
      <c r="NPJ626"/>
      <c r="NPK626"/>
      <c r="NPL626"/>
      <c r="NPM626"/>
      <c r="NPN626"/>
      <c r="NPO626"/>
      <c r="NPP626"/>
      <c r="NPQ626"/>
      <c r="NPR626"/>
      <c r="NPS626"/>
      <c r="NPT626"/>
      <c r="NPU626"/>
      <c r="NPV626"/>
      <c r="NPW626"/>
      <c r="NPX626"/>
      <c r="NPY626"/>
      <c r="NPZ626"/>
      <c r="NQA626"/>
      <c r="NQB626"/>
      <c r="NQC626"/>
      <c r="NQD626"/>
      <c r="NQE626"/>
      <c r="NQF626"/>
      <c r="NQG626"/>
      <c r="NQH626"/>
      <c r="NQI626"/>
      <c r="NQJ626"/>
      <c r="NQK626"/>
      <c r="NQL626"/>
      <c r="NQM626"/>
      <c r="NQN626"/>
      <c r="NQO626"/>
      <c r="NQP626"/>
      <c r="NQQ626"/>
      <c r="NQR626"/>
      <c r="NQS626"/>
      <c r="NQT626"/>
      <c r="NQU626"/>
      <c r="NQV626"/>
      <c r="NQW626"/>
      <c r="NQX626"/>
      <c r="NQY626"/>
      <c r="NQZ626"/>
      <c r="NRA626"/>
      <c r="NRB626"/>
      <c r="NRC626"/>
      <c r="NRD626"/>
      <c r="NRE626"/>
      <c r="NRF626"/>
      <c r="NRG626"/>
      <c r="NRH626"/>
      <c r="NRI626"/>
      <c r="NRJ626"/>
      <c r="NRK626"/>
      <c r="NRL626"/>
      <c r="NRM626"/>
      <c r="NRN626"/>
      <c r="NRO626"/>
      <c r="NRP626"/>
      <c r="NRQ626"/>
      <c r="NRR626"/>
      <c r="NRS626"/>
      <c r="NRT626"/>
      <c r="NRU626"/>
      <c r="NRV626"/>
      <c r="NRW626"/>
      <c r="NRX626"/>
      <c r="NRY626"/>
      <c r="NRZ626"/>
      <c r="NSA626"/>
      <c r="NSB626"/>
      <c r="NSC626"/>
      <c r="NSD626"/>
      <c r="NSE626"/>
      <c r="NSF626"/>
      <c r="NSG626"/>
      <c r="NSH626"/>
      <c r="NSI626"/>
      <c r="NSJ626"/>
      <c r="NSK626"/>
      <c r="NSL626"/>
      <c r="NSM626"/>
      <c r="NSN626"/>
      <c r="NSO626"/>
      <c r="NSP626"/>
      <c r="NSQ626"/>
      <c r="NSR626"/>
      <c r="NSS626"/>
      <c r="NST626"/>
      <c r="NSU626"/>
      <c r="NSV626"/>
      <c r="NSW626"/>
      <c r="NSX626"/>
      <c r="NSY626"/>
      <c r="NSZ626"/>
      <c r="NTA626"/>
      <c r="NTB626"/>
      <c r="NTC626"/>
      <c r="NTD626"/>
      <c r="NTE626"/>
      <c r="NTF626"/>
      <c r="NTG626"/>
      <c r="NTH626"/>
      <c r="NTI626"/>
      <c r="NTJ626"/>
      <c r="NTK626"/>
      <c r="NTL626"/>
      <c r="NTM626"/>
      <c r="NTN626"/>
      <c r="NTO626"/>
      <c r="NTP626"/>
      <c r="NTQ626"/>
      <c r="NTR626"/>
      <c r="NTS626"/>
      <c r="NTT626"/>
      <c r="NTU626"/>
      <c r="NTV626"/>
      <c r="NTW626"/>
      <c r="NTX626"/>
      <c r="NTY626"/>
      <c r="NTZ626"/>
      <c r="NUA626"/>
      <c r="NUB626"/>
      <c r="NUC626"/>
      <c r="NUD626"/>
      <c r="NUE626"/>
      <c r="NUF626"/>
      <c r="NUG626"/>
      <c r="NUH626"/>
      <c r="NUI626"/>
      <c r="NUJ626"/>
      <c r="NUK626"/>
      <c r="NUL626"/>
      <c r="NUM626"/>
      <c r="NUN626"/>
      <c r="NUO626"/>
      <c r="NUP626"/>
      <c r="NUQ626"/>
      <c r="NUR626"/>
      <c r="NUS626"/>
      <c r="NUT626"/>
      <c r="NUU626"/>
      <c r="NUV626"/>
      <c r="NUW626"/>
      <c r="NUX626"/>
      <c r="NUY626"/>
      <c r="NUZ626"/>
      <c r="NVA626"/>
      <c r="NVB626"/>
      <c r="NVC626"/>
      <c r="NVD626"/>
      <c r="NVE626"/>
      <c r="NVF626"/>
      <c r="NVG626"/>
      <c r="NVH626"/>
      <c r="NVI626"/>
      <c r="NVJ626"/>
      <c r="NVK626"/>
      <c r="NVL626"/>
      <c r="NVM626"/>
      <c r="NVN626"/>
      <c r="NVO626"/>
      <c r="NVP626"/>
      <c r="NVQ626"/>
      <c r="NVR626"/>
      <c r="NVS626"/>
      <c r="NVT626"/>
      <c r="NVU626"/>
      <c r="NVV626"/>
      <c r="NVW626"/>
      <c r="NVX626"/>
      <c r="NVY626"/>
      <c r="NVZ626"/>
      <c r="NWA626"/>
      <c r="NWB626"/>
      <c r="NWC626"/>
      <c r="NWD626"/>
      <c r="NWE626"/>
      <c r="NWF626"/>
      <c r="NWG626"/>
      <c r="NWH626"/>
      <c r="NWI626"/>
      <c r="NWJ626"/>
      <c r="NWK626"/>
      <c r="NWL626"/>
      <c r="NWM626"/>
      <c r="NWN626"/>
      <c r="NWO626"/>
      <c r="NWP626"/>
      <c r="NWQ626"/>
      <c r="NWR626"/>
      <c r="NWS626"/>
      <c r="NWT626"/>
      <c r="NWU626"/>
      <c r="NWV626"/>
      <c r="NWW626"/>
      <c r="NWX626"/>
      <c r="NWY626"/>
      <c r="NWZ626"/>
      <c r="NXA626"/>
      <c r="NXB626"/>
      <c r="NXC626"/>
      <c r="NXD626"/>
      <c r="NXE626"/>
      <c r="NXF626"/>
      <c r="NXG626"/>
      <c r="NXH626"/>
      <c r="NXI626"/>
      <c r="NXJ626"/>
      <c r="NXK626"/>
      <c r="NXL626"/>
      <c r="NXM626"/>
      <c r="NXN626"/>
      <c r="NXO626"/>
      <c r="NXP626"/>
      <c r="NXQ626"/>
      <c r="NXR626"/>
      <c r="NXS626"/>
      <c r="NXT626"/>
      <c r="NXU626"/>
      <c r="NXV626"/>
      <c r="NXW626"/>
      <c r="NXX626"/>
      <c r="NXY626"/>
      <c r="NXZ626"/>
      <c r="NYA626"/>
      <c r="NYB626"/>
      <c r="NYC626"/>
      <c r="NYD626"/>
      <c r="NYE626"/>
      <c r="NYF626"/>
      <c r="NYG626"/>
      <c r="NYH626"/>
      <c r="NYI626"/>
      <c r="NYJ626"/>
      <c r="NYK626"/>
      <c r="NYL626"/>
      <c r="NYM626"/>
      <c r="NYN626"/>
      <c r="NYO626"/>
      <c r="NYP626"/>
      <c r="NYQ626"/>
      <c r="NYR626"/>
      <c r="NYS626"/>
      <c r="NYT626"/>
      <c r="NYU626"/>
      <c r="NYV626"/>
      <c r="NYW626"/>
      <c r="NYX626"/>
      <c r="NYY626"/>
      <c r="NYZ626"/>
      <c r="NZA626"/>
      <c r="NZB626"/>
      <c r="NZC626"/>
      <c r="NZD626"/>
      <c r="NZE626"/>
      <c r="NZF626"/>
      <c r="NZG626"/>
      <c r="NZH626"/>
      <c r="NZI626"/>
      <c r="NZJ626"/>
      <c r="NZK626"/>
      <c r="NZL626"/>
      <c r="NZM626"/>
      <c r="NZN626"/>
      <c r="NZO626"/>
      <c r="NZP626"/>
      <c r="NZQ626"/>
      <c r="NZR626"/>
      <c r="NZS626"/>
      <c r="NZT626"/>
      <c r="NZU626"/>
      <c r="NZV626"/>
      <c r="NZW626"/>
      <c r="NZX626"/>
      <c r="NZY626"/>
      <c r="NZZ626"/>
      <c r="OAA626"/>
      <c r="OAB626"/>
      <c r="OAC626"/>
      <c r="OAD626"/>
      <c r="OAE626"/>
      <c r="OAF626"/>
      <c r="OAG626"/>
      <c r="OAH626"/>
      <c r="OAI626"/>
      <c r="OAJ626"/>
      <c r="OAK626"/>
      <c r="OAL626"/>
      <c r="OAM626"/>
      <c r="OAN626"/>
      <c r="OAO626"/>
      <c r="OAP626"/>
      <c r="OAQ626"/>
      <c r="OAR626"/>
      <c r="OAS626"/>
      <c r="OAT626"/>
      <c r="OAU626"/>
      <c r="OAV626"/>
      <c r="OAW626"/>
      <c r="OAX626"/>
      <c r="OAY626"/>
      <c r="OAZ626"/>
      <c r="OBA626"/>
      <c r="OBB626"/>
      <c r="OBC626"/>
      <c r="OBD626"/>
      <c r="OBE626"/>
      <c r="OBF626"/>
      <c r="OBG626"/>
      <c r="OBH626"/>
      <c r="OBI626"/>
      <c r="OBJ626"/>
      <c r="OBK626"/>
      <c r="OBL626"/>
      <c r="OBM626"/>
      <c r="OBN626"/>
      <c r="OBO626"/>
      <c r="OBP626"/>
      <c r="OBQ626"/>
      <c r="OBR626"/>
      <c r="OBS626"/>
      <c r="OBT626"/>
      <c r="OBU626"/>
      <c r="OBV626"/>
      <c r="OBW626"/>
      <c r="OBX626"/>
      <c r="OBY626"/>
      <c r="OBZ626"/>
      <c r="OCA626"/>
      <c r="OCB626"/>
      <c r="OCC626"/>
      <c r="OCD626"/>
      <c r="OCE626"/>
      <c r="OCF626"/>
      <c r="OCG626"/>
      <c r="OCH626"/>
      <c r="OCI626"/>
      <c r="OCJ626"/>
      <c r="OCK626"/>
      <c r="OCL626"/>
      <c r="OCM626"/>
      <c r="OCN626"/>
      <c r="OCO626"/>
      <c r="OCP626"/>
      <c r="OCQ626"/>
      <c r="OCR626"/>
      <c r="OCS626"/>
      <c r="OCT626"/>
      <c r="OCU626"/>
      <c r="OCV626"/>
      <c r="OCW626"/>
      <c r="OCX626"/>
      <c r="OCY626"/>
      <c r="OCZ626"/>
      <c r="ODA626"/>
      <c r="ODB626"/>
      <c r="ODC626"/>
      <c r="ODD626"/>
      <c r="ODE626"/>
      <c r="ODF626"/>
      <c r="ODG626"/>
      <c r="ODH626"/>
      <c r="ODI626"/>
      <c r="ODJ626"/>
      <c r="ODK626"/>
      <c r="ODL626"/>
      <c r="ODM626"/>
      <c r="ODN626"/>
      <c r="ODO626"/>
      <c r="ODP626"/>
      <c r="ODQ626"/>
      <c r="ODR626"/>
      <c r="ODS626"/>
      <c r="ODT626"/>
      <c r="ODU626"/>
      <c r="ODV626"/>
      <c r="ODW626"/>
      <c r="ODX626"/>
      <c r="ODY626"/>
      <c r="ODZ626"/>
      <c r="OEA626"/>
      <c r="OEB626"/>
      <c r="OEC626"/>
      <c r="OED626"/>
      <c r="OEE626"/>
      <c r="OEF626"/>
      <c r="OEG626"/>
      <c r="OEH626"/>
      <c r="OEI626"/>
      <c r="OEJ626"/>
      <c r="OEK626"/>
      <c r="OEL626"/>
      <c r="OEM626"/>
      <c r="OEN626"/>
      <c r="OEO626"/>
      <c r="OEP626"/>
      <c r="OEQ626"/>
      <c r="OER626"/>
      <c r="OES626"/>
      <c r="OET626"/>
      <c r="OEU626"/>
      <c r="OEV626"/>
      <c r="OEW626"/>
      <c r="OEX626"/>
      <c r="OEY626"/>
      <c r="OEZ626"/>
      <c r="OFA626"/>
      <c r="OFB626"/>
      <c r="OFC626"/>
      <c r="OFD626"/>
      <c r="OFE626"/>
      <c r="OFF626"/>
      <c r="OFG626"/>
      <c r="OFH626"/>
      <c r="OFI626"/>
      <c r="OFJ626"/>
      <c r="OFK626"/>
      <c r="OFL626"/>
      <c r="OFM626"/>
      <c r="OFN626"/>
      <c r="OFO626"/>
      <c r="OFP626"/>
      <c r="OFQ626"/>
      <c r="OFR626"/>
      <c r="OFS626"/>
      <c r="OFT626"/>
      <c r="OFU626"/>
      <c r="OFV626"/>
      <c r="OFW626"/>
      <c r="OFX626"/>
      <c r="OFY626"/>
      <c r="OFZ626"/>
      <c r="OGA626"/>
      <c r="OGB626"/>
      <c r="OGC626"/>
      <c r="OGD626"/>
      <c r="OGE626"/>
      <c r="OGF626"/>
      <c r="OGG626"/>
      <c r="OGH626"/>
      <c r="OGI626"/>
      <c r="OGJ626"/>
      <c r="OGK626"/>
      <c r="OGL626"/>
      <c r="OGM626"/>
      <c r="OGN626"/>
      <c r="OGO626"/>
      <c r="OGP626"/>
      <c r="OGQ626"/>
      <c r="OGR626"/>
      <c r="OGS626"/>
      <c r="OGT626"/>
      <c r="OGU626"/>
      <c r="OGV626"/>
      <c r="OGW626"/>
      <c r="OGX626"/>
      <c r="OGY626"/>
      <c r="OGZ626"/>
      <c r="OHA626"/>
      <c r="OHB626"/>
      <c r="OHC626"/>
      <c r="OHD626"/>
      <c r="OHE626"/>
      <c r="OHF626"/>
      <c r="OHG626"/>
      <c r="OHH626"/>
      <c r="OHI626"/>
      <c r="OHJ626"/>
      <c r="OHK626"/>
      <c r="OHL626"/>
      <c r="OHM626"/>
      <c r="OHN626"/>
      <c r="OHO626"/>
      <c r="OHP626"/>
      <c r="OHQ626"/>
      <c r="OHR626"/>
      <c r="OHS626"/>
      <c r="OHT626"/>
      <c r="OHU626"/>
      <c r="OHV626"/>
      <c r="OHW626"/>
      <c r="OHX626"/>
      <c r="OHY626"/>
      <c r="OHZ626"/>
      <c r="OIA626"/>
      <c r="OIB626"/>
      <c r="OIC626"/>
      <c r="OID626"/>
      <c r="OIE626"/>
      <c r="OIF626"/>
      <c r="OIG626"/>
      <c r="OIH626"/>
      <c r="OII626"/>
      <c r="OIJ626"/>
      <c r="OIK626"/>
      <c r="OIL626"/>
      <c r="OIM626"/>
      <c r="OIN626"/>
      <c r="OIO626"/>
      <c r="OIP626"/>
      <c r="OIQ626"/>
      <c r="OIR626"/>
      <c r="OIS626"/>
      <c r="OIT626"/>
      <c r="OIU626"/>
      <c r="OIV626"/>
      <c r="OIW626"/>
      <c r="OIX626"/>
      <c r="OIY626"/>
      <c r="OIZ626"/>
      <c r="OJA626"/>
      <c r="OJB626"/>
      <c r="OJC626"/>
      <c r="OJD626"/>
      <c r="OJE626"/>
      <c r="OJF626"/>
      <c r="OJG626"/>
      <c r="OJH626"/>
      <c r="OJI626"/>
      <c r="OJJ626"/>
      <c r="OJK626"/>
      <c r="OJL626"/>
      <c r="OJM626"/>
      <c r="OJN626"/>
      <c r="OJO626"/>
      <c r="OJP626"/>
      <c r="OJQ626"/>
      <c r="OJR626"/>
      <c r="OJS626"/>
      <c r="OJT626"/>
      <c r="OJU626"/>
      <c r="OJV626"/>
      <c r="OJW626"/>
      <c r="OJX626"/>
      <c r="OJY626"/>
      <c r="OJZ626"/>
      <c r="OKA626"/>
      <c r="OKB626"/>
      <c r="OKC626"/>
      <c r="OKD626"/>
      <c r="OKE626"/>
      <c r="OKF626"/>
      <c r="OKG626"/>
      <c r="OKH626"/>
      <c r="OKI626"/>
      <c r="OKJ626"/>
      <c r="OKK626"/>
      <c r="OKL626"/>
      <c r="OKM626"/>
      <c r="OKN626"/>
      <c r="OKO626"/>
      <c r="OKP626"/>
      <c r="OKQ626"/>
      <c r="OKR626"/>
      <c r="OKS626"/>
      <c r="OKT626"/>
      <c r="OKU626"/>
      <c r="OKV626"/>
      <c r="OKW626"/>
      <c r="OKX626"/>
      <c r="OKY626"/>
      <c r="OKZ626"/>
      <c r="OLA626"/>
      <c r="OLB626"/>
      <c r="OLC626"/>
      <c r="OLD626"/>
      <c r="OLE626"/>
      <c r="OLF626"/>
      <c r="OLG626"/>
      <c r="OLH626"/>
      <c r="OLI626"/>
      <c r="OLJ626"/>
      <c r="OLK626"/>
      <c r="OLL626"/>
      <c r="OLM626"/>
      <c r="OLN626"/>
      <c r="OLO626"/>
      <c r="OLP626"/>
      <c r="OLQ626"/>
      <c r="OLR626"/>
      <c r="OLS626"/>
      <c r="OLT626"/>
      <c r="OLU626"/>
      <c r="OLV626"/>
      <c r="OLW626"/>
      <c r="OLX626"/>
      <c r="OLY626"/>
      <c r="OLZ626"/>
      <c r="OMA626"/>
      <c r="OMB626"/>
      <c r="OMC626"/>
      <c r="OMD626"/>
      <c r="OME626"/>
      <c r="OMF626"/>
      <c r="OMG626"/>
      <c r="OMH626"/>
      <c r="OMI626"/>
      <c r="OMJ626"/>
      <c r="OMK626"/>
      <c r="OML626"/>
      <c r="OMM626"/>
      <c r="OMN626"/>
      <c r="OMO626"/>
      <c r="OMP626"/>
      <c r="OMQ626"/>
      <c r="OMR626"/>
      <c r="OMS626"/>
      <c r="OMT626"/>
      <c r="OMU626"/>
      <c r="OMV626"/>
      <c r="OMW626"/>
      <c r="OMX626"/>
      <c r="OMY626"/>
      <c r="OMZ626"/>
      <c r="ONA626"/>
      <c r="ONB626"/>
      <c r="ONC626"/>
      <c r="OND626"/>
      <c r="ONE626"/>
      <c r="ONF626"/>
      <c r="ONG626"/>
      <c r="ONH626"/>
      <c r="ONI626"/>
      <c r="ONJ626"/>
      <c r="ONK626"/>
      <c r="ONL626"/>
      <c r="ONM626"/>
      <c r="ONN626"/>
      <c r="ONO626"/>
      <c r="ONP626"/>
      <c r="ONQ626"/>
      <c r="ONR626"/>
      <c r="ONS626"/>
      <c r="ONT626"/>
      <c r="ONU626"/>
      <c r="ONV626"/>
      <c r="ONW626"/>
      <c r="ONX626"/>
      <c r="ONY626"/>
      <c r="ONZ626"/>
      <c r="OOA626"/>
      <c r="OOB626"/>
      <c r="OOC626"/>
      <c r="OOD626"/>
      <c r="OOE626"/>
      <c r="OOF626"/>
      <c r="OOG626"/>
      <c r="OOH626"/>
      <c r="OOI626"/>
      <c r="OOJ626"/>
      <c r="OOK626"/>
      <c r="OOL626"/>
      <c r="OOM626"/>
      <c r="OON626"/>
      <c r="OOO626"/>
      <c r="OOP626"/>
      <c r="OOQ626"/>
      <c r="OOR626"/>
      <c r="OOS626"/>
      <c r="OOT626"/>
      <c r="OOU626"/>
      <c r="OOV626"/>
      <c r="OOW626"/>
      <c r="OOX626"/>
      <c r="OOY626"/>
      <c r="OOZ626"/>
      <c r="OPA626"/>
      <c r="OPB626"/>
      <c r="OPC626"/>
      <c r="OPD626"/>
      <c r="OPE626"/>
      <c r="OPF626"/>
      <c r="OPG626"/>
      <c r="OPH626"/>
      <c r="OPI626"/>
      <c r="OPJ626"/>
      <c r="OPK626"/>
      <c r="OPL626"/>
      <c r="OPM626"/>
      <c r="OPN626"/>
      <c r="OPO626"/>
      <c r="OPP626"/>
      <c r="OPQ626"/>
      <c r="OPR626"/>
      <c r="OPS626"/>
      <c r="OPT626"/>
      <c r="OPU626"/>
      <c r="OPV626"/>
      <c r="OPW626"/>
      <c r="OPX626"/>
      <c r="OPY626"/>
      <c r="OPZ626"/>
      <c r="OQA626"/>
      <c r="OQB626"/>
      <c r="OQC626"/>
      <c r="OQD626"/>
      <c r="OQE626"/>
      <c r="OQF626"/>
      <c r="OQG626"/>
      <c r="OQH626"/>
      <c r="OQI626"/>
      <c r="OQJ626"/>
      <c r="OQK626"/>
      <c r="OQL626"/>
      <c r="OQM626"/>
      <c r="OQN626"/>
      <c r="OQO626"/>
      <c r="OQP626"/>
      <c r="OQQ626"/>
      <c r="OQR626"/>
      <c r="OQS626"/>
      <c r="OQT626"/>
      <c r="OQU626"/>
      <c r="OQV626"/>
      <c r="OQW626"/>
      <c r="OQX626"/>
      <c r="OQY626"/>
      <c r="OQZ626"/>
      <c r="ORA626"/>
      <c r="ORB626"/>
      <c r="ORC626"/>
      <c r="ORD626"/>
      <c r="ORE626"/>
      <c r="ORF626"/>
      <c r="ORG626"/>
      <c r="ORH626"/>
      <c r="ORI626"/>
      <c r="ORJ626"/>
      <c r="ORK626"/>
      <c r="ORL626"/>
      <c r="ORM626"/>
      <c r="ORN626"/>
      <c r="ORO626"/>
      <c r="ORP626"/>
      <c r="ORQ626"/>
      <c r="ORR626"/>
      <c r="ORS626"/>
      <c r="ORT626"/>
      <c r="ORU626"/>
      <c r="ORV626"/>
      <c r="ORW626"/>
      <c r="ORX626"/>
      <c r="ORY626"/>
      <c r="ORZ626"/>
      <c r="OSA626"/>
      <c r="OSB626"/>
      <c r="OSC626"/>
      <c r="OSD626"/>
      <c r="OSE626"/>
      <c r="OSF626"/>
      <c r="OSG626"/>
      <c r="OSH626"/>
      <c r="OSI626"/>
      <c r="OSJ626"/>
      <c r="OSK626"/>
      <c r="OSL626"/>
      <c r="OSM626"/>
      <c r="OSN626"/>
      <c r="OSO626"/>
      <c r="OSP626"/>
      <c r="OSQ626"/>
      <c r="OSR626"/>
      <c r="OSS626"/>
      <c r="OST626"/>
      <c r="OSU626"/>
      <c r="OSV626"/>
      <c r="OSW626"/>
      <c r="OSX626"/>
      <c r="OSY626"/>
      <c r="OSZ626"/>
      <c r="OTA626"/>
      <c r="OTB626"/>
      <c r="OTC626"/>
      <c r="OTD626"/>
      <c r="OTE626"/>
      <c r="OTF626"/>
      <c r="OTG626"/>
      <c r="OTH626"/>
      <c r="OTI626"/>
      <c r="OTJ626"/>
      <c r="OTK626"/>
      <c r="OTL626"/>
      <c r="OTM626"/>
      <c r="OTN626"/>
      <c r="OTO626"/>
      <c r="OTP626"/>
      <c r="OTQ626"/>
      <c r="OTR626"/>
      <c r="OTS626"/>
      <c r="OTT626"/>
      <c r="OTU626"/>
      <c r="OTV626"/>
      <c r="OTW626"/>
      <c r="OTX626"/>
      <c r="OTY626"/>
      <c r="OTZ626"/>
      <c r="OUA626"/>
      <c r="OUB626"/>
      <c r="OUC626"/>
      <c r="OUD626"/>
      <c r="OUE626"/>
      <c r="OUF626"/>
      <c r="OUG626"/>
      <c r="OUH626"/>
      <c r="OUI626"/>
      <c r="OUJ626"/>
      <c r="OUK626"/>
      <c r="OUL626"/>
      <c r="OUM626"/>
      <c r="OUN626"/>
      <c r="OUO626"/>
      <c r="OUP626"/>
      <c r="OUQ626"/>
      <c r="OUR626"/>
      <c r="OUS626"/>
      <c r="OUT626"/>
      <c r="OUU626"/>
      <c r="OUV626"/>
      <c r="OUW626"/>
      <c r="OUX626"/>
      <c r="OUY626"/>
      <c r="OUZ626"/>
      <c r="OVA626"/>
      <c r="OVB626"/>
      <c r="OVC626"/>
      <c r="OVD626"/>
      <c r="OVE626"/>
      <c r="OVF626"/>
      <c r="OVG626"/>
      <c r="OVH626"/>
      <c r="OVI626"/>
      <c r="OVJ626"/>
      <c r="OVK626"/>
      <c r="OVL626"/>
      <c r="OVM626"/>
      <c r="OVN626"/>
      <c r="OVO626"/>
      <c r="OVP626"/>
      <c r="OVQ626"/>
      <c r="OVR626"/>
      <c r="OVS626"/>
      <c r="OVT626"/>
      <c r="OVU626"/>
      <c r="OVV626"/>
      <c r="OVW626"/>
      <c r="OVX626"/>
      <c r="OVY626"/>
      <c r="OVZ626"/>
      <c r="OWA626"/>
      <c r="OWB626"/>
      <c r="OWC626"/>
      <c r="OWD626"/>
      <c r="OWE626"/>
      <c r="OWF626"/>
      <c r="OWG626"/>
      <c r="OWH626"/>
      <c r="OWI626"/>
      <c r="OWJ626"/>
      <c r="OWK626"/>
      <c r="OWL626"/>
      <c r="OWM626"/>
      <c r="OWN626"/>
      <c r="OWO626"/>
      <c r="OWP626"/>
      <c r="OWQ626"/>
      <c r="OWR626"/>
      <c r="OWS626"/>
      <c r="OWT626"/>
      <c r="OWU626"/>
      <c r="OWV626"/>
      <c r="OWW626"/>
      <c r="OWX626"/>
      <c r="OWY626"/>
      <c r="OWZ626"/>
      <c r="OXA626"/>
      <c r="OXB626"/>
      <c r="OXC626"/>
      <c r="OXD626"/>
      <c r="OXE626"/>
      <c r="OXF626"/>
      <c r="OXG626"/>
      <c r="OXH626"/>
      <c r="OXI626"/>
      <c r="OXJ626"/>
      <c r="OXK626"/>
      <c r="OXL626"/>
      <c r="OXM626"/>
      <c r="OXN626"/>
      <c r="OXO626"/>
      <c r="OXP626"/>
      <c r="OXQ626"/>
      <c r="OXR626"/>
      <c r="OXS626"/>
      <c r="OXT626"/>
      <c r="OXU626"/>
      <c r="OXV626"/>
      <c r="OXW626"/>
      <c r="OXX626"/>
      <c r="OXY626"/>
      <c r="OXZ626"/>
      <c r="OYA626"/>
      <c r="OYB626"/>
      <c r="OYC626"/>
      <c r="OYD626"/>
      <c r="OYE626"/>
      <c r="OYF626"/>
      <c r="OYG626"/>
      <c r="OYH626"/>
      <c r="OYI626"/>
      <c r="OYJ626"/>
      <c r="OYK626"/>
      <c r="OYL626"/>
      <c r="OYM626"/>
      <c r="OYN626"/>
      <c r="OYO626"/>
      <c r="OYP626"/>
      <c r="OYQ626"/>
      <c r="OYR626"/>
      <c r="OYS626"/>
      <c r="OYT626"/>
      <c r="OYU626"/>
      <c r="OYV626"/>
      <c r="OYW626"/>
      <c r="OYX626"/>
      <c r="OYY626"/>
      <c r="OYZ626"/>
      <c r="OZA626"/>
      <c r="OZB626"/>
      <c r="OZC626"/>
      <c r="OZD626"/>
      <c r="OZE626"/>
      <c r="OZF626"/>
      <c r="OZG626"/>
      <c r="OZH626"/>
      <c r="OZI626"/>
      <c r="OZJ626"/>
      <c r="OZK626"/>
      <c r="OZL626"/>
      <c r="OZM626"/>
      <c r="OZN626"/>
      <c r="OZO626"/>
      <c r="OZP626"/>
      <c r="OZQ626"/>
      <c r="OZR626"/>
      <c r="OZS626"/>
      <c r="OZT626"/>
      <c r="OZU626"/>
      <c r="OZV626"/>
      <c r="OZW626"/>
      <c r="OZX626"/>
      <c r="OZY626"/>
      <c r="OZZ626"/>
      <c r="PAA626"/>
      <c r="PAB626"/>
      <c r="PAC626"/>
      <c r="PAD626"/>
      <c r="PAE626"/>
      <c r="PAF626"/>
      <c r="PAG626"/>
      <c r="PAH626"/>
      <c r="PAI626"/>
      <c r="PAJ626"/>
      <c r="PAK626"/>
      <c r="PAL626"/>
      <c r="PAM626"/>
      <c r="PAN626"/>
      <c r="PAO626"/>
      <c r="PAP626"/>
      <c r="PAQ626"/>
      <c r="PAR626"/>
      <c r="PAS626"/>
      <c r="PAT626"/>
      <c r="PAU626"/>
      <c r="PAV626"/>
      <c r="PAW626"/>
      <c r="PAX626"/>
      <c r="PAY626"/>
      <c r="PAZ626"/>
      <c r="PBA626"/>
      <c r="PBB626"/>
      <c r="PBC626"/>
      <c r="PBD626"/>
      <c r="PBE626"/>
      <c r="PBF626"/>
      <c r="PBG626"/>
      <c r="PBH626"/>
      <c r="PBI626"/>
      <c r="PBJ626"/>
      <c r="PBK626"/>
      <c r="PBL626"/>
      <c r="PBM626"/>
      <c r="PBN626"/>
      <c r="PBO626"/>
      <c r="PBP626"/>
      <c r="PBQ626"/>
      <c r="PBR626"/>
      <c r="PBS626"/>
      <c r="PBT626"/>
      <c r="PBU626"/>
      <c r="PBV626"/>
      <c r="PBW626"/>
      <c r="PBX626"/>
      <c r="PBY626"/>
      <c r="PBZ626"/>
      <c r="PCA626"/>
      <c r="PCB626"/>
      <c r="PCC626"/>
      <c r="PCD626"/>
      <c r="PCE626"/>
      <c r="PCF626"/>
      <c r="PCG626"/>
      <c r="PCH626"/>
      <c r="PCI626"/>
      <c r="PCJ626"/>
      <c r="PCK626"/>
      <c r="PCL626"/>
      <c r="PCM626"/>
      <c r="PCN626"/>
      <c r="PCO626"/>
      <c r="PCP626"/>
      <c r="PCQ626"/>
      <c r="PCR626"/>
      <c r="PCS626"/>
      <c r="PCT626"/>
      <c r="PCU626"/>
      <c r="PCV626"/>
      <c r="PCW626"/>
      <c r="PCX626"/>
      <c r="PCY626"/>
      <c r="PCZ626"/>
      <c r="PDA626"/>
      <c r="PDB626"/>
      <c r="PDC626"/>
      <c r="PDD626"/>
      <c r="PDE626"/>
      <c r="PDF626"/>
      <c r="PDG626"/>
      <c r="PDH626"/>
      <c r="PDI626"/>
      <c r="PDJ626"/>
      <c r="PDK626"/>
      <c r="PDL626"/>
      <c r="PDM626"/>
      <c r="PDN626"/>
      <c r="PDO626"/>
      <c r="PDP626"/>
      <c r="PDQ626"/>
      <c r="PDR626"/>
      <c r="PDS626"/>
      <c r="PDT626"/>
      <c r="PDU626"/>
      <c r="PDV626"/>
      <c r="PDW626"/>
      <c r="PDX626"/>
      <c r="PDY626"/>
      <c r="PDZ626"/>
      <c r="PEA626"/>
      <c r="PEB626"/>
      <c r="PEC626"/>
      <c r="PED626"/>
      <c r="PEE626"/>
      <c r="PEF626"/>
      <c r="PEG626"/>
      <c r="PEH626"/>
      <c r="PEI626"/>
      <c r="PEJ626"/>
      <c r="PEK626"/>
      <c r="PEL626"/>
      <c r="PEM626"/>
      <c r="PEN626"/>
      <c r="PEO626"/>
      <c r="PEP626"/>
      <c r="PEQ626"/>
      <c r="PER626"/>
      <c r="PES626"/>
      <c r="PET626"/>
      <c r="PEU626"/>
      <c r="PEV626"/>
      <c r="PEW626"/>
      <c r="PEX626"/>
      <c r="PEY626"/>
      <c r="PEZ626"/>
      <c r="PFA626"/>
      <c r="PFB626"/>
      <c r="PFC626"/>
      <c r="PFD626"/>
      <c r="PFE626"/>
      <c r="PFF626"/>
      <c r="PFG626"/>
      <c r="PFH626"/>
      <c r="PFI626"/>
      <c r="PFJ626"/>
      <c r="PFK626"/>
      <c r="PFL626"/>
      <c r="PFM626"/>
      <c r="PFN626"/>
      <c r="PFO626"/>
      <c r="PFP626"/>
      <c r="PFQ626"/>
      <c r="PFR626"/>
      <c r="PFS626"/>
      <c r="PFT626"/>
      <c r="PFU626"/>
      <c r="PFV626"/>
      <c r="PFW626"/>
      <c r="PFX626"/>
      <c r="PFY626"/>
      <c r="PFZ626"/>
      <c r="PGA626"/>
      <c r="PGB626"/>
      <c r="PGC626"/>
      <c r="PGD626"/>
      <c r="PGE626"/>
      <c r="PGF626"/>
      <c r="PGG626"/>
      <c r="PGH626"/>
      <c r="PGI626"/>
      <c r="PGJ626"/>
      <c r="PGK626"/>
      <c r="PGL626"/>
      <c r="PGM626"/>
      <c r="PGN626"/>
      <c r="PGO626"/>
      <c r="PGP626"/>
      <c r="PGQ626"/>
      <c r="PGR626"/>
      <c r="PGS626"/>
      <c r="PGT626"/>
      <c r="PGU626"/>
      <c r="PGV626"/>
      <c r="PGW626"/>
      <c r="PGX626"/>
      <c r="PGY626"/>
      <c r="PGZ626"/>
      <c r="PHA626"/>
      <c r="PHB626"/>
      <c r="PHC626"/>
      <c r="PHD626"/>
      <c r="PHE626"/>
      <c r="PHF626"/>
      <c r="PHG626"/>
      <c r="PHH626"/>
      <c r="PHI626"/>
      <c r="PHJ626"/>
      <c r="PHK626"/>
      <c r="PHL626"/>
      <c r="PHM626"/>
      <c r="PHN626"/>
      <c r="PHO626"/>
      <c r="PHP626"/>
      <c r="PHQ626"/>
      <c r="PHR626"/>
      <c r="PHS626"/>
      <c r="PHT626"/>
      <c r="PHU626"/>
      <c r="PHV626"/>
      <c r="PHW626"/>
      <c r="PHX626"/>
      <c r="PHY626"/>
      <c r="PHZ626"/>
      <c r="PIA626"/>
      <c r="PIB626"/>
      <c r="PIC626"/>
      <c r="PID626"/>
      <c r="PIE626"/>
      <c r="PIF626"/>
      <c r="PIG626"/>
      <c r="PIH626"/>
      <c r="PII626"/>
      <c r="PIJ626"/>
      <c r="PIK626"/>
      <c r="PIL626"/>
      <c r="PIM626"/>
      <c r="PIN626"/>
      <c r="PIO626"/>
      <c r="PIP626"/>
      <c r="PIQ626"/>
      <c r="PIR626"/>
      <c r="PIS626"/>
      <c r="PIT626"/>
      <c r="PIU626"/>
      <c r="PIV626"/>
      <c r="PIW626"/>
      <c r="PIX626"/>
      <c r="PIY626"/>
      <c r="PIZ626"/>
      <c r="PJA626"/>
      <c r="PJB626"/>
      <c r="PJC626"/>
      <c r="PJD626"/>
      <c r="PJE626"/>
      <c r="PJF626"/>
      <c r="PJG626"/>
      <c r="PJH626"/>
      <c r="PJI626"/>
      <c r="PJJ626"/>
      <c r="PJK626"/>
      <c r="PJL626"/>
      <c r="PJM626"/>
      <c r="PJN626"/>
      <c r="PJO626"/>
      <c r="PJP626"/>
      <c r="PJQ626"/>
      <c r="PJR626"/>
      <c r="PJS626"/>
      <c r="PJT626"/>
      <c r="PJU626"/>
      <c r="PJV626"/>
      <c r="PJW626"/>
      <c r="PJX626"/>
      <c r="PJY626"/>
      <c r="PJZ626"/>
      <c r="PKA626"/>
      <c r="PKB626"/>
      <c r="PKC626"/>
      <c r="PKD626"/>
      <c r="PKE626"/>
      <c r="PKF626"/>
      <c r="PKG626"/>
      <c r="PKH626"/>
      <c r="PKI626"/>
      <c r="PKJ626"/>
      <c r="PKK626"/>
      <c r="PKL626"/>
      <c r="PKM626"/>
      <c r="PKN626"/>
      <c r="PKO626"/>
      <c r="PKP626"/>
      <c r="PKQ626"/>
      <c r="PKR626"/>
      <c r="PKS626"/>
      <c r="PKT626"/>
      <c r="PKU626"/>
      <c r="PKV626"/>
      <c r="PKW626"/>
      <c r="PKX626"/>
      <c r="PKY626"/>
      <c r="PKZ626"/>
      <c r="PLA626"/>
      <c r="PLB626"/>
      <c r="PLC626"/>
      <c r="PLD626"/>
      <c r="PLE626"/>
      <c r="PLF626"/>
      <c r="PLG626"/>
      <c r="PLH626"/>
      <c r="PLI626"/>
      <c r="PLJ626"/>
      <c r="PLK626"/>
      <c r="PLL626"/>
      <c r="PLM626"/>
      <c r="PLN626"/>
      <c r="PLO626"/>
      <c r="PLP626"/>
      <c r="PLQ626"/>
      <c r="PLR626"/>
      <c r="PLS626"/>
      <c r="PLT626"/>
      <c r="PLU626"/>
      <c r="PLV626"/>
      <c r="PLW626"/>
      <c r="PLX626"/>
      <c r="PLY626"/>
      <c r="PLZ626"/>
      <c r="PMA626"/>
      <c r="PMB626"/>
      <c r="PMC626"/>
      <c r="PMD626"/>
      <c r="PME626"/>
      <c r="PMF626"/>
      <c r="PMG626"/>
      <c r="PMH626"/>
      <c r="PMI626"/>
      <c r="PMJ626"/>
      <c r="PMK626"/>
      <c r="PML626"/>
      <c r="PMM626"/>
      <c r="PMN626"/>
      <c r="PMO626"/>
      <c r="PMP626"/>
      <c r="PMQ626"/>
      <c r="PMR626"/>
      <c r="PMS626"/>
      <c r="PMT626"/>
      <c r="PMU626"/>
      <c r="PMV626"/>
      <c r="PMW626"/>
      <c r="PMX626"/>
      <c r="PMY626"/>
      <c r="PMZ626"/>
      <c r="PNA626"/>
      <c r="PNB626"/>
      <c r="PNC626"/>
      <c r="PND626"/>
      <c r="PNE626"/>
      <c r="PNF626"/>
      <c r="PNG626"/>
      <c r="PNH626"/>
      <c r="PNI626"/>
      <c r="PNJ626"/>
      <c r="PNK626"/>
      <c r="PNL626"/>
      <c r="PNM626"/>
      <c r="PNN626"/>
      <c r="PNO626"/>
      <c r="PNP626"/>
      <c r="PNQ626"/>
      <c r="PNR626"/>
      <c r="PNS626"/>
      <c r="PNT626"/>
      <c r="PNU626"/>
      <c r="PNV626"/>
      <c r="PNW626"/>
      <c r="PNX626"/>
      <c r="PNY626"/>
      <c r="PNZ626"/>
      <c r="POA626"/>
      <c r="POB626"/>
      <c r="POC626"/>
      <c r="POD626"/>
      <c r="POE626"/>
      <c r="POF626"/>
      <c r="POG626"/>
      <c r="POH626"/>
      <c r="POI626"/>
      <c r="POJ626"/>
      <c r="POK626"/>
      <c r="POL626"/>
      <c r="POM626"/>
      <c r="PON626"/>
      <c r="POO626"/>
      <c r="POP626"/>
      <c r="POQ626"/>
      <c r="POR626"/>
      <c r="POS626"/>
      <c r="POT626"/>
      <c r="POU626"/>
      <c r="POV626"/>
      <c r="POW626"/>
      <c r="POX626"/>
      <c r="POY626"/>
      <c r="POZ626"/>
      <c r="PPA626"/>
      <c r="PPB626"/>
      <c r="PPC626"/>
      <c r="PPD626"/>
      <c r="PPE626"/>
      <c r="PPF626"/>
      <c r="PPG626"/>
      <c r="PPH626"/>
      <c r="PPI626"/>
      <c r="PPJ626"/>
      <c r="PPK626"/>
      <c r="PPL626"/>
      <c r="PPM626"/>
      <c r="PPN626"/>
      <c r="PPO626"/>
      <c r="PPP626"/>
      <c r="PPQ626"/>
      <c r="PPR626"/>
      <c r="PPS626"/>
      <c r="PPT626"/>
      <c r="PPU626"/>
      <c r="PPV626"/>
      <c r="PPW626"/>
      <c r="PPX626"/>
      <c r="PPY626"/>
      <c r="PPZ626"/>
      <c r="PQA626"/>
      <c r="PQB626"/>
      <c r="PQC626"/>
      <c r="PQD626"/>
      <c r="PQE626"/>
      <c r="PQF626"/>
      <c r="PQG626"/>
      <c r="PQH626"/>
      <c r="PQI626"/>
      <c r="PQJ626"/>
      <c r="PQK626"/>
      <c r="PQL626"/>
      <c r="PQM626"/>
      <c r="PQN626"/>
      <c r="PQO626"/>
      <c r="PQP626"/>
      <c r="PQQ626"/>
      <c r="PQR626"/>
      <c r="PQS626"/>
      <c r="PQT626"/>
      <c r="PQU626"/>
      <c r="PQV626"/>
      <c r="PQW626"/>
      <c r="PQX626"/>
      <c r="PQY626"/>
      <c r="PQZ626"/>
      <c r="PRA626"/>
      <c r="PRB626"/>
      <c r="PRC626"/>
      <c r="PRD626"/>
      <c r="PRE626"/>
      <c r="PRF626"/>
      <c r="PRG626"/>
      <c r="PRH626"/>
      <c r="PRI626"/>
      <c r="PRJ626"/>
      <c r="PRK626"/>
      <c r="PRL626"/>
      <c r="PRM626"/>
      <c r="PRN626"/>
      <c r="PRO626"/>
      <c r="PRP626"/>
      <c r="PRQ626"/>
      <c r="PRR626"/>
      <c r="PRS626"/>
      <c r="PRT626"/>
      <c r="PRU626"/>
      <c r="PRV626"/>
      <c r="PRW626"/>
      <c r="PRX626"/>
      <c r="PRY626"/>
      <c r="PRZ626"/>
      <c r="PSA626"/>
      <c r="PSB626"/>
      <c r="PSC626"/>
      <c r="PSD626"/>
      <c r="PSE626"/>
      <c r="PSF626"/>
      <c r="PSG626"/>
      <c r="PSH626"/>
      <c r="PSI626"/>
      <c r="PSJ626"/>
      <c r="PSK626"/>
      <c r="PSL626"/>
      <c r="PSM626"/>
      <c r="PSN626"/>
      <c r="PSO626"/>
      <c r="PSP626"/>
      <c r="PSQ626"/>
      <c r="PSR626"/>
      <c r="PSS626"/>
      <c r="PST626"/>
      <c r="PSU626"/>
      <c r="PSV626"/>
      <c r="PSW626"/>
      <c r="PSX626"/>
      <c r="PSY626"/>
      <c r="PSZ626"/>
      <c r="PTA626"/>
      <c r="PTB626"/>
      <c r="PTC626"/>
      <c r="PTD626"/>
      <c r="PTE626"/>
      <c r="PTF626"/>
      <c r="PTG626"/>
      <c r="PTH626"/>
      <c r="PTI626"/>
      <c r="PTJ626"/>
      <c r="PTK626"/>
      <c r="PTL626"/>
      <c r="PTM626"/>
      <c r="PTN626"/>
      <c r="PTO626"/>
      <c r="PTP626"/>
      <c r="PTQ626"/>
      <c r="PTR626"/>
      <c r="PTS626"/>
      <c r="PTT626"/>
      <c r="PTU626"/>
      <c r="PTV626"/>
      <c r="PTW626"/>
      <c r="PTX626"/>
      <c r="PTY626"/>
      <c r="PTZ626"/>
      <c r="PUA626"/>
      <c r="PUB626"/>
      <c r="PUC626"/>
      <c r="PUD626"/>
      <c r="PUE626"/>
      <c r="PUF626"/>
      <c r="PUG626"/>
      <c r="PUH626"/>
      <c r="PUI626"/>
      <c r="PUJ626"/>
      <c r="PUK626"/>
      <c r="PUL626"/>
      <c r="PUM626"/>
      <c r="PUN626"/>
      <c r="PUO626"/>
      <c r="PUP626"/>
      <c r="PUQ626"/>
      <c r="PUR626"/>
      <c r="PUS626"/>
      <c r="PUT626"/>
      <c r="PUU626"/>
      <c r="PUV626"/>
      <c r="PUW626"/>
      <c r="PUX626"/>
      <c r="PUY626"/>
      <c r="PUZ626"/>
      <c r="PVA626"/>
      <c r="PVB626"/>
      <c r="PVC626"/>
      <c r="PVD626"/>
      <c r="PVE626"/>
      <c r="PVF626"/>
      <c r="PVG626"/>
      <c r="PVH626"/>
      <c r="PVI626"/>
      <c r="PVJ626"/>
      <c r="PVK626"/>
      <c r="PVL626"/>
      <c r="PVM626"/>
      <c r="PVN626"/>
      <c r="PVO626"/>
      <c r="PVP626"/>
      <c r="PVQ626"/>
      <c r="PVR626"/>
      <c r="PVS626"/>
      <c r="PVT626"/>
      <c r="PVU626"/>
      <c r="PVV626"/>
      <c r="PVW626"/>
      <c r="PVX626"/>
      <c r="PVY626"/>
      <c r="PVZ626"/>
      <c r="PWA626"/>
      <c r="PWB626"/>
      <c r="PWC626"/>
      <c r="PWD626"/>
      <c r="PWE626"/>
      <c r="PWF626"/>
      <c r="PWG626"/>
      <c r="PWH626"/>
      <c r="PWI626"/>
      <c r="PWJ626"/>
      <c r="PWK626"/>
      <c r="PWL626"/>
      <c r="PWM626"/>
      <c r="PWN626"/>
      <c r="PWO626"/>
      <c r="PWP626"/>
      <c r="PWQ626"/>
      <c r="PWR626"/>
      <c r="PWS626"/>
      <c r="PWT626"/>
      <c r="PWU626"/>
      <c r="PWV626"/>
      <c r="PWW626"/>
      <c r="PWX626"/>
      <c r="PWY626"/>
      <c r="PWZ626"/>
      <c r="PXA626"/>
      <c r="PXB626"/>
      <c r="PXC626"/>
      <c r="PXD626"/>
      <c r="PXE626"/>
      <c r="PXF626"/>
      <c r="PXG626"/>
      <c r="PXH626"/>
      <c r="PXI626"/>
      <c r="PXJ626"/>
      <c r="PXK626"/>
      <c r="PXL626"/>
      <c r="PXM626"/>
      <c r="PXN626"/>
      <c r="PXO626"/>
      <c r="PXP626"/>
      <c r="PXQ626"/>
      <c r="PXR626"/>
      <c r="PXS626"/>
      <c r="PXT626"/>
      <c r="PXU626"/>
      <c r="PXV626"/>
      <c r="PXW626"/>
      <c r="PXX626"/>
      <c r="PXY626"/>
      <c r="PXZ626"/>
      <c r="PYA626"/>
      <c r="PYB626"/>
      <c r="PYC626"/>
      <c r="PYD626"/>
      <c r="PYE626"/>
      <c r="PYF626"/>
      <c r="PYG626"/>
      <c r="PYH626"/>
      <c r="PYI626"/>
      <c r="PYJ626"/>
      <c r="PYK626"/>
      <c r="PYL626"/>
      <c r="PYM626"/>
      <c r="PYN626"/>
      <c r="PYO626"/>
      <c r="PYP626"/>
      <c r="PYQ626"/>
      <c r="PYR626"/>
      <c r="PYS626"/>
      <c r="PYT626"/>
      <c r="PYU626"/>
      <c r="PYV626"/>
      <c r="PYW626"/>
      <c r="PYX626"/>
      <c r="PYY626"/>
      <c r="PYZ626"/>
      <c r="PZA626"/>
      <c r="PZB626"/>
      <c r="PZC626"/>
      <c r="PZD626"/>
      <c r="PZE626"/>
      <c r="PZF626"/>
      <c r="PZG626"/>
      <c r="PZH626"/>
      <c r="PZI626"/>
      <c r="PZJ626"/>
      <c r="PZK626"/>
      <c r="PZL626"/>
      <c r="PZM626"/>
      <c r="PZN626"/>
      <c r="PZO626"/>
      <c r="PZP626"/>
      <c r="PZQ626"/>
      <c r="PZR626"/>
      <c r="PZS626"/>
      <c r="PZT626"/>
      <c r="PZU626"/>
      <c r="PZV626"/>
      <c r="PZW626"/>
      <c r="PZX626"/>
      <c r="PZY626"/>
      <c r="PZZ626"/>
      <c r="QAA626"/>
      <c r="QAB626"/>
      <c r="QAC626"/>
      <c r="QAD626"/>
      <c r="QAE626"/>
      <c r="QAF626"/>
      <c r="QAG626"/>
      <c r="QAH626"/>
      <c r="QAI626"/>
      <c r="QAJ626"/>
      <c r="QAK626"/>
      <c r="QAL626"/>
      <c r="QAM626"/>
      <c r="QAN626"/>
      <c r="QAO626"/>
      <c r="QAP626"/>
      <c r="QAQ626"/>
      <c r="QAR626"/>
      <c r="QAS626"/>
      <c r="QAT626"/>
      <c r="QAU626"/>
      <c r="QAV626"/>
      <c r="QAW626"/>
      <c r="QAX626"/>
      <c r="QAY626"/>
      <c r="QAZ626"/>
      <c r="QBA626"/>
      <c r="QBB626"/>
      <c r="QBC626"/>
      <c r="QBD626"/>
      <c r="QBE626"/>
      <c r="QBF626"/>
      <c r="QBG626"/>
      <c r="QBH626"/>
      <c r="QBI626"/>
      <c r="QBJ626"/>
      <c r="QBK626"/>
      <c r="QBL626"/>
      <c r="QBM626"/>
      <c r="QBN626"/>
      <c r="QBO626"/>
      <c r="QBP626"/>
      <c r="QBQ626"/>
      <c r="QBR626"/>
      <c r="QBS626"/>
      <c r="QBT626"/>
      <c r="QBU626"/>
      <c r="QBV626"/>
      <c r="QBW626"/>
      <c r="QBX626"/>
      <c r="QBY626"/>
      <c r="QBZ626"/>
      <c r="QCA626"/>
      <c r="QCB626"/>
      <c r="QCC626"/>
      <c r="QCD626"/>
      <c r="QCE626"/>
      <c r="QCF626"/>
      <c r="QCG626"/>
      <c r="QCH626"/>
      <c r="QCI626"/>
      <c r="QCJ626"/>
      <c r="QCK626"/>
      <c r="QCL626"/>
      <c r="QCM626"/>
      <c r="QCN626"/>
      <c r="QCO626"/>
      <c r="QCP626"/>
      <c r="QCQ626"/>
      <c r="QCR626"/>
      <c r="QCS626"/>
      <c r="QCT626"/>
      <c r="QCU626"/>
      <c r="QCV626"/>
      <c r="QCW626"/>
      <c r="QCX626"/>
      <c r="QCY626"/>
      <c r="QCZ626"/>
      <c r="QDA626"/>
      <c r="QDB626"/>
      <c r="QDC626"/>
      <c r="QDD626"/>
      <c r="QDE626"/>
      <c r="QDF626"/>
      <c r="QDG626"/>
      <c r="QDH626"/>
      <c r="QDI626"/>
      <c r="QDJ626"/>
      <c r="QDK626"/>
      <c r="QDL626"/>
      <c r="QDM626"/>
      <c r="QDN626"/>
      <c r="QDO626"/>
      <c r="QDP626"/>
      <c r="QDQ626"/>
      <c r="QDR626"/>
      <c r="QDS626"/>
      <c r="QDT626"/>
      <c r="QDU626"/>
      <c r="QDV626"/>
      <c r="QDW626"/>
      <c r="QDX626"/>
      <c r="QDY626"/>
      <c r="QDZ626"/>
      <c r="QEA626"/>
      <c r="QEB626"/>
      <c r="QEC626"/>
      <c r="QED626"/>
      <c r="QEE626"/>
      <c r="QEF626"/>
      <c r="QEG626"/>
      <c r="QEH626"/>
      <c r="QEI626"/>
      <c r="QEJ626"/>
      <c r="QEK626"/>
      <c r="QEL626"/>
      <c r="QEM626"/>
      <c r="QEN626"/>
      <c r="QEO626"/>
      <c r="QEP626"/>
      <c r="QEQ626"/>
      <c r="QER626"/>
      <c r="QES626"/>
      <c r="QET626"/>
      <c r="QEU626"/>
      <c r="QEV626"/>
      <c r="QEW626"/>
      <c r="QEX626"/>
      <c r="QEY626"/>
      <c r="QEZ626"/>
      <c r="QFA626"/>
      <c r="QFB626"/>
      <c r="QFC626"/>
      <c r="QFD626"/>
      <c r="QFE626"/>
      <c r="QFF626"/>
      <c r="QFG626"/>
      <c r="QFH626"/>
      <c r="QFI626"/>
      <c r="QFJ626"/>
      <c r="QFK626"/>
      <c r="QFL626"/>
      <c r="QFM626"/>
      <c r="QFN626"/>
      <c r="QFO626"/>
      <c r="QFP626"/>
      <c r="QFQ626"/>
      <c r="QFR626"/>
      <c r="QFS626"/>
      <c r="QFT626"/>
      <c r="QFU626"/>
      <c r="QFV626"/>
      <c r="QFW626"/>
      <c r="QFX626"/>
      <c r="QFY626"/>
      <c r="QFZ626"/>
      <c r="QGA626"/>
      <c r="QGB626"/>
      <c r="QGC626"/>
      <c r="QGD626"/>
      <c r="QGE626"/>
      <c r="QGF626"/>
      <c r="QGG626"/>
      <c r="QGH626"/>
      <c r="QGI626"/>
      <c r="QGJ626"/>
      <c r="QGK626"/>
      <c r="QGL626"/>
      <c r="QGM626"/>
      <c r="QGN626"/>
      <c r="QGO626"/>
      <c r="QGP626"/>
      <c r="QGQ626"/>
      <c r="QGR626"/>
      <c r="QGS626"/>
      <c r="QGT626"/>
      <c r="QGU626"/>
      <c r="QGV626"/>
      <c r="QGW626"/>
      <c r="QGX626"/>
      <c r="QGY626"/>
      <c r="QGZ626"/>
      <c r="QHA626"/>
      <c r="QHB626"/>
      <c r="QHC626"/>
      <c r="QHD626"/>
      <c r="QHE626"/>
      <c r="QHF626"/>
      <c r="QHG626"/>
      <c r="QHH626"/>
      <c r="QHI626"/>
      <c r="QHJ626"/>
      <c r="QHK626"/>
      <c r="QHL626"/>
      <c r="QHM626"/>
      <c r="QHN626"/>
      <c r="QHO626"/>
      <c r="QHP626"/>
      <c r="QHQ626"/>
      <c r="QHR626"/>
      <c r="QHS626"/>
      <c r="QHT626"/>
      <c r="QHU626"/>
      <c r="QHV626"/>
      <c r="QHW626"/>
      <c r="QHX626"/>
      <c r="QHY626"/>
      <c r="QHZ626"/>
      <c r="QIA626"/>
      <c r="QIB626"/>
      <c r="QIC626"/>
      <c r="QID626"/>
      <c r="QIE626"/>
      <c r="QIF626"/>
      <c r="QIG626"/>
      <c r="QIH626"/>
      <c r="QII626"/>
      <c r="QIJ626"/>
      <c r="QIK626"/>
      <c r="QIL626"/>
      <c r="QIM626"/>
      <c r="QIN626"/>
      <c r="QIO626"/>
      <c r="QIP626"/>
      <c r="QIQ626"/>
      <c r="QIR626"/>
      <c r="QIS626"/>
      <c r="QIT626"/>
      <c r="QIU626"/>
      <c r="QIV626"/>
      <c r="QIW626"/>
      <c r="QIX626"/>
      <c r="QIY626"/>
      <c r="QIZ626"/>
      <c r="QJA626"/>
      <c r="QJB626"/>
      <c r="QJC626"/>
      <c r="QJD626"/>
      <c r="QJE626"/>
      <c r="QJF626"/>
      <c r="QJG626"/>
      <c r="QJH626"/>
      <c r="QJI626"/>
      <c r="QJJ626"/>
      <c r="QJK626"/>
      <c r="QJL626"/>
      <c r="QJM626"/>
      <c r="QJN626"/>
      <c r="QJO626"/>
      <c r="QJP626"/>
      <c r="QJQ626"/>
      <c r="QJR626"/>
      <c r="QJS626"/>
      <c r="QJT626"/>
      <c r="QJU626"/>
      <c r="QJV626"/>
      <c r="QJW626"/>
      <c r="QJX626"/>
      <c r="QJY626"/>
      <c r="QJZ626"/>
      <c r="QKA626"/>
      <c r="QKB626"/>
      <c r="QKC626"/>
      <c r="QKD626"/>
      <c r="QKE626"/>
      <c r="QKF626"/>
      <c r="QKG626"/>
      <c r="QKH626"/>
      <c r="QKI626"/>
      <c r="QKJ626"/>
      <c r="QKK626"/>
      <c r="QKL626"/>
      <c r="QKM626"/>
      <c r="QKN626"/>
      <c r="QKO626"/>
      <c r="QKP626"/>
      <c r="QKQ626"/>
      <c r="QKR626"/>
      <c r="QKS626"/>
      <c r="QKT626"/>
      <c r="QKU626"/>
      <c r="QKV626"/>
      <c r="QKW626"/>
      <c r="QKX626"/>
      <c r="QKY626"/>
      <c r="QKZ626"/>
      <c r="QLA626"/>
      <c r="QLB626"/>
      <c r="QLC626"/>
      <c r="QLD626"/>
      <c r="QLE626"/>
      <c r="QLF626"/>
      <c r="QLG626"/>
      <c r="QLH626"/>
      <c r="QLI626"/>
      <c r="QLJ626"/>
      <c r="QLK626"/>
      <c r="QLL626"/>
      <c r="QLM626"/>
      <c r="QLN626"/>
      <c r="QLO626"/>
      <c r="QLP626"/>
      <c r="QLQ626"/>
      <c r="QLR626"/>
      <c r="QLS626"/>
      <c r="QLT626"/>
      <c r="QLU626"/>
      <c r="QLV626"/>
      <c r="QLW626"/>
      <c r="QLX626"/>
      <c r="QLY626"/>
      <c r="QLZ626"/>
      <c r="QMA626"/>
      <c r="QMB626"/>
      <c r="QMC626"/>
      <c r="QMD626"/>
      <c r="QME626"/>
      <c r="QMF626"/>
      <c r="QMG626"/>
      <c r="QMH626"/>
      <c r="QMI626"/>
      <c r="QMJ626"/>
      <c r="QMK626"/>
      <c r="QML626"/>
      <c r="QMM626"/>
      <c r="QMN626"/>
      <c r="QMO626"/>
      <c r="QMP626"/>
      <c r="QMQ626"/>
      <c r="QMR626"/>
      <c r="QMS626"/>
      <c r="QMT626"/>
      <c r="QMU626"/>
      <c r="QMV626"/>
      <c r="QMW626"/>
      <c r="QMX626"/>
      <c r="QMY626"/>
      <c r="QMZ626"/>
      <c r="QNA626"/>
      <c r="QNB626"/>
      <c r="QNC626"/>
      <c r="QND626"/>
      <c r="QNE626"/>
      <c r="QNF626"/>
      <c r="QNG626"/>
      <c r="QNH626"/>
      <c r="QNI626"/>
      <c r="QNJ626"/>
      <c r="QNK626"/>
      <c r="QNL626"/>
      <c r="QNM626"/>
      <c r="QNN626"/>
      <c r="QNO626"/>
      <c r="QNP626"/>
      <c r="QNQ626"/>
      <c r="QNR626"/>
      <c r="QNS626"/>
      <c r="QNT626"/>
      <c r="QNU626"/>
      <c r="QNV626"/>
      <c r="QNW626"/>
      <c r="QNX626"/>
      <c r="QNY626"/>
      <c r="QNZ626"/>
      <c r="QOA626"/>
      <c r="QOB626"/>
      <c r="QOC626"/>
      <c r="QOD626"/>
      <c r="QOE626"/>
      <c r="QOF626"/>
      <c r="QOG626"/>
      <c r="QOH626"/>
      <c r="QOI626"/>
      <c r="QOJ626"/>
      <c r="QOK626"/>
      <c r="QOL626"/>
      <c r="QOM626"/>
      <c r="QON626"/>
      <c r="QOO626"/>
      <c r="QOP626"/>
      <c r="QOQ626"/>
      <c r="QOR626"/>
      <c r="QOS626"/>
      <c r="QOT626"/>
      <c r="QOU626"/>
      <c r="QOV626"/>
      <c r="QOW626"/>
      <c r="QOX626"/>
      <c r="QOY626"/>
      <c r="QOZ626"/>
      <c r="QPA626"/>
      <c r="QPB626"/>
      <c r="QPC626"/>
      <c r="QPD626"/>
      <c r="QPE626"/>
      <c r="QPF626"/>
      <c r="QPG626"/>
      <c r="QPH626"/>
      <c r="QPI626"/>
      <c r="QPJ626"/>
      <c r="QPK626"/>
      <c r="QPL626"/>
      <c r="QPM626"/>
      <c r="QPN626"/>
      <c r="QPO626"/>
      <c r="QPP626"/>
      <c r="QPQ626"/>
      <c r="QPR626"/>
      <c r="QPS626"/>
      <c r="QPT626"/>
      <c r="QPU626"/>
      <c r="QPV626"/>
      <c r="QPW626"/>
      <c r="QPX626"/>
      <c r="QPY626"/>
      <c r="QPZ626"/>
      <c r="QQA626"/>
      <c r="QQB626"/>
      <c r="QQC626"/>
      <c r="QQD626"/>
      <c r="QQE626"/>
      <c r="QQF626"/>
      <c r="QQG626"/>
      <c r="QQH626"/>
      <c r="QQI626"/>
      <c r="QQJ626"/>
      <c r="QQK626"/>
      <c r="QQL626"/>
      <c r="QQM626"/>
      <c r="QQN626"/>
      <c r="QQO626"/>
      <c r="QQP626"/>
      <c r="QQQ626"/>
      <c r="QQR626"/>
      <c r="QQS626"/>
      <c r="QQT626"/>
      <c r="QQU626"/>
      <c r="QQV626"/>
      <c r="QQW626"/>
      <c r="QQX626"/>
      <c r="QQY626"/>
      <c r="QQZ626"/>
      <c r="QRA626"/>
      <c r="QRB626"/>
      <c r="QRC626"/>
      <c r="QRD626"/>
      <c r="QRE626"/>
      <c r="QRF626"/>
      <c r="QRG626"/>
      <c r="QRH626"/>
      <c r="QRI626"/>
      <c r="QRJ626"/>
      <c r="QRK626"/>
      <c r="QRL626"/>
      <c r="QRM626"/>
      <c r="QRN626"/>
      <c r="QRO626"/>
      <c r="QRP626"/>
      <c r="QRQ626"/>
      <c r="QRR626"/>
      <c r="QRS626"/>
      <c r="QRT626"/>
      <c r="QRU626"/>
      <c r="QRV626"/>
      <c r="QRW626"/>
      <c r="QRX626"/>
      <c r="QRY626"/>
      <c r="QRZ626"/>
      <c r="QSA626"/>
      <c r="QSB626"/>
      <c r="QSC626"/>
      <c r="QSD626"/>
      <c r="QSE626"/>
      <c r="QSF626"/>
      <c r="QSG626"/>
      <c r="QSH626"/>
      <c r="QSI626"/>
      <c r="QSJ626"/>
      <c r="QSK626"/>
      <c r="QSL626"/>
      <c r="QSM626"/>
      <c r="QSN626"/>
      <c r="QSO626"/>
      <c r="QSP626"/>
      <c r="QSQ626"/>
      <c r="QSR626"/>
      <c r="QSS626"/>
      <c r="QST626"/>
      <c r="QSU626"/>
      <c r="QSV626"/>
      <c r="QSW626"/>
      <c r="QSX626"/>
      <c r="QSY626"/>
      <c r="QSZ626"/>
      <c r="QTA626"/>
      <c r="QTB626"/>
      <c r="QTC626"/>
      <c r="QTD626"/>
      <c r="QTE626"/>
      <c r="QTF626"/>
      <c r="QTG626"/>
      <c r="QTH626"/>
      <c r="QTI626"/>
      <c r="QTJ626"/>
      <c r="QTK626"/>
      <c r="QTL626"/>
      <c r="QTM626"/>
      <c r="QTN626"/>
      <c r="QTO626"/>
      <c r="QTP626"/>
      <c r="QTQ626"/>
      <c r="QTR626"/>
      <c r="QTS626"/>
      <c r="QTT626"/>
      <c r="QTU626"/>
      <c r="QTV626"/>
      <c r="QTW626"/>
      <c r="QTX626"/>
      <c r="QTY626"/>
      <c r="QTZ626"/>
      <c r="QUA626"/>
      <c r="QUB626"/>
      <c r="QUC626"/>
      <c r="QUD626"/>
      <c r="QUE626"/>
      <c r="QUF626"/>
      <c r="QUG626"/>
      <c r="QUH626"/>
      <c r="QUI626"/>
      <c r="QUJ626"/>
      <c r="QUK626"/>
      <c r="QUL626"/>
      <c r="QUM626"/>
      <c r="QUN626"/>
      <c r="QUO626"/>
      <c r="QUP626"/>
      <c r="QUQ626"/>
      <c r="QUR626"/>
      <c r="QUS626"/>
      <c r="QUT626"/>
      <c r="QUU626"/>
      <c r="QUV626"/>
      <c r="QUW626"/>
      <c r="QUX626"/>
      <c r="QUY626"/>
      <c r="QUZ626"/>
      <c r="QVA626"/>
      <c r="QVB626"/>
      <c r="QVC626"/>
      <c r="QVD626"/>
      <c r="QVE626"/>
      <c r="QVF626"/>
      <c r="QVG626"/>
      <c r="QVH626"/>
      <c r="QVI626"/>
      <c r="QVJ626"/>
      <c r="QVK626"/>
      <c r="QVL626"/>
      <c r="QVM626"/>
      <c r="QVN626"/>
      <c r="QVO626"/>
      <c r="QVP626"/>
      <c r="QVQ626"/>
      <c r="QVR626"/>
      <c r="QVS626"/>
      <c r="QVT626"/>
      <c r="QVU626"/>
      <c r="QVV626"/>
      <c r="QVW626"/>
      <c r="QVX626"/>
      <c r="QVY626"/>
      <c r="QVZ626"/>
      <c r="QWA626"/>
      <c r="QWB626"/>
      <c r="QWC626"/>
      <c r="QWD626"/>
      <c r="QWE626"/>
      <c r="QWF626"/>
      <c r="QWG626"/>
      <c r="QWH626"/>
      <c r="QWI626"/>
      <c r="QWJ626"/>
      <c r="QWK626"/>
      <c r="QWL626"/>
      <c r="QWM626"/>
      <c r="QWN626"/>
      <c r="QWO626"/>
      <c r="QWP626"/>
      <c r="QWQ626"/>
      <c r="QWR626"/>
      <c r="QWS626"/>
      <c r="QWT626"/>
      <c r="QWU626"/>
      <c r="QWV626"/>
      <c r="QWW626"/>
      <c r="QWX626"/>
      <c r="QWY626"/>
      <c r="QWZ626"/>
      <c r="QXA626"/>
      <c r="QXB626"/>
      <c r="QXC626"/>
      <c r="QXD626"/>
      <c r="QXE626"/>
      <c r="QXF626"/>
      <c r="QXG626"/>
      <c r="QXH626"/>
      <c r="QXI626"/>
      <c r="QXJ626"/>
      <c r="QXK626"/>
      <c r="QXL626"/>
      <c r="QXM626"/>
      <c r="QXN626"/>
      <c r="QXO626"/>
      <c r="QXP626"/>
      <c r="QXQ626"/>
      <c r="QXR626"/>
      <c r="QXS626"/>
      <c r="QXT626"/>
      <c r="QXU626"/>
      <c r="QXV626"/>
      <c r="QXW626"/>
      <c r="QXX626"/>
      <c r="QXY626"/>
      <c r="QXZ626"/>
      <c r="QYA626"/>
      <c r="QYB626"/>
      <c r="QYC626"/>
      <c r="QYD626"/>
      <c r="QYE626"/>
      <c r="QYF626"/>
      <c r="QYG626"/>
      <c r="QYH626"/>
      <c r="QYI626"/>
      <c r="QYJ626"/>
      <c r="QYK626"/>
      <c r="QYL626"/>
      <c r="QYM626"/>
      <c r="QYN626"/>
      <c r="QYO626"/>
      <c r="QYP626"/>
      <c r="QYQ626"/>
      <c r="QYR626"/>
      <c r="QYS626"/>
      <c r="QYT626"/>
      <c r="QYU626"/>
      <c r="QYV626"/>
      <c r="QYW626"/>
      <c r="QYX626"/>
      <c r="QYY626"/>
      <c r="QYZ626"/>
      <c r="QZA626"/>
      <c r="QZB626"/>
      <c r="QZC626"/>
      <c r="QZD626"/>
      <c r="QZE626"/>
      <c r="QZF626"/>
      <c r="QZG626"/>
      <c r="QZH626"/>
      <c r="QZI626"/>
      <c r="QZJ626"/>
      <c r="QZK626"/>
      <c r="QZL626"/>
      <c r="QZM626"/>
      <c r="QZN626"/>
      <c r="QZO626"/>
      <c r="QZP626"/>
      <c r="QZQ626"/>
      <c r="QZR626"/>
      <c r="QZS626"/>
      <c r="QZT626"/>
      <c r="QZU626"/>
      <c r="QZV626"/>
      <c r="QZW626"/>
      <c r="QZX626"/>
      <c r="QZY626"/>
      <c r="QZZ626"/>
      <c r="RAA626"/>
      <c r="RAB626"/>
      <c r="RAC626"/>
      <c r="RAD626"/>
      <c r="RAE626"/>
      <c r="RAF626"/>
      <c r="RAG626"/>
      <c r="RAH626"/>
      <c r="RAI626"/>
      <c r="RAJ626"/>
      <c r="RAK626"/>
      <c r="RAL626"/>
      <c r="RAM626"/>
      <c r="RAN626"/>
      <c r="RAO626"/>
      <c r="RAP626"/>
      <c r="RAQ626"/>
      <c r="RAR626"/>
      <c r="RAS626"/>
      <c r="RAT626"/>
      <c r="RAU626"/>
      <c r="RAV626"/>
      <c r="RAW626"/>
      <c r="RAX626"/>
      <c r="RAY626"/>
      <c r="RAZ626"/>
      <c r="RBA626"/>
      <c r="RBB626"/>
      <c r="RBC626"/>
      <c r="RBD626"/>
      <c r="RBE626"/>
      <c r="RBF626"/>
      <c r="RBG626"/>
      <c r="RBH626"/>
      <c r="RBI626"/>
      <c r="RBJ626"/>
      <c r="RBK626"/>
      <c r="RBL626"/>
      <c r="RBM626"/>
      <c r="RBN626"/>
      <c r="RBO626"/>
      <c r="RBP626"/>
      <c r="RBQ626"/>
      <c r="RBR626"/>
      <c r="RBS626"/>
      <c r="RBT626"/>
      <c r="RBU626"/>
      <c r="RBV626"/>
      <c r="RBW626"/>
      <c r="RBX626"/>
      <c r="RBY626"/>
      <c r="RBZ626"/>
      <c r="RCA626"/>
      <c r="RCB626"/>
      <c r="RCC626"/>
      <c r="RCD626"/>
      <c r="RCE626"/>
      <c r="RCF626"/>
      <c r="RCG626"/>
      <c r="RCH626"/>
      <c r="RCI626"/>
      <c r="RCJ626"/>
      <c r="RCK626"/>
      <c r="RCL626"/>
      <c r="RCM626"/>
      <c r="RCN626"/>
      <c r="RCO626"/>
      <c r="RCP626"/>
      <c r="RCQ626"/>
      <c r="RCR626"/>
      <c r="RCS626"/>
      <c r="RCT626"/>
      <c r="RCU626"/>
      <c r="RCV626"/>
      <c r="RCW626"/>
      <c r="RCX626"/>
      <c r="RCY626"/>
      <c r="RCZ626"/>
      <c r="RDA626"/>
      <c r="RDB626"/>
      <c r="RDC626"/>
      <c r="RDD626"/>
      <c r="RDE626"/>
      <c r="RDF626"/>
      <c r="RDG626"/>
      <c r="RDH626"/>
      <c r="RDI626"/>
      <c r="RDJ626"/>
      <c r="RDK626"/>
      <c r="RDL626"/>
      <c r="RDM626"/>
      <c r="RDN626"/>
      <c r="RDO626"/>
      <c r="RDP626"/>
      <c r="RDQ626"/>
      <c r="RDR626"/>
      <c r="RDS626"/>
      <c r="RDT626"/>
      <c r="RDU626"/>
      <c r="RDV626"/>
      <c r="RDW626"/>
      <c r="RDX626"/>
      <c r="RDY626"/>
      <c r="RDZ626"/>
      <c r="REA626"/>
      <c r="REB626"/>
      <c r="REC626"/>
      <c r="RED626"/>
      <c r="REE626"/>
      <c r="REF626"/>
      <c r="REG626"/>
      <c r="REH626"/>
      <c r="REI626"/>
      <c r="REJ626"/>
      <c r="REK626"/>
      <c r="REL626"/>
      <c r="REM626"/>
      <c r="REN626"/>
      <c r="REO626"/>
      <c r="REP626"/>
      <c r="REQ626"/>
      <c r="RER626"/>
      <c r="RES626"/>
      <c r="RET626"/>
      <c r="REU626"/>
      <c r="REV626"/>
      <c r="REW626"/>
      <c r="REX626"/>
      <c r="REY626"/>
      <c r="REZ626"/>
      <c r="RFA626"/>
      <c r="RFB626"/>
      <c r="RFC626"/>
      <c r="RFD626"/>
      <c r="RFE626"/>
      <c r="RFF626"/>
      <c r="RFG626"/>
      <c r="RFH626"/>
      <c r="RFI626"/>
      <c r="RFJ626"/>
      <c r="RFK626"/>
      <c r="RFL626"/>
      <c r="RFM626"/>
      <c r="RFN626"/>
      <c r="RFO626"/>
      <c r="RFP626"/>
      <c r="RFQ626"/>
      <c r="RFR626"/>
      <c r="RFS626"/>
      <c r="RFT626"/>
      <c r="RFU626"/>
      <c r="RFV626"/>
      <c r="RFW626"/>
      <c r="RFX626"/>
      <c r="RFY626"/>
      <c r="RFZ626"/>
      <c r="RGA626"/>
      <c r="RGB626"/>
      <c r="RGC626"/>
      <c r="RGD626"/>
      <c r="RGE626"/>
      <c r="RGF626"/>
      <c r="RGG626"/>
      <c r="RGH626"/>
      <c r="RGI626"/>
      <c r="RGJ626"/>
      <c r="RGK626"/>
      <c r="RGL626"/>
      <c r="RGM626"/>
      <c r="RGN626"/>
      <c r="RGO626"/>
      <c r="RGP626"/>
      <c r="RGQ626"/>
      <c r="RGR626"/>
      <c r="RGS626"/>
      <c r="RGT626"/>
      <c r="RGU626"/>
      <c r="RGV626"/>
      <c r="RGW626"/>
      <c r="RGX626"/>
      <c r="RGY626"/>
      <c r="RGZ626"/>
      <c r="RHA626"/>
      <c r="RHB626"/>
      <c r="RHC626"/>
      <c r="RHD626"/>
      <c r="RHE626"/>
      <c r="RHF626"/>
      <c r="RHG626"/>
      <c r="RHH626"/>
      <c r="RHI626"/>
      <c r="RHJ626"/>
      <c r="RHK626"/>
      <c r="RHL626"/>
      <c r="RHM626"/>
      <c r="RHN626"/>
      <c r="RHO626"/>
      <c r="RHP626"/>
      <c r="RHQ626"/>
      <c r="RHR626"/>
      <c r="RHS626"/>
      <c r="RHT626"/>
      <c r="RHU626"/>
      <c r="RHV626"/>
      <c r="RHW626"/>
      <c r="RHX626"/>
      <c r="RHY626"/>
      <c r="RHZ626"/>
      <c r="RIA626"/>
      <c r="RIB626"/>
      <c r="RIC626"/>
      <c r="RID626"/>
      <c r="RIE626"/>
      <c r="RIF626"/>
      <c r="RIG626"/>
      <c r="RIH626"/>
      <c r="RII626"/>
      <c r="RIJ626"/>
      <c r="RIK626"/>
      <c r="RIL626"/>
      <c r="RIM626"/>
      <c r="RIN626"/>
      <c r="RIO626"/>
      <c r="RIP626"/>
      <c r="RIQ626"/>
      <c r="RIR626"/>
      <c r="RIS626"/>
      <c r="RIT626"/>
      <c r="RIU626"/>
      <c r="RIV626"/>
      <c r="RIW626"/>
      <c r="RIX626"/>
      <c r="RIY626"/>
      <c r="RIZ626"/>
      <c r="RJA626"/>
      <c r="RJB626"/>
      <c r="RJC626"/>
      <c r="RJD626"/>
      <c r="RJE626"/>
      <c r="RJF626"/>
      <c r="RJG626"/>
      <c r="RJH626"/>
      <c r="RJI626"/>
      <c r="RJJ626"/>
      <c r="RJK626"/>
      <c r="RJL626"/>
      <c r="RJM626"/>
      <c r="RJN626"/>
      <c r="RJO626"/>
      <c r="RJP626"/>
      <c r="RJQ626"/>
      <c r="RJR626"/>
      <c r="RJS626"/>
      <c r="RJT626"/>
      <c r="RJU626"/>
      <c r="RJV626"/>
      <c r="RJW626"/>
      <c r="RJX626"/>
      <c r="RJY626"/>
      <c r="RJZ626"/>
      <c r="RKA626"/>
      <c r="RKB626"/>
      <c r="RKC626"/>
      <c r="RKD626"/>
      <c r="RKE626"/>
      <c r="RKF626"/>
      <c r="RKG626"/>
      <c r="RKH626"/>
      <c r="RKI626"/>
      <c r="RKJ626"/>
      <c r="RKK626"/>
      <c r="RKL626"/>
      <c r="RKM626"/>
      <c r="RKN626"/>
      <c r="RKO626"/>
      <c r="RKP626"/>
      <c r="RKQ626"/>
      <c r="RKR626"/>
      <c r="RKS626"/>
      <c r="RKT626"/>
      <c r="RKU626"/>
      <c r="RKV626"/>
      <c r="RKW626"/>
      <c r="RKX626"/>
      <c r="RKY626"/>
      <c r="RKZ626"/>
      <c r="RLA626"/>
      <c r="RLB626"/>
      <c r="RLC626"/>
      <c r="RLD626"/>
      <c r="RLE626"/>
      <c r="RLF626"/>
      <c r="RLG626"/>
      <c r="RLH626"/>
      <c r="RLI626"/>
      <c r="RLJ626"/>
      <c r="RLK626"/>
      <c r="RLL626"/>
      <c r="RLM626"/>
      <c r="RLN626"/>
      <c r="RLO626"/>
      <c r="RLP626"/>
      <c r="RLQ626"/>
      <c r="RLR626"/>
      <c r="RLS626"/>
      <c r="RLT626"/>
      <c r="RLU626"/>
      <c r="RLV626"/>
      <c r="RLW626"/>
      <c r="RLX626"/>
      <c r="RLY626"/>
      <c r="RLZ626"/>
      <c r="RMA626"/>
      <c r="RMB626"/>
      <c r="RMC626"/>
      <c r="RMD626"/>
      <c r="RME626"/>
      <c r="RMF626"/>
      <c r="RMG626"/>
      <c r="RMH626"/>
      <c r="RMI626"/>
      <c r="RMJ626"/>
      <c r="RMK626"/>
      <c r="RML626"/>
      <c r="RMM626"/>
      <c r="RMN626"/>
      <c r="RMO626"/>
      <c r="RMP626"/>
      <c r="RMQ626"/>
      <c r="RMR626"/>
      <c r="RMS626"/>
      <c r="RMT626"/>
      <c r="RMU626"/>
      <c r="RMV626"/>
      <c r="RMW626"/>
      <c r="RMX626"/>
      <c r="RMY626"/>
      <c r="RMZ626"/>
      <c r="RNA626"/>
      <c r="RNB626"/>
      <c r="RNC626"/>
      <c r="RND626"/>
      <c r="RNE626"/>
      <c r="RNF626"/>
      <c r="RNG626"/>
      <c r="RNH626"/>
      <c r="RNI626"/>
      <c r="RNJ626"/>
      <c r="RNK626"/>
      <c r="RNL626"/>
      <c r="RNM626"/>
      <c r="RNN626"/>
      <c r="RNO626"/>
      <c r="RNP626"/>
      <c r="RNQ626"/>
      <c r="RNR626"/>
      <c r="RNS626"/>
      <c r="RNT626"/>
      <c r="RNU626"/>
      <c r="RNV626"/>
      <c r="RNW626"/>
      <c r="RNX626"/>
      <c r="RNY626"/>
      <c r="RNZ626"/>
      <c r="ROA626"/>
      <c r="ROB626"/>
      <c r="ROC626"/>
      <c r="ROD626"/>
      <c r="ROE626"/>
      <c r="ROF626"/>
      <c r="ROG626"/>
      <c r="ROH626"/>
      <c r="ROI626"/>
      <c r="ROJ626"/>
      <c r="ROK626"/>
      <c r="ROL626"/>
      <c r="ROM626"/>
      <c r="RON626"/>
      <c r="ROO626"/>
      <c r="ROP626"/>
      <c r="ROQ626"/>
      <c r="ROR626"/>
      <c r="ROS626"/>
      <c r="ROT626"/>
      <c r="ROU626"/>
      <c r="ROV626"/>
      <c r="ROW626"/>
      <c r="ROX626"/>
      <c r="ROY626"/>
      <c r="ROZ626"/>
      <c r="RPA626"/>
      <c r="RPB626"/>
      <c r="RPC626"/>
      <c r="RPD626"/>
      <c r="RPE626"/>
      <c r="RPF626"/>
      <c r="RPG626"/>
      <c r="RPH626"/>
      <c r="RPI626"/>
      <c r="RPJ626"/>
      <c r="RPK626"/>
      <c r="RPL626"/>
      <c r="RPM626"/>
      <c r="RPN626"/>
      <c r="RPO626"/>
      <c r="RPP626"/>
      <c r="RPQ626"/>
      <c r="RPR626"/>
      <c r="RPS626"/>
      <c r="RPT626"/>
      <c r="RPU626"/>
      <c r="RPV626"/>
      <c r="RPW626"/>
      <c r="RPX626"/>
      <c r="RPY626"/>
      <c r="RPZ626"/>
      <c r="RQA626"/>
      <c r="RQB626"/>
      <c r="RQC626"/>
      <c r="RQD626"/>
      <c r="RQE626"/>
      <c r="RQF626"/>
      <c r="RQG626"/>
      <c r="RQH626"/>
      <c r="RQI626"/>
      <c r="RQJ626"/>
      <c r="RQK626"/>
      <c r="RQL626"/>
      <c r="RQM626"/>
      <c r="RQN626"/>
      <c r="RQO626"/>
      <c r="RQP626"/>
      <c r="RQQ626"/>
      <c r="RQR626"/>
      <c r="RQS626"/>
      <c r="RQT626"/>
      <c r="RQU626"/>
      <c r="RQV626"/>
      <c r="RQW626"/>
      <c r="RQX626"/>
      <c r="RQY626"/>
      <c r="RQZ626"/>
      <c r="RRA626"/>
      <c r="RRB626"/>
      <c r="RRC626"/>
      <c r="RRD626"/>
      <c r="RRE626"/>
      <c r="RRF626"/>
      <c r="RRG626"/>
      <c r="RRH626"/>
      <c r="RRI626"/>
      <c r="RRJ626"/>
      <c r="RRK626"/>
      <c r="RRL626"/>
      <c r="RRM626"/>
      <c r="RRN626"/>
      <c r="RRO626"/>
      <c r="RRP626"/>
      <c r="RRQ626"/>
      <c r="RRR626"/>
      <c r="RRS626"/>
      <c r="RRT626"/>
      <c r="RRU626"/>
      <c r="RRV626"/>
      <c r="RRW626"/>
      <c r="RRX626"/>
      <c r="RRY626"/>
      <c r="RRZ626"/>
      <c r="RSA626"/>
      <c r="RSB626"/>
      <c r="RSC626"/>
      <c r="RSD626"/>
      <c r="RSE626"/>
      <c r="RSF626"/>
      <c r="RSG626"/>
      <c r="RSH626"/>
      <c r="RSI626"/>
      <c r="RSJ626"/>
      <c r="RSK626"/>
      <c r="RSL626"/>
      <c r="RSM626"/>
      <c r="RSN626"/>
      <c r="RSO626"/>
      <c r="RSP626"/>
      <c r="RSQ626"/>
      <c r="RSR626"/>
      <c r="RSS626"/>
      <c r="RST626"/>
      <c r="RSU626"/>
      <c r="RSV626"/>
      <c r="RSW626"/>
      <c r="RSX626"/>
      <c r="RSY626"/>
      <c r="RSZ626"/>
      <c r="RTA626"/>
      <c r="RTB626"/>
      <c r="RTC626"/>
      <c r="RTD626"/>
      <c r="RTE626"/>
      <c r="RTF626"/>
      <c r="RTG626"/>
      <c r="RTH626"/>
      <c r="RTI626"/>
      <c r="RTJ626"/>
      <c r="RTK626"/>
      <c r="RTL626"/>
      <c r="RTM626"/>
      <c r="RTN626"/>
      <c r="RTO626"/>
      <c r="RTP626"/>
      <c r="RTQ626"/>
      <c r="RTR626"/>
      <c r="RTS626"/>
      <c r="RTT626"/>
      <c r="RTU626"/>
      <c r="RTV626"/>
      <c r="RTW626"/>
      <c r="RTX626"/>
      <c r="RTY626"/>
      <c r="RTZ626"/>
      <c r="RUA626"/>
      <c r="RUB626"/>
      <c r="RUC626"/>
      <c r="RUD626"/>
      <c r="RUE626"/>
      <c r="RUF626"/>
      <c r="RUG626"/>
      <c r="RUH626"/>
      <c r="RUI626"/>
      <c r="RUJ626"/>
      <c r="RUK626"/>
      <c r="RUL626"/>
      <c r="RUM626"/>
      <c r="RUN626"/>
      <c r="RUO626"/>
      <c r="RUP626"/>
      <c r="RUQ626"/>
      <c r="RUR626"/>
      <c r="RUS626"/>
      <c r="RUT626"/>
      <c r="RUU626"/>
      <c r="RUV626"/>
      <c r="RUW626"/>
      <c r="RUX626"/>
      <c r="RUY626"/>
      <c r="RUZ626"/>
      <c r="RVA626"/>
      <c r="RVB626"/>
      <c r="RVC626"/>
      <c r="RVD626"/>
      <c r="RVE626"/>
      <c r="RVF626"/>
      <c r="RVG626"/>
      <c r="RVH626"/>
      <c r="RVI626"/>
      <c r="RVJ626"/>
      <c r="RVK626"/>
      <c r="RVL626"/>
      <c r="RVM626"/>
      <c r="RVN626"/>
      <c r="RVO626"/>
      <c r="RVP626"/>
      <c r="RVQ626"/>
      <c r="RVR626"/>
      <c r="RVS626"/>
      <c r="RVT626"/>
      <c r="RVU626"/>
      <c r="RVV626"/>
      <c r="RVW626"/>
      <c r="RVX626"/>
      <c r="RVY626"/>
      <c r="RVZ626"/>
      <c r="RWA626"/>
      <c r="RWB626"/>
      <c r="RWC626"/>
      <c r="RWD626"/>
      <c r="RWE626"/>
      <c r="RWF626"/>
      <c r="RWG626"/>
      <c r="RWH626"/>
      <c r="RWI626"/>
      <c r="RWJ626"/>
      <c r="RWK626"/>
      <c r="RWL626"/>
      <c r="RWM626"/>
      <c r="RWN626"/>
      <c r="RWO626"/>
      <c r="RWP626"/>
      <c r="RWQ626"/>
      <c r="RWR626"/>
      <c r="RWS626"/>
      <c r="RWT626"/>
      <c r="RWU626"/>
      <c r="RWV626"/>
      <c r="RWW626"/>
      <c r="RWX626"/>
      <c r="RWY626"/>
      <c r="RWZ626"/>
      <c r="RXA626"/>
      <c r="RXB626"/>
      <c r="RXC626"/>
      <c r="RXD626"/>
      <c r="RXE626"/>
      <c r="RXF626"/>
      <c r="RXG626"/>
      <c r="RXH626"/>
      <c r="RXI626"/>
      <c r="RXJ626"/>
      <c r="RXK626"/>
      <c r="RXL626"/>
      <c r="RXM626"/>
      <c r="RXN626"/>
      <c r="RXO626"/>
      <c r="RXP626"/>
      <c r="RXQ626"/>
      <c r="RXR626"/>
      <c r="RXS626"/>
      <c r="RXT626"/>
      <c r="RXU626"/>
      <c r="RXV626"/>
      <c r="RXW626"/>
      <c r="RXX626"/>
      <c r="RXY626"/>
      <c r="RXZ626"/>
      <c r="RYA626"/>
      <c r="RYB626"/>
      <c r="RYC626"/>
      <c r="RYD626"/>
      <c r="RYE626"/>
      <c r="RYF626"/>
      <c r="RYG626"/>
      <c r="RYH626"/>
      <c r="RYI626"/>
      <c r="RYJ626"/>
      <c r="RYK626"/>
      <c r="RYL626"/>
      <c r="RYM626"/>
      <c r="RYN626"/>
      <c r="RYO626"/>
      <c r="RYP626"/>
      <c r="RYQ626"/>
      <c r="RYR626"/>
      <c r="RYS626"/>
      <c r="RYT626"/>
      <c r="RYU626"/>
      <c r="RYV626"/>
      <c r="RYW626"/>
      <c r="RYX626"/>
      <c r="RYY626"/>
      <c r="RYZ626"/>
      <c r="RZA626"/>
      <c r="RZB626"/>
      <c r="RZC626"/>
      <c r="RZD626"/>
      <c r="RZE626"/>
      <c r="RZF626"/>
      <c r="RZG626"/>
      <c r="RZH626"/>
      <c r="RZI626"/>
      <c r="RZJ626"/>
      <c r="RZK626"/>
      <c r="RZL626"/>
      <c r="RZM626"/>
      <c r="RZN626"/>
      <c r="RZO626"/>
      <c r="RZP626"/>
      <c r="RZQ626"/>
      <c r="RZR626"/>
      <c r="RZS626"/>
      <c r="RZT626"/>
      <c r="RZU626"/>
      <c r="RZV626"/>
      <c r="RZW626"/>
      <c r="RZX626"/>
      <c r="RZY626"/>
      <c r="RZZ626"/>
      <c r="SAA626"/>
      <c r="SAB626"/>
      <c r="SAC626"/>
      <c r="SAD626"/>
      <c r="SAE626"/>
      <c r="SAF626"/>
      <c r="SAG626"/>
      <c r="SAH626"/>
      <c r="SAI626"/>
      <c r="SAJ626"/>
      <c r="SAK626"/>
      <c r="SAL626"/>
      <c r="SAM626"/>
      <c r="SAN626"/>
      <c r="SAO626"/>
      <c r="SAP626"/>
      <c r="SAQ626"/>
      <c r="SAR626"/>
      <c r="SAS626"/>
      <c r="SAT626"/>
      <c r="SAU626"/>
      <c r="SAV626"/>
      <c r="SAW626"/>
      <c r="SAX626"/>
      <c r="SAY626"/>
      <c r="SAZ626"/>
      <c r="SBA626"/>
      <c r="SBB626"/>
      <c r="SBC626"/>
      <c r="SBD626"/>
      <c r="SBE626"/>
      <c r="SBF626"/>
      <c r="SBG626"/>
      <c r="SBH626"/>
      <c r="SBI626"/>
      <c r="SBJ626"/>
      <c r="SBK626"/>
      <c r="SBL626"/>
      <c r="SBM626"/>
      <c r="SBN626"/>
      <c r="SBO626"/>
      <c r="SBP626"/>
      <c r="SBQ626"/>
      <c r="SBR626"/>
      <c r="SBS626"/>
      <c r="SBT626"/>
      <c r="SBU626"/>
      <c r="SBV626"/>
      <c r="SBW626"/>
      <c r="SBX626"/>
      <c r="SBY626"/>
      <c r="SBZ626"/>
      <c r="SCA626"/>
      <c r="SCB626"/>
      <c r="SCC626"/>
      <c r="SCD626"/>
      <c r="SCE626"/>
      <c r="SCF626"/>
      <c r="SCG626"/>
      <c r="SCH626"/>
      <c r="SCI626"/>
      <c r="SCJ626"/>
      <c r="SCK626"/>
      <c r="SCL626"/>
      <c r="SCM626"/>
      <c r="SCN626"/>
      <c r="SCO626"/>
      <c r="SCP626"/>
      <c r="SCQ626"/>
      <c r="SCR626"/>
      <c r="SCS626"/>
      <c r="SCT626"/>
      <c r="SCU626"/>
      <c r="SCV626"/>
      <c r="SCW626"/>
      <c r="SCX626"/>
      <c r="SCY626"/>
      <c r="SCZ626"/>
      <c r="SDA626"/>
      <c r="SDB626"/>
      <c r="SDC626"/>
      <c r="SDD626"/>
      <c r="SDE626"/>
      <c r="SDF626"/>
      <c r="SDG626"/>
      <c r="SDH626"/>
      <c r="SDI626"/>
      <c r="SDJ626"/>
      <c r="SDK626"/>
      <c r="SDL626"/>
      <c r="SDM626"/>
      <c r="SDN626"/>
      <c r="SDO626"/>
      <c r="SDP626"/>
      <c r="SDQ626"/>
      <c r="SDR626"/>
      <c r="SDS626"/>
      <c r="SDT626"/>
      <c r="SDU626"/>
      <c r="SDV626"/>
      <c r="SDW626"/>
      <c r="SDX626"/>
      <c r="SDY626"/>
      <c r="SDZ626"/>
      <c r="SEA626"/>
      <c r="SEB626"/>
      <c r="SEC626"/>
      <c r="SED626"/>
      <c r="SEE626"/>
      <c r="SEF626"/>
      <c r="SEG626"/>
      <c r="SEH626"/>
      <c r="SEI626"/>
      <c r="SEJ626"/>
      <c r="SEK626"/>
      <c r="SEL626"/>
      <c r="SEM626"/>
      <c r="SEN626"/>
      <c r="SEO626"/>
      <c r="SEP626"/>
      <c r="SEQ626"/>
      <c r="SER626"/>
      <c r="SES626"/>
      <c r="SET626"/>
      <c r="SEU626"/>
      <c r="SEV626"/>
      <c r="SEW626"/>
      <c r="SEX626"/>
      <c r="SEY626"/>
      <c r="SEZ626"/>
      <c r="SFA626"/>
      <c r="SFB626"/>
      <c r="SFC626"/>
      <c r="SFD626"/>
      <c r="SFE626"/>
      <c r="SFF626"/>
      <c r="SFG626"/>
      <c r="SFH626"/>
      <c r="SFI626"/>
      <c r="SFJ626"/>
      <c r="SFK626"/>
      <c r="SFL626"/>
      <c r="SFM626"/>
      <c r="SFN626"/>
      <c r="SFO626"/>
      <c r="SFP626"/>
      <c r="SFQ626"/>
      <c r="SFR626"/>
      <c r="SFS626"/>
      <c r="SFT626"/>
      <c r="SFU626"/>
      <c r="SFV626"/>
      <c r="SFW626"/>
      <c r="SFX626"/>
      <c r="SFY626"/>
      <c r="SFZ626"/>
      <c r="SGA626"/>
      <c r="SGB626"/>
      <c r="SGC626"/>
      <c r="SGD626"/>
      <c r="SGE626"/>
      <c r="SGF626"/>
      <c r="SGG626"/>
      <c r="SGH626"/>
      <c r="SGI626"/>
      <c r="SGJ626"/>
      <c r="SGK626"/>
      <c r="SGL626"/>
      <c r="SGM626"/>
      <c r="SGN626"/>
      <c r="SGO626"/>
      <c r="SGP626"/>
      <c r="SGQ626"/>
      <c r="SGR626"/>
      <c r="SGS626"/>
      <c r="SGT626"/>
      <c r="SGU626"/>
      <c r="SGV626"/>
      <c r="SGW626"/>
      <c r="SGX626"/>
      <c r="SGY626"/>
      <c r="SGZ626"/>
      <c r="SHA626"/>
      <c r="SHB626"/>
      <c r="SHC626"/>
      <c r="SHD626"/>
      <c r="SHE626"/>
      <c r="SHF626"/>
      <c r="SHG626"/>
      <c r="SHH626"/>
      <c r="SHI626"/>
      <c r="SHJ626"/>
      <c r="SHK626"/>
      <c r="SHL626"/>
      <c r="SHM626"/>
      <c r="SHN626"/>
      <c r="SHO626"/>
      <c r="SHP626"/>
      <c r="SHQ626"/>
      <c r="SHR626"/>
      <c r="SHS626"/>
      <c r="SHT626"/>
      <c r="SHU626"/>
      <c r="SHV626"/>
      <c r="SHW626"/>
      <c r="SHX626"/>
      <c r="SHY626"/>
      <c r="SHZ626"/>
      <c r="SIA626"/>
      <c r="SIB626"/>
      <c r="SIC626"/>
      <c r="SID626"/>
      <c r="SIE626"/>
      <c r="SIF626"/>
      <c r="SIG626"/>
      <c r="SIH626"/>
      <c r="SII626"/>
      <c r="SIJ626"/>
      <c r="SIK626"/>
      <c r="SIL626"/>
      <c r="SIM626"/>
      <c r="SIN626"/>
      <c r="SIO626"/>
      <c r="SIP626"/>
      <c r="SIQ626"/>
      <c r="SIR626"/>
      <c r="SIS626"/>
      <c r="SIT626"/>
      <c r="SIU626"/>
      <c r="SIV626"/>
      <c r="SIW626"/>
      <c r="SIX626"/>
      <c r="SIY626"/>
      <c r="SIZ626"/>
      <c r="SJA626"/>
      <c r="SJB626"/>
      <c r="SJC626"/>
      <c r="SJD626"/>
      <c r="SJE626"/>
      <c r="SJF626"/>
      <c r="SJG626"/>
      <c r="SJH626"/>
      <c r="SJI626"/>
      <c r="SJJ626"/>
      <c r="SJK626"/>
      <c r="SJL626"/>
      <c r="SJM626"/>
      <c r="SJN626"/>
      <c r="SJO626"/>
      <c r="SJP626"/>
      <c r="SJQ626"/>
      <c r="SJR626"/>
      <c r="SJS626"/>
      <c r="SJT626"/>
      <c r="SJU626"/>
      <c r="SJV626"/>
      <c r="SJW626"/>
      <c r="SJX626"/>
      <c r="SJY626"/>
      <c r="SJZ626"/>
      <c r="SKA626"/>
      <c r="SKB626"/>
      <c r="SKC626"/>
      <c r="SKD626"/>
      <c r="SKE626"/>
      <c r="SKF626"/>
      <c r="SKG626"/>
      <c r="SKH626"/>
      <c r="SKI626"/>
      <c r="SKJ626"/>
      <c r="SKK626"/>
      <c r="SKL626"/>
      <c r="SKM626"/>
      <c r="SKN626"/>
      <c r="SKO626"/>
      <c r="SKP626"/>
      <c r="SKQ626"/>
      <c r="SKR626"/>
      <c r="SKS626"/>
      <c r="SKT626"/>
      <c r="SKU626"/>
      <c r="SKV626"/>
      <c r="SKW626"/>
      <c r="SKX626"/>
      <c r="SKY626"/>
      <c r="SKZ626"/>
      <c r="SLA626"/>
      <c r="SLB626"/>
      <c r="SLC626"/>
      <c r="SLD626"/>
      <c r="SLE626"/>
      <c r="SLF626"/>
      <c r="SLG626"/>
      <c r="SLH626"/>
      <c r="SLI626"/>
      <c r="SLJ626"/>
      <c r="SLK626"/>
      <c r="SLL626"/>
      <c r="SLM626"/>
      <c r="SLN626"/>
      <c r="SLO626"/>
      <c r="SLP626"/>
      <c r="SLQ626"/>
      <c r="SLR626"/>
      <c r="SLS626"/>
      <c r="SLT626"/>
      <c r="SLU626"/>
      <c r="SLV626"/>
      <c r="SLW626"/>
      <c r="SLX626"/>
      <c r="SLY626"/>
      <c r="SLZ626"/>
      <c r="SMA626"/>
      <c r="SMB626"/>
      <c r="SMC626"/>
      <c r="SMD626"/>
      <c r="SME626"/>
      <c r="SMF626"/>
      <c r="SMG626"/>
      <c r="SMH626"/>
      <c r="SMI626"/>
      <c r="SMJ626"/>
      <c r="SMK626"/>
      <c r="SML626"/>
      <c r="SMM626"/>
      <c r="SMN626"/>
      <c r="SMO626"/>
      <c r="SMP626"/>
      <c r="SMQ626"/>
      <c r="SMR626"/>
      <c r="SMS626"/>
      <c r="SMT626"/>
      <c r="SMU626"/>
      <c r="SMV626"/>
      <c r="SMW626"/>
      <c r="SMX626"/>
      <c r="SMY626"/>
      <c r="SMZ626"/>
      <c r="SNA626"/>
      <c r="SNB626"/>
      <c r="SNC626"/>
      <c r="SND626"/>
      <c r="SNE626"/>
      <c r="SNF626"/>
      <c r="SNG626"/>
      <c r="SNH626"/>
      <c r="SNI626"/>
      <c r="SNJ626"/>
      <c r="SNK626"/>
      <c r="SNL626"/>
      <c r="SNM626"/>
      <c r="SNN626"/>
      <c r="SNO626"/>
      <c r="SNP626"/>
      <c r="SNQ626"/>
      <c r="SNR626"/>
      <c r="SNS626"/>
      <c r="SNT626"/>
      <c r="SNU626"/>
      <c r="SNV626"/>
      <c r="SNW626"/>
      <c r="SNX626"/>
      <c r="SNY626"/>
      <c r="SNZ626"/>
      <c r="SOA626"/>
      <c r="SOB626"/>
      <c r="SOC626"/>
      <c r="SOD626"/>
      <c r="SOE626"/>
      <c r="SOF626"/>
      <c r="SOG626"/>
      <c r="SOH626"/>
      <c r="SOI626"/>
      <c r="SOJ626"/>
      <c r="SOK626"/>
      <c r="SOL626"/>
      <c r="SOM626"/>
      <c r="SON626"/>
      <c r="SOO626"/>
      <c r="SOP626"/>
      <c r="SOQ626"/>
      <c r="SOR626"/>
      <c r="SOS626"/>
      <c r="SOT626"/>
      <c r="SOU626"/>
      <c r="SOV626"/>
      <c r="SOW626"/>
      <c r="SOX626"/>
      <c r="SOY626"/>
      <c r="SOZ626"/>
      <c r="SPA626"/>
      <c r="SPB626"/>
      <c r="SPC626"/>
      <c r="SPD626"/>
      <c r="SPE626"/>
      <c r="SPF626"/>
      <c r="SPG626"/>
      <c r="SPH626"/>
      <c r="SPI626"/>
      <c r="SPJ626"/>
      <c r="SPK626"/>
      <c r="SPL626"/>
      <c r="SPM626"/>
      <c r="SPN626"/>
      <c r="SPO626"/>
      <c r="SPP626"/>
      <c r="SPQ626"/>
      <c r="SPR626"/>
      <c r="SPS626"/>
      <c r="SPT626"/>
      <c r="SPU626"/>
      <c r="SPV626"/>
      <c r="SPW626"/>
      <c r="SPX626"/>
      <c r="SPY626"/>
      <c r="SPZ626"/>
      <c r="SQA626"/>
      <c r="SQB626"/>
      <c r="SQC626"/>
      <c r="SQD626"/>
      <c r="SQE626"/>
      <c r="SQF626"/>
      <c r="SQG626"/>
      <c r="SQH626"/>
      <c r="SQI626"/>
      <c r="SQJ626"/>
      <c r="SQK626"/>
      <c r="SQL626"/>
      <c r="SQM626"/>
      <c r="SQN626"/>
      <c r="SQO626"/>
      <c r="SQP626"/>
      <c r="SQQ626"/>
      <c r="SQR626"/>
      <c r="SQS626"/>
      <c r="SQT626"/>
      <c r="SQU626"/>
      <c r="SQV626"/>
      <c r="SQW626"/>
      <c r="SQX626"/>
      <c r="SQY626"/>
      <c r="SQZ626"/>
      <c r="SRA626"/>
      <c r="SRB626"/>
      <c r="SRC626"/>
      <c r="SRD626"/>
      <c r="SRE626"/>
      <c r="SRF626"/>
      <c r="SRG626"/>
      <c r="SRH626"/>
      <c r="SRI626"/>
      <c r="SRJ626"/>
      <c r="SRK626"/>
      <c r="SRL626"/>
      <c r="SRM626"/>
      <c r="SRN626"/>
      <c r="SRO626"/>
      <c r="SRP626"/>
      <c r="SRQ626"/>
      <c r="SRR626"/>
      <c r="SRS626"/>
      <c r="SRT626"/>
      <c r="SRU626"/>
      <c r="SRV626"/>
      <c r="SRW626"/>
      <c r="SRX626"/>
      <c r="SRY626"/>
      <c r="SRZ626"/>
      <c r="SSA626"/>
      <c r="SSB626"/>
      <c r="SSC626"/>
      <c r="SSD626"/>
      <c r="SSE626"/>
      <c r="SSF626"/>
      <c r="SSG626"/>
      <c r="SSH626"/>
      <c r="SSI626"/>
      <c r="SSJ626"/>
      <c r="SSK626"/>
      <c r="SSL626"/>
      <c r="SSM626"/>
      <c r="SSN626"/>
      <c r="SSO626"/>
      <c r="SSP626"/>
      <c r="SSQ626"/>
      <c r="SSR626"/>
      <c r="SSS626"/>
      <c r="SST626"/>
      <c r="SSU626"/>
      <c r="SSV626"/>
      <c r="SSW626"/>
      <c r="SSX626"/>
      <c r="SSY626"/>
      <c r="SSZ626"/>
      <c r="STA626"/>
      <c r="STB626"/>
      <c r="STC626"/>
      <c r="STD626"/>
      <c r="STE626"/>
      <c r="STF626"/>
      <c r="STG626"/>
      <c r="STH626"/>
      <c r="STI626"/>
      <c r="STJ626"/>
      <c r="STK626"/>
      <c r="STL626"/>
      <c r="STM626"/>
      <c r="STN626"/>
      <c r="STO626"/>
      <c r="STP626"/>
      <c r="STQ626"/>
      <c r="STR626"/>
      <c r="STS626"/>
      <c r="STT626"/>
      <c r="STU626"/>
      <c r="STV626"/>
      <c r="STW626"/>
      <c r="STX626"/>
      <c r="STY626"/>
      <c r="STZ626"/>
      <c r="SUA626"/>
      <c r="SUB626"/>
      <c r="SUC626"/>
      <c r="SUD626"/>
      <c r="SUE626"/>
      <c r="SUF626"/>
      <c r="SUG626"/>
      <c r="SUH626"/>
      <c r="SUI626"/>
      <c r="SUJ626"/>
      <c r="SUK626"/>
      <c r="SUL626"/>
      <c r="SUM626"/>
      <c r="SUN626"/>
      <c r="SUO626"/>
      <c r="SUP626"/>
      <c r="SUQ626"/>
      <c r="SUR626"/>
      <c r="SUS626"/>
      <c r="SUT626"/>
      <c r="SUU626"/>
      <c r="SUV626"/>
      <c r="SUW626"/>
      <c r="SUX626"/>
      <c r="SUY626"/>
      <c r="SUZ626"/>
      <c r="SVA626"/>
      <c r="SVB626"/>
      <c r="SVC626"/>
      <c r="SVD626"/>
      <c r="SVE626"/>
      <c r="SVF626"/>
      <c r="SVG626"/>
      <c r="SVH626"/>
      <c r="SVI626"/>
      <c r="SVJ626"/>
      <c r="SVK626"/>
      <c r="SVL626"/>
      <c r="SVM626"/>
      <c r="SVN626"/>
      <c r="SVO626"/>
      <c r="SVP626"/>
      <c r="SVQ626"/>
      <c r="SVR626"/>
      <c r="SVS626"/>
      <c r="SVT626"/>
      <c r="SVU626"/>
      <c r="SVV626"/>
      <c r="SVW626"/>
      <c r="SVX626"/>
      <c r="SVY626"/>
      <c r="SVZ626"/>
      <c r="SWA626"/>
      <c r="SWB626"/>
      <c r="SWC626"/>
      <c r="SWD626"/>
      <c r="SWE626"/>
      <c r="SWF626"/>
      <c r="SWG626"/>
      <c r="SWH626"/>
      <c r="SWI626"/>
      <c r="SWJ626"/>
      <c r="SWK626"/>
      <c r="SWL626"/>
      <c r="SWM626"/>
      <c r="SWN626"/>
      <c r="SWO626"/>
      <c r="SWP626"/>
      <c r="SWQ626"/>
      <c r="SWR626"/>
      <c r="SWS626"/>
      <c r="SWT626"/>
      <c r="SWU626"/>
      <c r="SWV626"/>
      <c r="SWW626"/>
      <c r="SWX626"/>
      <c r="SWY626"/>
      <c r="SWZ626"/>
      <c r="SXA626"/>
      <c r="SXB626"/>
      <c r="SXC626"/>
      <c r="SXD626"/>
      <c r="SXE626"/>
      <c r="SXF626"/>
      <c r="SXG626"/>
      <c r="SXH626"/>
      <c r="SXI626"/>
      <c r="SXJ626"/>
      <c r="SXK626"/>
      <c r="SXL626"/>
      <c r="SXM626"/>
      <c r="SXN626"/>
      <c r="SXO626"/>
      <c r="SXP626"/>
      <c r="SXQ626"/>
      <c r="SXR626"/>
      <c r="SXS626"/>
      <c r="SXT626"/>
      <c r="SXU626"/>
      <c r="SXV626"/>
      <c r="SXW626"/>
      <c r="SXX626"/>
      <c r="SXY626"/>
      <c r="SXZ626"/>
      <c r="SYA626"/>
      <c r="SYB626"/>
      <c r="SYC626"/>
      <c r="SYD626"/>
      <c r="SYE626"/>
      <c r="SYF626"/>
      <c r="SYG626"/>
      <c r="SYH626"/>
      <c r="SYI626"/>
      <c r="SYJ626"/>
      <c r="SYK626"/>
      <c r="SYL626"/>
      <c r="SYM626"/>
      <c r="SYN626"/>
      <c r="SYO626"/>
      <c r="SYP626"/>
      <c r="SYQ626"/>
      <c r="SYR626"/>
      <c r="SYS626"/>
      <c r="SYT626"/>
      <c r="SYU626"/>
      <c r="SYV626"/>
      <c r="SYW626"/>
      <c r="SYX626"/>
      <c r="SYY626"/>
      <c r="SYZ626"/>
      <c r="SZA626"/>
      <c r="SZB626"/>
      <c r="SZC626"/>
      <c r="SZD626"/>
      <c r="SZE626"/>
      <c r="SZF626"/>
      <c r="SZG626"/>
      <c r="SZH626"/>
      <c r="SZI626"/>
      <c r="SZJ626"/>
      <c r="SZK626"/>
      <c r="SZL626"/>
      <c r="SZM626"/>
      <c r="SZN626"/>
      <c r="SZO626"/>
      <c r="SZP626"/>
      <c r="SZQ626"/>
      <c r="SZR626"/>
      <c r="SZS626"/>
      <c r="SZT626"/>
      <c r="SZU626"/>
      <c r="SZV626"/>
      <c r="SZW626"/>
      <c r="SZX626"/>
      <c r="SZY626"/>
      <c r="SZZ626"/>
      <c r="TAA626"/>
      <c r="TAB626"/>
      <c r="TAC626"/>
      <c r="TAD626"/>
      <c r="TAE626"/>
      <c r="TAF626"/>
      <c r="TAG626"/>
      <c r="TAH626"/>
      <c r="TAI626"/>
      <c r="TAJ626"/>
      <c r="TAK626"/>
      <c r="TAL626"/>
      <c r="TAM626"/>
      <c r="TAN626"/>
      <c r="TAO626"/>
      <c r="TAP626"/>
      <c r="TAQ626"/>
      <c r="TAR626"/>
      <c r="TAS626"/>
      <c r="TAT626"/>
      <c r="TAU626"/>
      <c r="TAV626"/>
      <c r="TAW626"/>
      <c r="TAX626"/>
      <c r="TAY626"/>
      <c r="TAZ626"/>
      <c r="TBA626"/>
      <c r="TBB626"/>
      <c r="TBC626"/>
      <c r="TBD626"/>
      <c r="TBE626"/>
      <c r="TBF626"/>
      <c r="TBG626"/>
      <c r="TBH626"/>
      <c r="TBI626"/>
      <c r="TBJ626"/>
      <c r="TBK626"/>
      <c r="TBL626"/>
      <c r="TBM626"/>
      <c r="TBN626"/>
      <c r="TBO626"/>
      <c r="TBP626"/>
      <c r="TBQ626"/>
      <c r="TBR626"/>
      <c r="TBS626"/>
      <c r="TBT626"/>
      <c r="TBU626"/>
      <c r="TBV626"/>
      <c r="TBW626"/>
      <c r="TBX626"/>
      <c r="TBY626"/>
      <c r="TBZ626"/>
      <c r="TCA626"/>
      <c r="TCB626"/>
      <c r="TCC626"/>
      <c r="TCD626"/>
      <c r="TCE626"/>
      <c r="TCF626"/>
      <c r="TCG626"/>
      <c r="TCH626"/>
      <c r="TCI626"/>
      <c r="TCJ626"/>
      <c r="TCK626"/>
      <c r="TCL626"/>
      <c r="TCM626"/>
      <c r="TCN626"/>
      <c r="TCO626"/>
      <c r="TCP626"/>
      <c r="TCQ626"/>
      <c r="TCR626"/>
      <c r="TCS626"/>
      <c r="TCT626"/>
      <c r="TCU626"/>
      <c r="TCV626"/>
      <c r="TCW626"/>
      <c r="TCX626"/>
      <c r="TCY626"/>
      <c r="TCZ626"/>
      <c r="TDA626"/>
      <c r="TDB626"/>
      <c r="TDC626"/>
      <c r="TDD626"/>
      <c r="TDE626"/>
      <c r="TDF626"/>
      <c r="TDG626"/>
      <c r="TDH626"/>
      <c r="TDI626"/>
      <c r="TDJ626"/>
      <c r="TDK626"/>
      <c r="TDL626"/>
      <c r="TDM626"/>
      <c r="TDN626"/>
      <c r="TDO626"/>
      <c r="TDP626"/>
      <c r="TDQ626"/>
      <c r="TDR626"/>
      <c r="TDS626"/>
      <c r="TDT626"/>
      <c r="TDU626"/>
      <c r="TDV626"/>
      <c r="TDW626"/>
      <c r="TDX626"/>
      <c r="TDY626"/>
      <c r="TDZ626"/>
      <c r="TEA626"/>
      <c r="TEB626"/>
      <c r="TEC626"/>
      <c r="TED626"/>
      <c r="TEE626"/>
      <c r="TEF626"/>
      <c r="TEG626"/>
      <c r="TEH626"/>
      <c r="TEI626"/>
      <c r="TEJ626"/>
      <c r="TEK626"/>
      <c r="TEL626"/>
      <c r="TEM626"/>
      <c r="TEN626"/>
      <c r="TEO626"/>
      <c r="TEP626"/>
      <c r="TEQ626"/>
      <c r="TER626"/>
      <c r="TES626"/>
      <c r="TET626"/>
      <c r="TEU626"/>
      <c r="TEV626"/>
      <c r="TEW626"/>
      <c r="TEX626"/>
      <c r="TEY626"/>
      <c r="TEZ626"/>
      <c r="TFA626"/>
      <c r="TFB626"/>
      <c r="TFC626"/>
      <c r="TFD626"/>
      <c r="TFE626"/>
      <c r="TFF626"/>
      <c r="TFG626"/>
      <c r="TFH626"/>
      <c r="TFI626"/>
      <c r="TFJ626"/>
      <c r="TFK626"/>
      <c r="TFL626"/>
      <c r="TFM626"/>
      <c r="TFN626"/>
      <c r="TFO626"/>
      <c r="TFP626"/>
      <c r="TFQ626"/>
      <c r="TFR626"/>
      <c r="TFS626"/>
      <c r="TFT626"/>
      <c r="TFU626"/>
      <c r="TFV626"/>
      <c r="TFW626"/>
      <c r="TFX626"/>
      <c r="TFY626"/>
      <c r="TFZ626"/>
      <c r="TGA626"/>
      <c r="TGB626"/>
      <c r="TGC626"/>
      <c r="TGD626"/>
      <c r="TGE626"/>
      <c r="TGF626"/>
      <c r="TGG626"/>
      <c r="TGH626"/>
      <c r="TGI626"/>
      <c r="TGJ626"/>
      <c r="TGK626"/>
      <c r="TGL626"/>
      <c r="TGM626"/>
      <c r="TGN626"/>
      <c r="TGO626"/>
      <c r="TGP626"/>
      <c r="TGQ626"/>
      <c r="TGR626"/>
      <c r="TGS626"/>
      <c r="TGT626"/>
      <c r="TGU626"/>
      <c r="TGV626"/>
      <c r="TGW626"/>
      <c r="TGX626"/>
      <c r="TGY626"/>
      <c r="TGZ626"/>
      <c r="THA626"/>
      <c r="THB626"/>
      <c r="THC626"/>
      <c r="THD626"/>
      <c r="THE626"/>
      <c r="THF626"/>
      <c r="THG626"/>
      <c r="THH626"/>
      <c r="THI626"/>
      <c r="THJ626"/>
      <c r="THK626"/>
      <c r="THL626"/>
      <c r="THM626"/>
      <c r="THN626"/>
      <c r="THO626"/>
      <c r="THP626"/>
      <c r="THQ626"/>
      <c r="THR626"/>
      <c r="THS626"/>
      <c r="THT626"/>
      <c r="THU626"/>
      <c r="THV626"/>
      <c r="THW626"/>
      <c r="THX626"/>
      <c r="THY626"/>
      <c r="THZ626"/>
      <c r="TIA626"/>
      <c r="TIB626"/>
      <c r="TIC626"/>
      <c r="TID626"/>
      <c r="TIE626"/>
      <c r="TIF626"/>
      <c r="TIG626"/>
      <c r="TIH626"/>
      <c r="TII626"/>
      <c r="TIJ626"/>
      <c r="TIK626"/>
      <c r="TIL626"/>
      <c r="TIM626"/>
      <c r="TIN626"/>
      <c r="TIO626"/>
      <c r="TIP626"/>
      <c r="TIQ626"/>
      <c r="TIR626"/>
      <c r="TIS626"/>
      <c r="TIT626"/>
      <c r="TIU626"/>
      <c r="TIV626"/>
      <c r="TIW626"/>
      <c r="TIX626"/>
      <c r="TIY626"/>
      <c r="TIZ626"/>
      <c r="TJA626"/>
      <c r="TJB626"/>
      <c r="TJC626"/>
      <c r="TJD626"/>
      <c r="TJE626"/>
      <c r="TJF626"/>
      <c r="TJG626"/>
      <c r="TJH626"/>
      <c r="TJI626"/>
      <c r="TJJ626"/>
      <c r="TJK626"/>
      <c r="TJL626"/>
      <c r="TJM626"/>
      <c r="TJN626"/>
      <c r="TJO626"/>
      <c r="TJP626"/>
      <c r="TJQ626"/>
      <c r="TJR626"/>
      <c r="TJS626"/>
      <c r="TJT626"/>
      <c r="TJU626"/>
      <c r="TJV626"/>
      <c r="TJW626"/>
      <c r="TJX626"/>
      <c r="TJY626"/>
      <c r="TJZ626"/>
      <c r="TKA626"/>
      <c r="TKB626"/>
      <c r="TKC626"/>
      <c r="TKD626"/>
      <c r="TKE626"/>
      <c r="TKF626"/>
      <c r="TKG626"/>
      <c r="TKH626"/>
      <c r="TKI626"/>
      <c r="TKJ626"/>
      <c r="TKK626"/>
      <c r="TKL626"/>
      <c r="TKM626"/>
      <c r="TKN626"/>
      <c r="TKO626"/>
      <c r="TKP626"/>
      <c r="TKQ626"/>
      <c r="TKR626"/>
      <c r="TKS626"/>
      <c r="TKT626"/>
      <c r="TKU626"/>
      <c r="TKV626"/>
      <c r="TKW626"/>
      <c r="TKX626"/>
      <c r="TKY626"/>
      <c r="TKZ626"/>
      <c r="TLA626"/>
      <c r="TLB626"/>
      <c r="TLC626"/>
      <c r="TLD626"/>
      <c r="TLE626"/>
      <c r="TLF626"/>
      <c r="TLG626"/>
      <c r="TLH626"/>
      <c r="TLI626"/>
      <c r="TLJ626"/>
      <c r="TLK626"/>
      <c r="TLL626"/>
      <c r="TLM626"/>
      <c r="TLN626"/>
      <c r="TLO626"/>
      <c r="TLP626"/>
      <c r="TLQ626"/>
      <c r="TLR626"/>
      <c r="TLS626"/>
      <c r="TLT626"/>
      <c r="TLU626"/>
      <c r="TLV626"/>
      <c r="TLW626"/>
      <c r="TLX626"/>
      <c r="TLY626"/>
      <c r="TLZ626"/>
      <c r="TMA626"/>
      <c r="TMB626"/>
      <c r="TMC626"/>
      <c r="TMD626"/>
      <c r="TME626"/>
      <c r="TMF626"/>
      <c r="TMG626"/>
      <c r="TMH626"/>
      <c r="TMI626"/>
      <c r="TMJ626"/>
      <c r="TMK626"/>
      <c r="TML626"/>
      <c r="TMM626"/>
      <c r="TMN626"/>
      <c r="TMO626"/>
      <c r="TMP626"/>
      <c r="TMQ626"/>
      <c r="TMR626"/>
      <c r="TMS626"/>
      <c r="TMT626"/>
      <c r="TMU626"/>
      <c r="TMV626"/>
      <c r="TMW626"/>
      <c r="TMX626"/>
      <c r="TMY626"/>
      <c r="TMZ626"/>
      <c r="TNA626"/>
      <c r="TNB626"/>
      <c r="TNC626"/>
      <c r="TND626"/>
      <c r="TNE626"/>
      <c r="TNF626"/>
      <c r="TNG626"/>
      <c r="TNH626"/>
      <c r="TNI626"/>
      <c r="TNJ626"/>
      <c r="TNK626"/>
      <c r="TNL626"/>
      <c r="TNM626"/>
      <c r="TNN626"/>
      <c r="TNO626"/>
      <c r="TNP626"/>
      <c r="TNQ626"/>
      <c r="TNR626"/>
      <c r="TNS626"/>
      <c r="TNT626"/>
      <c r="TNU626"/>
      <c r="TNV626"/>
      <c r="TNW626"/>
      <c r="TNX626"/>
      <c r="TNY626"/>
      <c r="TNZ626"/>
      <c r="TOA626"/>
      <c r="TOB626"/>
      <c r="TOC626"/>
      <c r="TOD626"/>
      <c r="TOE626"/>
      <c r="TOF626"/>
      <c r="TOG626"/>
      <c r="TOH626"/>
      <c r="TOI626"/>
      <c r="TOJ626"/>
      <c r="TOK626"/>
      <c r="TOL626"/>
      <c r="TOM626"/>
      <c r="TON626"/>
      <c r="TOO626"/>
      <c r="TOP626"/>
      <c r="TOQ626"/>
      <c r="TOR626"/>
      <c r="TOS626"/>
      <c r="TOT626"/>
      <c r="TOU626"/>
      <c r="TOV626"/>
      <c r="TOW626"/>
      <c r="TOX626"/>
      <c r="TOY626"/>
      <c r="TOZ626"/>
      <c r="TPA626"/>
      <c r="TPB626"/>
      <c r="TPC626"/>
      <c r="TPD626"/>
      <c r="TPE626"/>
      <c r="TPF626"/>
      <c r="TPG626"/>
      <c r="TPH626"/>
      <c r="TPI626"/>
      <c r="TPJ626"/>
      <c r="TPK626"/>
      <c r="TPL626"/>
      <c r="TPM626"/>
      <c r="TPN626"/>
      <c r="TPO626"/>
      <c r="TPP626"/>
      <c r="TPQ626"/>
      <c r="TPR626"/>
      <c r="TPS626"/>
      <c r="TPT626"/>
      <c r="TPU626"/>
      <c r="TPV626"/>
      <c r="TPW626"/>
      <c r="TPX626"/>
      <c r="TPY626"/>
      <c r="TPZ626"/>
      <c r="TQA626"/>
      <c r="TQB626"/>
      <c r="TQC626"/>
      <c r="TQD626"/>
      <c r="TQE626"/>
      <c r="TQF626"/>
      <c r="TQG626"/>
      <c r="TQH626"/>
      <c r="TQI626"/>
      <c r="TQJ626"/>
      <c r="TQK626"/>
      <c r="TQL626"/>
      <c r="TQM626"/>
      <c r="TQN626"/>
      <c r="TQO626"/>
      <c r="TQP626"/>
      <c r="TQQ626"/>
      <c r="TQR626"/>
      <c r="TQS626"/>
      <c r="TQT626"/>
      <c r="TQU626"/>
      <c r="TQV626"/>
      <c r="TQW626"/>
      <c r="TQX626"/>
      <c r="TQY626"/>
      <c r="TQZ626"/>
      <c r="TRA626"/>
      <c r="TRB626"/>
      <c r="TRC626"/>
      <c r="TRD626"/>
      <c r="TRE626"/>
      <c r="TRF626"/>
      <c r="TRG626"/>
      <c r="TRH626"/>
      <c r="TRI626"/>
      <c r="TRJ626"/>
      <c r="TRK626"/>
      <c r="TRL626"/>
      <c r="TRM626"/>
      <c r="TRN626"/>
      <c r="TRO626"/>
      <c r="TRP626"/>
      <c r="TRQ626"/>
      <c r="TRR626"/>
      <c r="TRS626"/>
      <c r="TRT626"/>
      <c r="TRU626"/>
      <c r="TRV626"/>
      <c r="TRW626"/>
      <c r="TRX626"/>
      <c r="TRY626"/>
      <c r="TRZ626"/>
      <c r="TSA626"/>
      <c r="TSB626"/>
      <c r="TSC626"/>
      <c r="TSD626"/>
      <c r="TSE626"/>
      <c r="TSF626"/>
      <c r="TSG626"/>
      <c r="TSH626"/>
      <c r="TSI626"/>
      <c r="TSJ626"/>
      <c r="TSK626"/>
      <c r="TSL626"/>
      <c r="TSM626"/>
      <c r="TSN626"/>
      <c r="TSO626"/>
      <c r="TSP626"/>
      <c r="TSQ626"/>
      <c r="TSR626"/>
      <c r="TSS626"/>
      <c r="TST626"/>
      <c r="TSU626"/>
      <c r="TSV626"/>
      <c r="TSW626"/>
      <c r="TSX626"/>
      <c r="TSY626"/>
      <c r="TSZ626"/>
      <c r="TTA626"/>
      <c r="TTB626"/>
      <c r="TTC626"/>
      <c r="TTD626"/>
      <c r="TTE626"/>
      <c r="TTF626"/>
      <c r="TTG626"/>
      <c r="TTH626"/>
      <c r="TTI626"/>
      <c r="TTJ626"/>
      <c r="TTK626"/>
      <c r="TTL626"/>
      <c r="TTM626"/>
      <c r="TTN626"/>
      <c r="TTO626"/>
      <c r="TTP626"/>
      <c r="TTQ626"/>
      <c r="TTR626"/>
      <c r="TTS626"/>
      <c r="TTT626"/>
      <c r="TTU626"/>
      <c r="TTV626"/>
      <c r="TTW626"/>
      <c r="TTX626"/>
      <c r="TTY626"/>
      <c r="TTZ626"/>
      <c r="TUA626"/>
      <c r="TUB626"/>
      <c r="TUC626"/>
      <c r="TUD626"/>
      <c r="TUE626"/>
      <c r="TUF626"/>
      <c r="TUG626"/>
      <c r="TUH626"/>
      <c r="TUI626"/>
      <c r="TUJ626"/>
      <c r="TUK626"/>
      <c r="TUL626"/>
      <c r="TUM626"/>
      <c r="TUN626"/>
      <c r="TUO626"/>
      <c r="TUP626"/>
      <c r="TUQ626"/>
      <c r="TUR626"/>
      <c r="TUS626"/>
      <c r="TUT626"/>
      <c r="TUU626"/>
      <c r="TUV626"/>
      <c r="TUW626"/>
      <c r="TUX626"/>
      <c r="TUY626"/>
      <c r="TUZ626"/>
      <c r="TVA626"/>
      <c r="TVB626"/>
      <c r="TVC626"/>
      <c r="TVD626"/>
      <c r="TVE626"/>
      <c r="TVF626"/>
      <c r="TVG626"/>
      <c r="TVH626"/>
      <c r="TVI626"/>
      <c r="TVJ626"/>
      <c r="TVK626"/>
      <c r="TVL626"/>
      <c r="TVM626"/>
      <c r="TVN626"/>
      <c r="TVO626"/>
      <c r="TVP626"/>
      <c r="TVQ626"/>
      <c r="TVR626"/>
      <c r="TVS626"/>
      <c r="TVT626"/>
      <c r="TVU626"/>
      <c r="TVV626"/>
      <c r="TVW626"/>
      <c r="TVX626"/>
      <c r="TVY626"/>
      <c r="TVZ626"/>
      <c r="TWA626"/>
      <c r="TWB626"/>
      <c r="TWC626"/>
      <c r="TWD626"/>
      <c r="TWE626"/>
      <c r="TWF626"/>
      <c r="TWG626"/>
      <c r="TWH626"/>
      <c r="TWI626"/>
      <c r="TWJ626"/>
      <c r="TWK626"/>
      <c r="TWL626"/>
      <c r="TWM626"/>
      <c r="TWN626"/>
      <c r="TWO626"/>
      <c r="TWP626"/>
      <c r="TWQ626"/>
      <c r="TWR626"/>
      <c r="TWS626"/>
      <c r="TWT626"/>
      <c r="TWU626"/>
      <c r="TWV626"/>
      <c r="TWW626"/>
      <c r="TWX626"/>
      <c r="TWY626"/>
      <c r="TWZ626"/>
      <c r="TXA626"/>
      <c r="TXB626"/>
      <c r="TXC626"/>
      <c r="TXD626"/>
      <c r="TXE626"/>
      <c r="TXF626"/>
      <c r="TXG626"/>
      <c r="TXH626"/>
      <c r="TXI626"/>
      <c r="TXJ626"/>
      <c r="TXK626"/>
      <c r="TXL626"/>
      <c r="TXM626"/>
      <c r="TXN626"/>
      <c r="TXO626"/>
      <c r="TXP626"/>
      <c r="TXQ626"/>
      <c r="TXR626"/>
      <c r="TXS626"/>
      <c r="TXT626"/>
      <c r="TXU626"/>
      <c r="TXV626"/>
      <c r="TXW626"/>
      <c r="TXX626"/>
      <c r="TXY626"/>
      <c r="TXZ626"/>
      <c r="TYA626"/>
      <c r="TYB626"/>
      <c r="TYC626"/>
      <c r="TYD626"/>
      <c r="TYE626"/>
      <c r="TYF626"/>
      <c r="TYG626"/>
      <c r="TYH626"/>
      <c r="TYI626"/>
      <c r="TYJ626"/>
      <c r="TYK626"/>
      <c r="TYL626"/>
      <c r="TYM626"/>
      <c r="TYN626"/>
      <c r="TYO626"/>
      <c r="TYP626"/>
      <c r="TYQ626"/>
      <c r="TYR626"/>
      <c r="TYS626"/>
      <c r="TYT626"/>
      <c r="TYU626"/>
      <c r="TYV626"/>
      <c r="TYW626"/>
      <c r="TYX626"/>
      <c r="TYY626"/>
      <c r="TYZ626"/>
      <c r="TZA626"/>
      <c r="TZB626"/>
      <c r="TZC626"/>
      <c r="TZD626"/>
      <c r="TZE626"/>
      <c r="TZF626"/>
      <c r="TZG626"/>
      <c r="TZH626"/>
      <c r="TZI626"/>
      <c r="TZJ626"/>
      <c r="TZK626"/>
      <c r="TZL626"/>
      <c r="TZM626"/>
      <c r="TZN626"/>
      <c r="TZO626"/>
      <c r="TZP626"/>
      <c r="TZQ626"/>
      <c r="TZR626"/>
      <c r="TZS626"/>
      <c r="TZT626"/>
      <c r="TZU626"/>
      <c r="TZV626"/>
      <c r="TZW626"/>
      <c r="TZX626"/>
      <c r="TZY626"/>
      <c r="TZZ626"/>
      <c r="UAA626"/>
      <c r="UAB626"/>
      <c r="UAC626"/>
      <c r="UAD626"/>
      <c r="UAE626"/>
      <c r="UAF626"/>
      <c r="UAG626"/>
      <c r="UAH626"/>
      <c r="UAI626"/>
      <c r="UAJ626"/>
      <c r="UAK626"/>
      <c r="UAL626"/>
      <c r="UAM626"/>
      <c r="UAN626"/>
      <c r="UAO626"/>
      <c r="UAP626"/>
      <c r="UAQ626"/>
      <c r="UAR626"/>
      <c r="UAS626"/>
      <c r="UAT626"/>
      <c r="UAU626"/>
      <c r="UAV626"/>
      <c r="UAW626"/>
      <c r="UAX626"/>
      <c r="UAY626"/>
      <c r="UAZ626"/>
      <c r="UBA626"/>
      <c r="UBB626"/>
      <c r="UBC626"/>
      <c r="UBD626"/>
      <c r="UBE626"/>
      <c r="UBF626"/>
      <c r="UBG626"/>
      <c r="UBH626"/>
      <c r="UBI626"/>
      <c r="UBJ626"/>
      <c r="UBK626"/>
      <c r="UBL626"/>
      <c r="UBM626"/>
      <c r="UBN626"/>
      <c r="UBO626"/>
      <c r="UBP626"/>
      <c r="UBQ626"/>
      <c r="UBR626"/>
      <c r="UBS626"/>
      <c r="UBT626"/>
      <c r="UBU626"/>
      <c r="UBV626"/>
      <c r="UBW626"/>
      <c r="UBX626"/>
      <c r="UBY626"/>
      <c r="UBZ626"/>
      <c r="UCA626"/>
      <c r="UCB626"/>
      <c r="UCC626"/>
      <c r="UCD626"/>
      <c r="UCE626"/>
      <c r="UCF626"/>
      <c r="UCG626"/>
      <c r="UCH626"/>
      <c r="UCI626"/>
      <c r="UCJ626"/>
      <c r="UCK626"/>
      <c r="UCL626"/>
      <c r="UCM626"/>
      <c r="UCN626"/>
      <c r="UCO626"/>
      <c r="UCP626"/>
      <c r="UCQ626"/>
      <c r="UCR626"/>
      <c r="UCS626"/>
      <c r="UCT626"/>
      <c r="UCU626"/>
      <c r="UCV626"/>
      <c r="UCW626"/>
      <c r="UCX626"/>
      <c r="UCY626"/>
      <c r="UCZ626"/>
      <c r="UDA626"/>
      <c r="UDB626"/>
      <c r="UDC626"/>
      <c r="UDD626"/>
      <c r="UDE626"/>
      <c r="UDF626"/>
      <c r="UDG626"/>
      <c r="UDH626"/>
      <c r="UDI626"/>
      <c r="UDJ626"/>
      <c r="UDK626"/>
      <c r="UDL626"/>
      <c r="UDM626"/>
      <c r="UDN626"/>
      <c r="UDO626"/>
      <c r="UDP626"/>
      <c r="UDQ626"/>
      <c r="UDR626"/>
      <c r="UDS626"/>
      <c r="UDT626"/>
      <c r="UDU626"/>
      <c r="UDV626"/>
      <c r="UDW626"/>
      <c r="UDX626"/>
      <c r="UDY626"/>
      <c r="UDZ626"/>
      <c r="UEA626"/>
      <c r="UEB626"/>
      <c r="UEC626"/>
      <c r="UED626"/>
      <c r="UEE626"/>
      <c r="UEF626"/>
      <c r="UEG626"/>
      <c r="UEH626"/>
      <c r="UEI626"/>
      <c r="UEJ626"/>
      <c r="UEK626"/>
      <c r="UEL626"/>
      <c r="UEM626"/>
      <c r="UEN626"/>
      <c r="UEO626"/>
      <c r="UEP626"/>
      <c r="UEQ626"/>
      <c r="UER626"/>
      <c r="UES626"/>
      <c r="UET626"/>
      <c r="UEU626"/>
      <c r="UEV626"/>
      <c r="UEW626"/>
      <c r="UEX626"/>
      <c r="UEY626"/>
      <c r="UEZ626"/>
      <c r="UFA626"/>
      <c r="UFB626"/>
      <c r="UFC626"/>
      <c r="UFD626"/>
      <c r="UFE626"/>
      <c r="UFF626"/>
      <c r="UFG626"/>
      <c r="UFH626"/>
      <c r="UFI626"/>
      <c r="UFJ626"/>
      <c r="UFK626"/>
      <c r="UFL626"/>
      <c r="UFM626"/>
      <c r="UFN626"/>
      <c r="UFO626"/>
      <c r="UFP626"/>
      <c r="UFQ626"/>
      <c r="UFR626"/>
      <c r="UFS626"/>
      <c r="UFT626"/>
      <c r="UFU626"/>
      <c r="UFV626"/>
      <c r="UFW626"/>
      <c r="UFX626"/>
      <c r="UFY626"/>
      <c r="UFZ626"/>
      <c r="UGA626"/>
      <c r="UGB626"/>
      <c r="UGC626"/>
      <c r="UGD626"/>
      <c r="UGE626"/>
      <c r="UGF626"/>
      <c r="UGG626"/>
      <c r="UGH626"/>
      <c r="UGI626"/>
      <c r="UGJ626"/>
      <c r="UGK626"/>
      <c r="UGL626"/>
      <c r="UGM626"/>
      <c r="UGN626"/>
      <c r="UGO626"/>
      <c r="UGP626"/>
      <c r="UGQ626"/>
      <c r="UGR626"/>
      <c r="UGS626"/>
      <c r="UGT626"/>
      <c r="UGU626"/>
      <c r="UGV626"/>
      <c r="UGW626"/>
      <c r="UGX626"/>
      <c r="UGY626"/>
      <c r="UGZ626"/>
      <c r="UHA626"/>
      <c r="UHB626"/>
      <c r="UHC626"/>
      <c r="UHD626"/>
      <c r="UHE626"/>
      <c r="UHF626"/>
      <c r="UHG626"/>
      <c r="UHH626"/>
      <c r="UHI626"/>
      <c r="UHJ626"/>
      <c r="UHK626"/>
      <c r="UHL626"/>
      <c r="UHM626"/>
      <c r="UHN626"/>
      <c r="UHO626"/>
      <c r="UHP626"/>
      <c r="UHQ626"/>
      <c r="UHR626"/>
      <c r="UHS626"/>
      <c r="UHT626"/>
      <c r="UHU626"/>
      <c r="UHV626"/>
      <c r="UHW626"/>
      <c r="UHX626"/>
      <c r="UHY626"/>
      <c r="UHZ626"/>
      <c r="UIA626"/>
      <c r="UIB626"/>
      <c r="UIC626"/>
      <c r="UID626"/>
      <c r="UIE626"/>
      <c r="UIF626"/>
      <c r="UIG626"/>
      <c r="UIH626"/>
      <c r="UII626"/>
      <c r="UIJ626"/>
      <c r="UIK626"/>
      <c r="UIL626"/>
      <c r="UIM626"/>
      <c r="UIN626"/>
      <c r="UIO626"/>
      <c r="UIP626"/>
      <c r="UIQ626"/>
      <c r="UIR626"/>
      <c r="UIS626"/>
      <c r="UIT626"/>
      <c r="UIU626"/>
      <c r="UIV626"/>
      <c r="UIW626"/>
      <c r="UIX626"/>
      <c r="UIY626"/>
      <c r="UIZ626"/>
      <c r="UJA626"/>
      <c r="UJB626"/>
      <c r="UJC626"/>
      <c r="UJD626"/>
      <c r="UJE626"/>
      <c r="UJF626"/>
      <c r="UJG626"/>
      <c r="UJH626"/>
      <c r="UJI626"/>
      <c r="UJJ626"/>
      <c r="UJK626"/>
      <c r="UJL626"/>
      <c r="UJM626"/>
      <c r="UJN626"/>
      <c r="UJO626"/>
      <c r="UJP626"/>
      <c r="UJQ626"/>
      <c r="UJR626"/>
      <c r="UJS626"/>
      <c r="UJT626"/>
      <c r="UJU626"/>
      <c r="UJV626"/>
      <c r="UJW626"/>
      <c r="UJX626"/>
      <c r="UJY626"/>
      <c r="UJZ626"/>
      <c r="UKA626"/>
      <c r="UKB626"/>
      <c r="UKC626"/>
      <c r="UKD626"/>
      <c r="UKE626"/>
      <c r="UKF626"/>
      <c r="UKG626"/>
      <c r="UKH626"/>
      <c r="UKI626"/>
      <c r="UKJ626"/>
      <c r="UKK626"/>
      <c r="UKL626"/>
      <c r="UKM626"/>
      <c r="UKN626"/>
      <c r="UKO626"/>
      <c r="UKP626"/>
      <c r="UKQ626"/>
      <c r="UKR626"/>
      <c r="UKS626"/>
      <c r="UKT626"/>
      <c r="UKU626"/>
      <c r="UKV626"/>
      <c r="UKW626"/>
      <c r="UKX626"/>
      <c r="UKY626"/>
      <c r="UKZ626"/>
      <c r="ULA626"/>
      <c r="ULB626"/>
      <c r="ULC626"/>
      <c r="ULD626"/>
      <c r="ULE626"/>
      <c r="ULF626"/>
      <c r="ULG626"/>
      <c r="ULH626"/>
      <c r="ULI626"/>
      <c r="ULJ626"/>
      <c r="ULK626"/>
      <c r="ULL626"/>
      <c r="ULM626"/>
      <c r="ULN626"/>
      <c r="ULO626"/>
      <c r="ULP626"/>
      <c r="ULQ626"/>
      <c r="ULR626"/>
      <c r="ULS626"/>
      <c r="ULT626"/>
      <c r="ULU626"/>
      <c r="ULV626"/>
      <c r="ULW626"/>
      <c r="ULX626"/>
      <c r="ULY626"/>
      <c r="ULZ626"/>
      <c r="UMA626"/>
      <c r="UMB626"/>
      <c r="UMC626"/>
      <c r="UMD626"/>
      <c r="UME626"/>
      <c r="UMF626"/>
      <c r="UMG626"/>
      <c r="UMH626"/>
      <c r="UMI626"/>
      <c r="UMJ626"/>
      <c r="UMK626"/>
      <c r="UML626"/>
      <c r="UMM626"/>
      <c r="UMN626"/>
      <c r="UMO626"/>
      <c r="UMP626"/>
      <c r="UMQ626"/>
      <c r="UMR626"/>
      <c r="UMS626"/>
      <c r="UMT626"/>
      <c r="UMU626"/>
      <c r="UMV626"/>
      <c r="UMW626"/>
      <c r="UMX626"/>
      <c r="UMY626"/>
      <c r="UMZ626"/>
      <c r="UNA626"/>
      <c r="UNB626"/>
      <c r="UNC626"/>
      <c r="UND626"/>
      <c r="UNE626"/>
      <c r="UNF626"/>
      <c r="UNG626"/>
      <c r="UNH626"/>
      <c r="UNI626"/>
      <c r="UNJ626"/>
      <c r="UNK626"/>
      <c r="UNL626"/>
      <c r="UNM626"/>
      <c r="UNN626"/>
      <c r="UNO626"/>
      <c r="UNP626"/>
      <c r="UNQ626"/>
      <c r="UNR626"/>
      <c r="UNS626"/>
      <c r="UNT626"/>
      <c r="UNU626"/>
      <c r="UNV626"/>
      <c r="UNW626"/>
      <c r="UNX626"/>
      <c r="UNY626"/>
      <c r="UNZ626"/>
      <c r="UOA626"/>
      <c r="UOB626"/>
      <c r="UOC626"/>
      <c r="UOD626"/>
      <c r="UOE626"/>
      <c r="UOF626"/>
      <c r="UOG626"/>
      <c r="UOH626"/>
      <c r="UOI626"/>
      <c r="UOJ626"/>
      <c r="UOK626"/>
      <c r="UOL626"/>
      <c r="UOM626"/>
      <c r="UON626"/>
      <c r="UOO626"/>
      <c r="UOP626"/>
      <c r="UOQ626"/>
      <c r="UOR626"/>
      <c r="UOS626"/>
      <c r="UOT626"/>
      <c r="UOU626"/>
      <c r="UOV626"/>
      <c r="UOW626"/>
      <c r="UOX626"/>
      <c r="UOY626"/>
      <c r="UOZ626"/>
      <c r="UPA626"/>
      <c r="UPB626"/>
      <c r="UPC626"/>
      <c r="UPD626"/>
      <c r="UPE626"/>
      <c r="UPF626"/>
      <c r="UPG626"/>
      <c r="UPH626"/>
      <c r="UPI626"/>
      <c r="UPJ626"/>
      <c r="UPK626"/>
      <c r="UPL626"/>
      <c r="UPM626"/>
      <c r="UPN626"/>
      <c r="UPO626"/>
      <c r="UPP626"/>
      <c r="UPQ626"/>
      <c r="UPR626"/>
      <c r="UPS626"/>
      <c r="UPT626"/>
      <c r="UPU626"/>
      <c r="UPV626"/>
      <c r="UPW626"/>
      <c r="UPX626"/>
      <c r="UPY626"/>
      <c r="UPZ626"/>
      <c r="UQA626"/>
      <c r="UQB626"/>
      <c r="UQC626"/>
      <c r="UQD626"/>
      <c r="UQE626"/>
      <c r="UQF626"/>
      <c r="UQG626"/>
      <c r="UQH626"/>
      <c r="UQI626"/>
      <c r="UQJ626"/>
      <c r="UQK626"/>
      <c r="UQL626"/>
      <c r="UQM626"/>
      <c r="UQN626"/>
      <c r="UQO626"/>
      <c r="UQP626"/>
      <c r="UQQ626"/>
      <c r="UQR626"/>
      <c r="UQS626"/>
      <c r="UQT626"/>
      <c r="UQU626"/>
      <c r="UQV626"/>
      <c r="UQW626"/>
      <c r="UQX626"/>
      <c r="UQY626"/>
      <c r="UQZ626"/>
      <c r="URA626"/>
      <c r="URB626"/>
      <c r="URC626"/>
      <c r="URD626"/>
      <c r="URE626"/>
      <c r="URF626"/>
      <c r="URG626"/>
      <c r="URH626"/>
      <c r="URI626"/>
      <c r="URJ626"/>
      <c r="URK626"/>
      <c r="URL626"/>
      <c r="URM626"/>
      <c r="URN626"/>
      <c r="URO626"/>
      <c r="URP626"/>
      <c r="URQ626"/>
      <c r="URR626"/>
      <c r="URS626"/>
      <c r="URT626"/>
      <c r="URU626"/>
      <c r="URV626"/>
      <c r="URW626"/>
      <c r="URX626"/>
      <c r="URY626"/>
      <c r="URZ626"/>
      <c r="USA626"/>
      <c r="USB626"/>
      <c r="USC626"/>
      <c r="USD626"/>
      <c r="USE626"/>
      <c r="USF626"/>
      <c r="USG626"/>
      <c r="USH626"/>
      <c r="USI626"/>
      <c r="USJ626"/>
      <c r="USK626"/>
      <c r="USL626"/>
      <c r="USM626"/>
      <c r="USN626"/>
      <c r="USO626"/>
      <c r="USP626"/>
      <c r="USQ626"/>
      <c r="USR626"/>
      <c r="USS626"/>
      <c r="UST626"/>
      <c r="USU626"/>
      <c r="USV626"/>
      <c r="USW626"/>
      <c r="USX626"/>
      <c r="USY626"/>
      <c r="USZ626"/>
      <c r="UTA626"/>
      <c r="UTB626"/>
      <c r="UTC626"/>
      <c r="UTD626"/>
      <c r="UTE626"/>
      <c r="UTF626"/>
      <c r="UTG626"/>
      <c r="UTH626"/>
      <c r="UTI626"/>
      <c r="UTJ626"/>
      <c r="UTK626"/>
      <c r="UTL626"/>
      <c r="UTM626"/>
      <c r="UTN626"/>
      <c r="UTO626"/>
      <c r="UTP626"/>
      <c r="UTQ626"/>
      <c r="UTR626"/>
      <c r="UTS626"/>
      <c r="UTT626"/>
      <c r="UTU626"/>
      <c r="UTV626"/>
      <c r="UTW626"/>
      <c r="UTX626"/>
      <c r="UTY626"/>
      <c r="UTZ626"/>
      <c r="UUA626"/>
      <c r="UUB626"/>
      <c r="UUC626"/>
      <c r="UUD626"/>
      <c r="UUE626"/>
      <c r="UUF626"/>
      <c r="UUG626"/>
      <c r="UUH626"/>
      <c r="UUI626"/>
      <c r="UUJ626"/>
      <c r="UUK626"/>
      <c r="UUL626"/>
      <c r="UUM626"/>
      <c r="UUN626"/>
      <c r="UUO626"/>
      <c r="UUP626"/>
      <c r="UUQ626"/>
      <c r="UUR626"/>
      <c r="UUS626"/>
      <c r="UUT626"/>
      <c r="UUU626"/>
      <c r="UUV626"/>
      <c r="UUW626"/>
      <c r="UUX626"/>
      <c r="UUY626"/>
      <c r="UUZ626"/>
      <c r="UVA626"/>
      <c r="UVB626"/>
      <c r="UVC626"/>
      <c r="UVD626"/>
      <c r="UVE626"/>
      <c r="UVF626"/>
      <c r="UVG626"/>
      <c r="UVH626"/>
      <c r="UVI626"/>
      <c r="UVJ626"/>
      <c r="UVK626"/>
      <c r="UVL626"/>
      <c r="UVM626"/>
      <c r="UVN626"/>
      <c r="UVO626"/>
      <c r="UVP626"/>
      <c r="UVQ626"/>
      <c r="UVR626"/>
      <c r="UVS626"/>
      <c r="UVT626"/>
      <c r="UVU626"/>
      <c r="UVV626"/>
      <c r="UVW626"/>
      <c r="UVX626"/>
      <c r="UVY626"/>
      <c r="UVZ626"/>
      <c r="UWA626"/>
      <c r="UWB626"/>
      <c r="UWC626"/>
      <c r="UWD626"/>
      <c r="UWE626"/>
      <c r="UWF626"/>
      <c r="UWG626"/>
      <c r="UWH626"/>
      <c r="UWI626"/>
      <c r="UWJ626"/>
      <c r="UWK626"/>
      <c r="UWL626"/>
      <c r="UWM626"/>
      <c r="UWN626"/>
      <c r="UWO626"/>
      <c r="UWP626"/>
      <c r="UWQ626"/>
      <c r="UWR626"/>
      <c r="UWS626"/>
      <c r="UWT626"/>
      <c r="UWU626"/>
      <c r="UWV626"/>
      <c r="UWW626"/>
      <c r="UWX626"/>
      <c r="UWY626"/>
      <c r="UWZ626"/>
      <c r="UXA626"/>
      <c r="UXB626"/>
      <c r="UXC626"/>
      <c r="UXD626"/>
      <c r="UXE626"/>
      <c r="UXF626"/>
      <c r="UXG626"/>
      <c r="UXH626"/>
      <c r="UXI626"/>
      <c r="UXJ626"/>
      <c r="UXK626"/>
      <c r="UXL626"/>
      <c r="UXM626"/>
      <c r="UXN626"/>
      <c r="UXO626"/>
      <c r="UXP626"/>
      <c r="UXQ626"/>
      <c r="UXR626"/>
      <c r="UXS626"/>
      <c r="UXT626"/>
      <c r="UXU626"/>
      <c r="UXV626"/>
      <c r="UXW626"/>
      <c r="UXX626"/>
      <c r="UXY626"/>
      <c r="UXZ626"/>
      <c r="UYA626"/>
      <c r="UYB626"/>
      <c r="UYC626"/>
      <c r="UYD626"/>
      <c r="UYE626"/>
      <c r="UYF626"/>
      <c r="UYG626"/>
      <c r="UYH626"/>
      <c r="UYI626"/>
      <c r="UYJ626"/>
      <c r="UYK626"/>
      <c r="UYL626"/>
      <c r="UYM626"/>
      <c r="UYN626"/>
      <c r="UYO626"/>
      <c r="UYP626"/>
      <c r="UYQ626"/>
      <c r="UYR626"/>
      <c r="UYS626"/>
      <c r="UYT626"/>
      <c r="UYU626"/>
      <c r="UYV626"/>
      <c r="UYW626"/>
      <c r="UYX626"/>
      <c r="UYY626"/>
      <c r="UYZ626"/>
      <c r="UZA626"/>
      <c r="UZB626"/>
      <c r="UZC626"/>
      <c r="UZD626"/>
      <c r="UZE626"/>
      <c r="UZF626"/>
      <c r="UZG626"/>
      <c r="UZH626"/>
      <c r="UZI626"/>
      <c r="UZJ626"/>
      <c r="UZK626"/>
      <c r="UZL626"/>
      <c r="UZM626"/>
      <c r="UZN626"/>
      <c r="UZO626"/>
      <c r="UZP626"/>
      <c r="UZQ626"/>
      <c r="UZR626"/>
      <c r="UZS626"/>
      <c r="UZT626"/>
      <c r="UZU626"/>
      <c r="UZV626"/>
      <c r="UZW626"/>
      <c r="UZX626"/>
      <c r="UZY626"/>
      <c r="UZZ626"/>
      <c r="VAA626"/>
      <c r="VAB626"/>
      <c r="VAC626"/>
      <c r="VAD626"/>
      <c r="VAE626"/>
      <c r="VAF626"/>
      <c r="VAG626"/>
      <c r="VAH626"/>
      <c r="VAI626"/>
      <c r="VAJ626"/>
      <c r="VAK626"/>
      <c r="VAL626"/>
      <c r="VAM626"/>
      <c r="VAN626"/>
      <c r="VAO626"/>
      <c r="VAP626"/>
      <c r="VAQ626"/>
      <c r="VAR626"/>
      <c r="VAS626"/>
      <c r="VAT626"/>
      <c r="VAU626"/>
      <c r="VAV626"/>
      <c r="VAW626"/>
      <c r="VAX626"/>
      <c r="VAY626"/>
      <c r="VAZ626"/>
      <c r="VBA626"/>
      <c r="VBB626"/>
      <c r="VBC626"/>
      <c r="VBD626"/>
      <c r="VBE626"/>
      <c r="VBF626"/>
      <c r="VBG626"/>
      <c r="VBH626"/>
      <c r="VBI626"/>
      <c r="VBJ626"/>
      <c r="VBK626"/>
      <c r="VBL626"/>
      <c r="VBM626"/>
      <c r="VBN626"/>
      <c r="VBO626"/>
      <c r="VBP626"/>
      <c r="VBQ626"/>
      <c r="VBR626"/>
      <c r="VBS626"/>
      <c r="VBT626"/>
      <c r="VBU626"/>
      <c r="VBV626"/>
      <c r="VBW626"/>
      <c r="VBX626"/>
      <c r="VBY626"/>
      <c r="VBZ626"/>
      <c r="VCA626"/>
      <c r="VCB626"/>
      <c r="VCC626"/>
      <c r="VCD626"/>
      <c r="VCE626"/>
      <c r="VCF626"/>
      <c r="VCG626"/>
      <c r="VCH626"/>
      <c r="VCI626"/>
      <c r="VCJ626"/>
      <c r="VCK626"/>
      <c r="VCL626"/>
      <c r="VCM626"/>
      <c r="VCN626"/>
      <c r="VCO626"/>
      <c r="VCP626"/>
      <c r="VCQ626"/>
      <c r="VCR626"/>
      <c r="VCS626"/>
      <c r="VCT626"/>
      <c r="VCU626"/>
      <c r="VCV626"/>
      <c r="VCW626"/>
      <c r="VCX626"/>
      <c r="VCY626"/>
      <c r="VCZ626"/>
      <c r="VDA626"/>
      <c r="VDB626"/>
      <c r="VDC626"/>
      <c r="VDD626"/>
      <c r="VDE626"/>
      <c r="VDF626"/>
      <c r="VDG626"/>
      <c r="VDH626"/>
      <c r="VDI626"/>
      <c r="VDJ626"/>
      <c r="VDK626"/>
      <c r="VDL626"/>
      <c r="VDM626"/>
      <c r="VDN626"/>
      <c r="VDO626"/>
      <c r="VDP626"/>
      <c r="VDQ626"/>
      <c r="VDR626"/>
      <c r="VDS626"/>
      <c r="VDT626"/>
      <c r="VDU626"/>
      <c r="VDV626"/>
      <c r="VDW626"/>
      <c r="VDX626"/>
      <c r="VDY626"/>
      <c r="VDZ626"/>
      <c r="VEA626"/>
      <c r="VEB626"/>
      <c r="VEC626"/>
      <c r="VED626"/>
      <c r="VEE626"/>
      <c r="VEF626"/>
      <c r="VEG626"/>
      <c r="VEH626"/>
      <c r="VEI626"/>
      <c r="VEJ626"/>
      <c r="VEK626"/>
      <c r="VEL626"/>
      <c r="VEM626"/>
      <c r="VEN626"/>
      <c r="VEO626"/>
      <c r="VEP626"/>
      <c r="VEQ626"/>
      <c r="VER626"/>
      <c r="VES626"/>
      <c r="VET626"/>
      <c r="VEU626"/>
      <c r="VEV626"/>
      <c r="VEW626"/>
      <c r="VEX626"/>
      <c r="VEY626"/>
      <c r="VEZ626"/>
      <c r="VFA626"/>
      <c r="VFB626"/>
      <c r="VFC626"/>
      <c r="VFD626"/>
      <c r="VFE626"/>
      <c r="VFF626"/>
      <c r="VFG626"/>
      <c r="VFH626"/>
      <c r="VFI626"/>
      <c r="VFJ626"/>
      <c r="VFK626"/>
      <c r="VFL626"/>
      <c r="VFM626"/>
      <c r="VFN626"/>
      <c r="VFO626"/>
      <c r="VFP626"/>
      <c r="VFQ626"/>
      <c r="VFR626"/>
      <c r="VFS626"/>
      <c r="VFT626"/>
      <c r="VFU626"/>
      <c r="VFV626"/>
      <c r="VFW626"/>
      <c r="VFX626"/>
      <c r="VFY626"/>
      <c r="VFZ626"/>
      <c r="VGA626"/>
      <c r="VGB626"/>
      <c r="VGC626"/>
      <c r="VGD626"/>
      <c r="VGE626"/>
      <c r="VGF626"/>
      <c r="VGG626"/>
      <c r="VGH626"/>
      <c r="VGI626"/>
      <c r="VGJ626"/>
      <c r="VGK626"/>
      <c r="VGL626"/>
      <c r="VGM626"/>
      <c r="VGN626"/>
      <c r="VGO626"/>
      <c r="VGP626"/>
      <c r="VGQ626"/>
      <c r="VGR626"/>
      <c r="VGS626"/>
      <c r="VGT626"/>
      <c r="VGU626"/>
      <c r="VGV626"/>
      <c r="VGW626"/>
      <c r="VGX626"/>
      <c r="VGY626"/>
      <c r="VGZ626"/>
      <c r="VHA626"/>
      <c r="VHB626"/>
      <c r="VHC626"/>
      <c r="VHD626"/>
      <c r="VHE626"/>
      <c r="VHF626"/>
      <c r="VHG626"/>
      <c r="VHH626"/>
      <c r="VHI626"/>
      <c r="VHJ626"/>
      <c r="VHK626"/>
      <c r="VHL626"/>
      <c r="VHM626"/>
      <c r="VHN626"/>
      <c r="VHO626"/>
      <c r="VHP626"/>
      <c r="VHQ626"/>
      <c r="VHR626"/>
      <c r="VHS626"/>
      <c r="VHT626"/>
      <c r="VHU626"/>
      <c r="VHV626"/>
      <c r="VHW626"/>
      <c r="VHX626"/>
      <c r="VHY626"/>
      <c r="VHZ626"/>
      <c r="VIA626"/>
      <c r="VIB626"/>
      <c r="VIC626"/>
      <c r="VID626"/>
      <c r="VIE626"/>
      <c r="VIF626"/>
      <c r="VIG626"/>
      <c r="VIH626"/>
      <c r="VII626"/>
      <c r="VIJ626"/>
      <c r="VIK626"/>
      <c r="VIL626"/>
      <c r="VIM626"/>
      <c r="VIN626"/>
      <c r="VIO626"/>
      <c r="VIP626"/>
      <c r="VIQ626"/>
      <c r="VIR626"/>
      <c r="VIS626"/>
      <c r="VIT626"/>
      <c r="VIU626"/>
      <c r="VIV626"/>
      <c r="VIW626"/>
      <c r="VIX626"/>
      <c r="VIY626"/>
      <c r="VIZ626"/>
      <c r="VJA626"/>
      <c r="VJB626"/>
      <c r="VJC626"/>
      <c r="VJD626"/>
      <c r="VJE626"/>
      <c r="VJF626"/>
      <c r="VJG626"/>
      <c r="VJH626"/>
      <c r="VJI626"/>
      <c r="VJJ626"/>
      <c r="VJK626"/>
      <c r="VJL626"/>
      <c r="VJM626"/>
      <c r="VJN626"/>
      <c r="VJO626"/>
      <c r="VJP626"/>
      <c r="VJQ626"/>
      <c r="VJR626"/>
      <c r="VJS626"/>
      <c r="VJT626"/>
      <c r="VJU626"/>
      <c r="VJV626"/>
      <c r="VJW626"/>
      <c r="VJX626"/>
      <c r="VJY626"/>
      <c r="VJZ626"/>
      <c r="VKA626"/>
      <c r="VKB626"/>
      <c r="VKC626"/>
      <c r="VKD626"/>
      <c r="VKE626"/>
      <c r="VKF626"/>
      <c r="VKG626"/>
      <c r="VKH626"/>
      <c r="VKI626"/>
      <c r="VKJ626"/>
      <c r="VKK626"/>
      <c r="VKL626"/>
      <c r="VKM626"/>
      <c r="VKN626"/>
      <c r="VKO626"/>
      <c r="VKP626"/>
      <c r="VKQ626"/>
      <c r="VKR626"/>
      <c r="VKS626"/>
      <c r="VKT626"/>
      <c r="VKU626"/>
      <c r="VKV626"/>
      <c r="VKW626"/>
      <c r="VKX626"/>
      <c r="VKY626"/>
      <c r="VKZ626"/>
      <c r="VLA626"/>
      <c r="VLB626"/>
      <c r="VLC626"/>
      <c r="VLD626"/>
      <c r="VLE626"/>
      <c r="VLF626"/>
      <c r="VLG626"/>
      <c r="VLH626"/>
      <c r="VLI626"/>
      <c r="VLJ626"/>
      <c r="VLK626"/>
      <c r="VLL626"/>
      <c r="VLM626"/>
      <c r="VLN626"/>
      <c r="VLO626"/>
      <c r="VLP626"/>
      <c r="VLQ626"/>
      <c r="VLR626"/>
      <c r="VLS626"/>
      <c r="VLT626"/>
      <c r="VLU626"/>
      <c r="VLV626"/>
      <c r="VLW626"/>
      <c r="VLX626"/>
      <c r="VLY626"/>
      <c r="VLZ626"/>
      <c r="VMA626"/>
      <c r="VMB626"/>
      <c r="VMC626"/>
      <c r="VMD626"/>
      <c r="VME626"/>
      <c r="VMF626"/>
      <c r="VMG626"/>
      <c r="VMH626"/>
      <c r="VMI626"/>
      <c r="VMJ626"/>
      <c r="VMK626"/>
      <c r="VML626"/>
      <c r="VMM626"/>
      <c r="VMN626"/>
      <c r="VMO626"/>
      <c r="VMP626"/>
      <c r="VMQ626"/>
      <c r="VMR626"/>
      <c r="VMS626"/>
      <c r="VMT626"/>
      <c r="VMU626"/>
      <c r="VMV626"/>
      <c r="VMW626"/>
      <c r="VMX626"/>
      <c r="VMY626"/>
      <c r="VMZ626"/>
      <c r="VNA626"/>
      <c r="VNB626"/>
      <c r="VNC626"/>
      <c r="VND626"/>
      <c r="VNE626"/>
      <c r="VNF626"/>
      <c r="VNG626"/>
      <c r="VNH626"/>
      <c r="VNI626"/>
      <c r="VNJ626"/>
      <c r="VNK626"/>
      <c r="VNL626"/>
      <c r="VNM626"/>
      <c r="VNN626"/>
      <c r="VNO626"/>
      <c r="VNP626"/>
      <c r="VNQ626"/>
      <c r="VNR626"/>
      <c r="VNS626"/>
      <c r="VNT626"/>
      <c r="VNU626"/>
      <c r="VNV626"/>
      <c r="VNW626"/>
      <c r="VNX626"/>
      <c r="VNY626"/>
      <c r="VNZ626"/>
      <c r="VOA626"/>
      <c r="VOB626"/>
      <c r="VOC626"/>
      <c r="VOD626"/>
      <c r="VOE626"/>
      <c r="VOF626"/>
      <c r="VOG626"/>
      <c r="VOH626"/>
      <c r="VOI626"/>
      <c r="VOJ626"/>
      <c r="VOK626"/>
      <c r="VOL626"/>
      <c r="VOM626"/>
      <c r="VON626"/>
      <c r="VOO626"/>
      <c r="VOP626"/>
      <c r="VOQ626"/>
      <c r="VOR626"/>
      <c r="VOS626"/>
      <c r="VOT626"/>
      <c r="VOU626"/>
      <c r="VOV626"/>
      <c r="VOW626"/>
      <c r="VOX626"/>
      <c r="VOY626"/>
      <c r="VOZ626"/>
      <c r="VPA626"/>
      <c r="VPB626"/>
      <c r="VPC626"/>
      <c r="VPD626"/>
      <c r="VPE626"/>
      <c r="VPF626"/>
      <c r="VPG626"/>
      <c r="VPH626"/>
      <c r="VPI626"/>
      <c r="VPJ626"/>
      <c r="VPK626"/>
      <c r="VPL626"/>
      <c r="VPM626"/>
      <c r="VPN626"/>
      <c r="VPO626"/>
      <c r="VPP626"/>
      <c r="VPQ626"/>
      <c r="VPR626"/>
      <c r="VPS626"/>
      <c r="VPT626"/>
      <c r="VPU626"/>
      <c r="VPV626"/>
      <c r="VPW626"/>
      <c r="VPX626"/>
      <c r="VPY626"/>
      <c r="VPZ626"/>
      <c r="VQA626"/>
      <c r="VQB626"/>
      <c r="VQC626"/>
      <c r="VQD626"/>
      <c r="VQE626"/>
      <c r="VQF626"/>
      <c r="VQG626"/>
      <c r="VQH626"/>
      <c r="VQI626"/>
      <c r="VQJ626"/>
      <c r="VQK626"/>
      <c r="VQL626"/>
      <c r="VQM626"/>
      <c r="VQN626"/>
      <c r="VQO626"/>
      <c r="VQP626"/>
      <c r="VQQ626"/>
      <c r="VQR626"/>
      <c r="VQS626"/>
      <c r="VQT626"/>
      <c r="VQU626"/>
      <c r="VQV626"/>
      <c r="VQW626"/>
      <c r="VQX626"/>
      <c r="VQY626"/>
      <c r="VQZ626"/>
      <c r="VRA626"/>
      <c r="VRB626"/>
      <c r="VRC626"/>
      <c r="VRD626"/>
      <c r="VRE626"/>
      <c r="VRF626"/>
      <c r="VRG626"/>
      <c r="VRH626"/>
      <c r="VRI626"/>
      <c r="VRJ626"/>
      <c r="VRK626"/>
      <c r="VRL626"/>
      <c r="VRM626"/>
      <c r="VRN626"/>
      <c r="VRO626"/>
      <c r="VRP626"/>
      <c r="VRQ626"/>
      <c r="VRR626"/>
      <c r="VRS626"/>
      <c r="VRT626"/>
      <c r="VRU626"/>
      <c r="VRV626"/>
      <c r="VRW626"/>
      <c r="VRX626"/>
      <c r="VRY626"/>
      <c r="VRZ626"/>
      <c r="VSA626"/>
      <c r="VSB626"/>
      <c r="VSC626"/>
      <c r="VSD626"/>
      <c r="VSE626"/>
      <c r="VSF626"/>
      <c r="VSG626"/>
      <c r="VSH626"/>
      <c r="VSI626"/>
      <c r="VSJ626"/>
      <c r="VSK626"/>
      <c r="VSL626"/>
      <c r="VSM626"/>
      <c r="VSN626"/>
      <c r="VSO626"/>
      <c r="VSP626"/>
      <c r="VSQ626"/>
      <c r="VSR626"/>
      <c r="VSS626"/>
      <c r="VST626"/>
      <c r="VSU626"/>
      <c r="VSV626"/>
      <c r="VSW626"/>
      <c r="VSX626"/>
      <c r="VSY626"/>
      <c r="VSZ626"/>
      <c r="VTA626"/>
      <c r="VTB626"/>
      <c r="VTC626"/>
      <c r="VTD626"/>
      <c r="VTE626"/>
      <c r="VTF626"/>
      <c r="VTG626"/>
      <c r="VTH626"/>
      <c r="VTI626"/>
      <c r="VTJ626"/>
      <c r="VTK626"/>
      <c r="VTL626"/>
      <c r="VTM626"/>
      <c r="VTN626"/>
      <c r="VTO626"/>
      <c r="VTP626"/>
      <c r="VTQ626"/>
      <c r="VTR626"/>
      <c r="VTS626"/>
      <c r="VTT626"/>
      <c r="VTU626"/>
      <c r="VTV626"/>
      <c r="VTW626"/>
      <c r="VTX626"/>
      <c r="VTY626"/>
      <c r="VTZ626"/>
      <c r="VUA626"/>
      <c r="VUB626"/>
      <c r="VUC626"/>
      <c r="VUD626"/>
      <c r="VUE626"/>
      <c r="VUF626"/>
      <c r="VUG626"/>
      <c r="VUH626"/>
      <c r="VUI626"/>
      <c r="VUJ626"/>
      <c r="VUK626"/>
      <c r="VUL626"/>
      <c r="VUM626"/>
      <c r="VUN626"/>
      <c r="VUO626"/>
      <c r="VUP626"/>
      <c r="VUQ626"/>
      <c r="VUR626"/>
      <c r="VUS626"/>
      <c r="VUT626"/>
      <c r="VUU626"/>
      <c r="VUV626"/>
      <c r="VUW626"/>
      <c r="VUX626"/>
      <c r="VUY626"/>
      <c r="VUZ626"/>
      <c r="VVA626"/>
      <c r="VVB626"/>
      <c r="VVC626"/>
      <c r="VVD626"/>
      <c r="VVE626"/>
      <c r="VVF626"/>
      <c r="VVG626"/>
      <c r="VVH626"/>
      <c r="VVI626"/>
      <c r="VVJ626"/>
      <c r="VVK626"/>
      <c r="VVL626"/>
      <c r="VVM626"/>
      <c r="VVN626"/>
      <c r="VVO626"/>
      <c r="VVP626"/>
      <c r="VVQ626"/>
      <c r="VVR626"/>
      <c r="VVS626"/>
      <c r="VVT626"/>
      <c r="VVU626"/>
      <c r="VVV626"/>
      <c r="VVW626"/>
      <c r="VVX626"/>
      <c r="VVY626"/>
      <c r="VVZ626"/>
      <c r="VWA626"/>
      <c r="VWB626"/>
      <c r="VWC626"/>
      <c r="VWD626"/>
      <c r="VWE626"/>
      <c r="VWF626"/>
      <c r="VWG626"/>
      <c r="VWH626"/>
      <c r="VWI626"/>
      <c r="VWJ626"/>
      <c r="VWK626"/>
      <c r="VWL626"/>
      <c r="VWM626"/>
      <c r="VWN626"/>
      <c r="VWO626"/>
      <c r="VWP626"/>
      <c r="VWQ626"/>
      <c r="VWR626"/>
      <c r="VWS626"/>
      <c r="VWT626"/>
      <c r="VWU626"/>
      <c r="VWV626"/>
      <c r="VWW626"/>
      <c r="VWX626"/>
      <c r="VWY626"/>
      <c r="VWZ626"/>
      <c r="VXA626"/>
      <c r="VXB626"/>
      <c r="VXC626"/>
      <c r="VXD626"/>
      <c r="VXE626"/>
      <c r="VXF626"/>
      <c r="VXG626"/>
      <c r="VXH626"/>
      <c r="VXI626"/>
      <c r="VXJ626"/>
      <c r="VXK626"/>
      <c r="VXL626"/>
      <c r="VXM626"/>
      <c r="VXN626"/>
      <c r="VXO626"/>
      <c r="VXP626"/>
      <c r="VXQ626"/>
      <c r="VXR626"/>
      <c r="VXS626"/>
      <c r="VXT626"/>
      <c r="VXU626"/>
      <c r="VXV626"/>
      <c r="VXW626"/>
      <c r="VXX626"/>
      <c r="VXY626"/>
      <c r="VXZ626"/>
      <c r="VYA626"/>
      <c r="VYB626"/>
      <c r="VYC626"/>
      <c r="VYD626"/>
      <c r="VYE626"/>
      <c r="VYF626"/>
      <c r="VYG626"/>
      <c r="VYH626"/>
      <c r="VYI626"/>
      <c r="VYJ626"/>
      <c r="VYK626"/>
      <c r="VYL626"/>
      <c r="VYM626"/>
      <c r="VYN626"/>
      <c r="VYO626"/>
      <c r="VYP626"/>
      <c r="VYQ626"/>
      <c r="VYR626"/>
      <c r="VYS626"/>
      <c r="VYT626"/>
      <c r="VYU626"/>
      <c r="VYV626"/>
      <c r="VYW626"/>
      <c r="VYX626"/>
      <c r="VYY626"/>
      <c r="VYZ626"/>
      <c r="VZA626"/>
      <c r="VZB626"/>
      <c r="VZC626"/>
      <c r="VZD626"/>
      <c r="VZE626"/>
      <c r="VZF626"/>
      <c r="VZG626"/>
      <c r="VZH626"/>
      <c r="VZI626"/>
      <c r="VZJ626"/>
      <c r="VZK626"/>
      <c r="VZL626"/>
      <c r="VZM626"/>
      <c r="VZN626"/>
      <c r="VZO626"/>
      <c r="VZP626"/>
      <c r="VZQ626"/>
      <c r="VZR626"/>
      <c r="VZS626"/>
      <c r="VZT626"/>
      <c r="VZU626"/>
      <c r="VZV626"/>
      <c r="VZW626"/>
      <c r="VZX626"/>
      <c r="VZY626"/>
      <c r="VZZ626"/>
      <c r="WAA626"/>
      <c r="WAB626"/>
      <c r="WAC626"/>
      <c r="WAD626"/>
      <c r="WAE626"/>
      <c r="WAF626"/>
      <c r="WAG626"/>
      <c r="WAH626"/>
      <c r="WAI626"/>
      <c r="WAJ626"/>
      <c r="WAK626"/>
      <c r="WAL626"/>
      <c r="WAM626"/>
      <c r="WAN626"/>
      <c r="WAO626"/>
      <c r="WAP626"/>
      <c r="WAQ626"/>
      <c r="WAR626"/>
      <c r="WAS626"/>
      <c r="WAT626"/>
      <c r="WAU626"/>
      <c r="WAV626"/>
      <c r="WAW626"/>
      <c r="WAX626"/>
      <c r="WAY626"/>
      <c r="WAZ626"/>
      <c r="WBA626"/>
      <c r="WBB626"/>
      <c r="WBC626"/>
      <c r="WBD626"/>
      <c r="WBE626"/>
      <c r="WBF626"/>
      <c r="WBG626"/>
      <c r="WBH626"/>
      <c r="WBI626"/>
      <c r="WBJ626"/>
      <c r="WBK626"/>
      <c r="WBL626"/>
      <c r="WBM626"/>
      <c r="WBN626"/>
      <c r="WBO626"/>
      <c r="WBP626"/>
      <c r="WBQ626"/>
      <c r="WBR626"/>
      <c r="WBS626"/>
      <c r="WBT626"/>
      <c r="WBU626"/>
      <c r="WBV626"/>
      <c r="WBW626"/>
      <c r="WBX626"/>
      <c r="WBY626"/>
      <c r="WBZ626"/>
      <c r="WCA626"/>
      <c r="WCB626"/>
      <c r="WCC626"/>
      <c r="WCD626"/>
      <c r="WCE626"/>
      <c r="WCF626"/>
      <c r="WCG626"/>
      <c r="WCH626"/>
      <c r="WCI626"/>
      <c r="WCJ626"/>
      <c r="WCK626"/>
      <c r="WCL626"/>
      <c r="WCM626"/>
      <c r="WCN626"/>
      <c r="WCO626"/>
      <c r="WCP626"/>
      <c r="WCQ626"/>
      <c r="WCR626"/>
      <c r="WCS626"/>
      <c r="WCT626"/>
      <c r="WCU626"/>
      <c r="WCV626"/>
      <c r="WCW626"/>
      <c r="WCX626"/>
      <c r="WCY626"/>
      <c r="WCZ626"/>
      <c r="WDA626"/>
      <c r="WDB626"/>
      <c r="WDC626"/>
      <c r="WDD626"/>
      <c r="WDE626"/>
      <c r="WDF626"/>
      <c r="WDG626"/>
      <c r="WDH626"/>
      <c r="WDI626"/>
      <c r="WDJ626"/>
      <c r="WDK626"/>
      <c r="WDL626"/>
      <c r="WDM626"/>
      <c r="WDN626"/>
      <c r="WDO626"/>
      <c r="WDP626"/>
      <c r="WDQ626"/>
      <c r="WDR626"/>
      <c r="WDS626"/>
      <c r="WDT626"/>
      <c r="WDU626"/>
      <c r="WDV626"/>
      <c r="WDW626"/>
      <c r="WDX626"/>
      <c r="WDY626"/>
      <c r="WDZ626"/>
      <c r="WEA626"/>
      <c r="WEB626"/>
      <c r="WEC626"/>
      <c r="WED626"/>
      <c r="WEE626"/>
      <c r="WEF626"/>
      <c r="WEG626"/>
      <c r="WEH626"/>
      <c r="WEI626"/>
      <c r="WEJ626"/>
      <c r="WEK626"/>
      <c r="WEL626"/>
      <c r="WEM626"/>
      <c r="WEN626"/>
      <c r="WEO626"/>
      <c r="WEP626"/>
      <c r="WEQ626"/>
      <c r="WER626"/>
      <c r="WES626"/>
      <c r="WET626"/>
      <c r="WEU626"/>
      <c r="WEV626"/>
      <c r="WEW626"/>
      <c r="WEX626"/>
      <c r="WEY626"/>
      <c r="WEZ626"/>
      <c r="WFA626"/>
      <c r="WFB626"/>
      <c r="WFC626"/>
      <c r="WFD626"/>
      <c r="WFE626"/>
      <c r="WFF626"/>
      <c r="WFG626"/>
      <c r="WFH626"/>
      <c r="WFI626"/>
      <c r="WFJ626"/>
      <c r="WFK626"/>
      <c r="WFL626"/>
      <c r="WFM626"/>
      <c r="WFN626"/>
      <c r="WFO626"/>
      <c r="WFP626"/>
      <c r="WFQ626"/>
      <c r="WFR626"/>
      <c r="WFS626"/>
      <c r="WFT626"/>
      <c r="WFU626"/>
      <c r="WFV626"/>
      <c r="WFW626"/>
      <c r="WFX626"/>
      <c r="WFY626"/>
      <c r="WFZ626"/>
      <c r="WGA626"/>
      <c r="WGB626"/>
      <c r="WGC626"/>
      <c r="WGD626"/>
      <c r="WGE626"/>
      <c r="WGF626"/>
      <c r="WGG626"/>
      <c r="WGH626"/>
      <c r="WGI626"/>
      <c r="WGJ626"/>
      <c r="WGK626"/>
      <c r="WGL626"/>
      <c r="WGM626"/>
      <c r="WGN626"/>
      <c r="WGO626"/>
      <c r="WGP626"/>
      <c r="WGQ626"/>
      <c r="WGR626"/>
      <c r="WGS626"/>
      <c r="WGT626"/>
      <c r="WGU626"/>
      <c r="WGV626"/>
      <c r="WGW626"/>
      <c r="WGX626"/>
      <c r="WGY626"/>
      <c r="WGZ626"/>
      <c r="WHA626"/>
      <c r="WHB626"/>
      <c r="WHC626"/>
      <c r="WHD626"/>
      <c r="WHE626"/>
      <c r="WHF626"/>
      <c r="WHG626"/>
      <c r="WHH626"/>
      <c r="WHI626"/>
      <c r="WHJ626"/>
      <c r="WHK626"/>
      <c r="WHL626"/>
      <c r="WHM626"/>
      <c r="WHN626"/>
      <c r="WHO626"/>
      <c r="WHP626"/>
      <c r="WHQ626"/>
      <c r="WHR626"/>
      <c r="WHS626"/>
      <c r="WHT626"/>
      <c r="WHU626"/>
      <c r="WHV626"/>
      <c r="WHW626"/>
      <c r="WHX626"/>
      <c r="WHY626"/>
      <c r="WHZ626"/>
      <c r="WIA626"/>
      <c r="WIB626"/>
      <c r="WIC626"/>
      <c r="WID626"/>
      <c r="WIE626"/>
      <c r="WIF626"/>
      <c r="WIG626"/>
      <c r="WIH626"/>
      <c r="WII626"/>
      <c r="WIJ626"/>
      <c r="WIK626"/>
      <c r="WIL626"/>
      <c r="WIM626"/>
      <c r="WIN626"/>
      <c r="WIO626"/>
      <c r="WIP626"/>
      <c r="WIQ626"/>
      <c r="WIR626"/>
      <c r="WIS626"/>
      <c r="WIT626"/>
      <c r="WIU626"/>
      <c r="WIV626"/>
      <c r="WIW626"/>
      <c r="WIX626"/>
      <c r="WIY626"/>
      <c r="WIZ626"/>
      <c r="WJA626"/>
      <c r="WJB626"/>
      <c r="WJC626"/>
      <c r="WJD626"/>
      <c r="WJE626"/>
      <c r="WJF626"/>
      <c r="WJG626"/>
      <c r="WJH626"/>
      <c r="WJI626"/>
      <c r="WJJ626"/>
      <c r="WJK626"/>
      <c r="WJL626"/>
      <c r="WJM626"/>
      <c r="WJN626"/>
      <c r="WJO626"/>
      <c r="WJP626"/>
      <c r="WJQ626"/>
      <c r="WJR626"/>
      <c r="WJS626"/>
      <c r="WJT626"/>
      <c r="WJU626"/>
      <c r="WJV626"/>
      <c r="WJW626"/>
      <c r="WJX626"/>
      <c r="WJY626"/>
      <c r="WJZ626"/>
      <c r="WKA626"/>
      <c r="WKB626"/>
      <c r="WKC626"/>
      <c r="WKD626"/>
      <c r="WKE626"/>
      <c r="WKF626"/>
      <c r="WKG626"/>
      <c r="WKH626"/>
      <c r="WKI626"/>
      <c r="WKJ626"/>
      <c r="WKK626"/>
      <c r="WKL626"/>
      <c r="WKM626"/>
      <c r="WKN626"/>
      <c r="WKO626"/>
      <c r="WKP626"/>
      <c r="WKQ626"/>
      <c r="WKR626"/>
      <c r="WKS626"/>
      <c r="WKT626"/>
      <c r="WKU626"/>
      <c r="WKV626"/>
      <c r="WKW626"/>
      <c r="WKX626"/>
      <c r="WKY626"/>
      <c r="WKZ626"/>
      <c r="WLA626"/>
      <c r="WLB626"/>
      <c r="WLC626"/>
      <c r="WLD626"/>
      <c r="WLE626"/>
      <c r="WLF626"/>
      <c r="WLG626"/>
      <c r="WLH626"/>
      <c r="WLI626"/>
      <c r="WLJ626"/>
      <c r="WLK626"/>
      <c r="WLL626"/>
      <c r="WLM626"/>
      <c r="WLN626"/>
      <c r="WLO626"/>
      <c r="WLP626"/>
      <c r="WLQ626"/>
      <c r="WLR626"/>
      <c r="WLS626"/>
      <c r="WLT626"/>
      <c r="WLU626"/>
      <c r="WLV626"/>
      <c r="WLW626"/>
      <c r="WLX626"/>
      <c r="WLY626"/>
      <c r="WLZ626"/>
      <c r="WMA626"/>
      <c r="WMB626"/>
      <c r="WMC626"/>
      <c r="WMD626"/>
      <c r="WME626"/>
      <c r="WMF626"/>
      <c r="WMG626"/>
      <c r="WMH626"/>
      <c r="WMI626"/>
      <c r="WMJ626"/>
      <c r="WMK626"/>
      <c r="WML626"/>
      <c r="WMM626"/>
      <c r="WMN626"/>
      <c r="WMO626"/>
      <c r="WMP626"/>
      <c r="WMQ626"/>
      <c r="WMR626"/>
      <c r="WMS626"/>
      <c r="WMT626"/>
      <c r="WMU626"/>
      <c r="WMV626"/>
      <c r="WMW626"/>
      <c r="WMX626"/>
      <c r="WMY626"/>
      <c r="WMZ626"/>
      <c r="WNA626"/>
      <c r="WNB626"/>
      <c r="WNC626"/>
      <c r="WND626"/>
      <c r="WNE626"/>
      <c r="WNF626"/>
      <c r="WNG626"/>
      <c r="WNH626"/>
      <c r="WNI626"/>
      <c r="WNJ626"/>
      <c r="WNK626"/>
      <c r="WNL626"/>
      <c r="WNM626"/>
      <c r="WNN626"/>
      <c r="WNO626"/>
      <c r="WNP626"/>
      <c r="WNQ626"/>
      <c r="WNR626"/>
      <c r="WNS626"/>
      <c r="WNT626"/>
      <c r="WNU626"/>
      <c r="WNV626"/>
      <c r="WNW626"/>
      <c r="WNX626"/>
      <c r="WNY626"/>
      <c r="WNZ626"/>
      <c r="WOA626"/>
      <c r="WOB626"/>
      <c r="WOC626"/>
      <c r="WOD626"/>
      <c r="WOE626"/>
      <c r="WOF626"/>
      <c r="WOG626"/>
      <c r="WOH626"/>
      <c r="WOI626"/>
      <c r="WOJ626"/>
      <c r="WOK626"/>
      <c r="WOL626"/>
      <c r="WOM626"/>
      <c r="WON626"/>
      <c r="WOO626"/>
      <c r="WOP626"/>
      <c r="WOQ626"/>
      <c r="WOR626"/>
      <c r="WOS626"/>
      <c r="WOT626"/>
      <c r="WOU626"/>
      <c r="WOV626"/>
      <c r="WOW626"/>
      <c r="WOX626"/>
      <c r="WOY626"/>
      <c r="WOZ626"/>
      <c r="WPA626"/>
      <c r="WPB626"/>
      <c r="WPC626"/>
      <c r="WPD626"/>
      <c r="WPE626"/>
      <c r="WPF626"/>
      <c r="WPG626"/>
      <c r="WPH626"/>
      <c r="WPI626"/>
      <c r="WPJ626"/>
      <c r="WPK626"/>
      <c r="WPL626"/>
      <c r="WPM626"/>
      <c r="WPN626"/>
      <c r="WPO626"/>
      <c r="WPP626"/>
      <c r="WPQ626"/>
      <c r="WPR626"/>
      <c r="WPS626"/>
      <c r="WPT626"/>
      <c r="WPU626"/>
      <c r="WPV626"/>
      <c r="WPW626"/>
      <c r="WPX626"/>
      <c r="WPY626"/>
      <c r="WPZ626"/>
      <c r="WQA626"/>
      <c r="WQB626"/>
      <c r="WQC626"/>
      <c r="WQD626"/>
      <c r="WQE626"/>
      <c r="WQF626"/>
      <c r="WQG626"/>
      <c r="WQH626"/>
      <c r="WQI626"/>
      <c r="WQJ626"/>
      <c r="WQK626"/>
      <c r="WQL626"/>
      <c r="WQM626"/>
      <c r="WQN626"/>
      <c r="WQO626"/>
      <c r="WQP626"/>
      <c r="WQQ626"/>
      <c r="WQR626"/>
      <c r="WQS626"/>
      <c r="WQT626"/>
      <c r="WQU626"/>
      <c r="WQV626"/>
      <c r="WQW626"/>
      <c r="WQX626"/>
      <c r="WQY626"/>
      <c r="WQZ626"/>
      <c r="WRA626"/>
      <c r="WRB626"/>
      <c r="WRC626"/>
      <c r="WRD626"/>
      <c r="WRE626"/>
      <c r="WRF626"/>
      <c r="WRG626"/>
      <c r="WRH626"/>
      <c r="WRI626"/>
      <c r="WRJ626"/>
      <c r="WRK626"/>
      <c r="WRL626"/>
      <c r="WRM626"/>
      <c r="WRN626"/>
      <c r="WRO626"/>
      <c r="WRP626"/>
      <c r="WRQ626"/>
      <c r="WRR626"/>
      <c r="WRS626"/>
      <c r="WRT626"/>
      <c r="WRU626"/>
      <c r="WRV626"/>
      <c r="WRW626"/>
      <c r="WRX626"/>
      <c r="WRY626"/>
      <c r="WRZ626"/>
      <c r="WSA626"/>
      <c r="WSB626"/>
      <c r="WSC626"/>
      <c r="WSD626"/>
      <c r="WSE626"/>
      <c r="WSF626"/>
      <c r="WSG626"/>
      <c r="WSH626"/>
      <c r="WSI626"/>
      <c r="WSJ626"/>
      <c r="WSK626"/>
      <c r="WSL626"/>
      <c r="WSM626"/>
      <c r="WSN626"/>
      <c r="WSO626"/>
      <c r="WSP626"/>
      <c r="WSQ626"/>
      <c r="WSR626"/>
      <c r="WSS626"/>
      <c r="WST626"/>
      <c r="WSU626"/>
      <c r="WSV626"/>
      <c r="WSW626"/>
      <c r="WSX626"/>
      <c r="WSY626"/>
      <c r="WSZ626"/>
      <c r="WTA626"/>
      <c r="WTB626"/>
      <c r="WTC626"/>
      <c r="WTD626"/>
      <c r="WTE626"/>
      <c r="WTF626"/>
      <c r="WTG626"/>
      <c r="WTH626"/>
      <c r="WTI626"/>
      <c r="WTJ626"/>
      <c r="WTK626"/>
      <c r="WTL626"/>
      <c r="WTM626"/>
      <c r="WTN626"/>
      <c r="WTO626"/>
      <c r="WTP626"/>
      <c r="WTQ626"/>
      <c r="WTR626"/>
      <c r="WTS626"/>
      <c r="WTT626"/>
      <c r="WTU626"/>
      <c r="WTV626"/>
      <c r="WTW626"/>
      <c r="WTX626"/>
      <c r="WTY626"/>
      <c r="WTZ626"/>
      <c r="WUA626"/>
      <c r="WUB626"/>
      <c r="WUC626"/>
      <c r="WUD626"/>
      <c r="WUE626"/>
      <c r="WUF626"/>
      <c r="WUG626"/>
      <c r="WUH626"/>
      <c r="WUI626"/>
      <c r="WUJ626"/>
      <c r="WUK626"/>
      <c r="WUL626"/>
      <c r="WUM626"/>
      <c r="WUN626"/>
      <c r="WUO626"/>
      <c r="WUP626"/>
      <c r="WUQ626"/>
      <c r="WUR626"/>
      <c r="WUS626"/>
      <c r="WUT626"/>
      <c r="WUU626"/>
      <c r="WUV626"/>
      <c r="WUW626"/>
      <c r="WUX626"/>
      <c r="WUY626"/>
      <c r="WUZ626"/>
      <c r="WVA626"/>
      <c r="WVB626"/>
      <c r="WVC626"/>
      <c r="WVD626"/>
      <c r="WVE626"/>
      <c r="WVF626"/>
      <c r="WVG626"/>
      <c r="WVH626"/>
      <c r="WVI626"/>
      <c r="WVJ626"/>
      <c r="WVK626"/>
      <c r="WVL626"/>
      <c r="WVM626"/>
      <c r="WVN626"/>
      <c r="WVO626"/>
      <c r="WVP626"/>
      <c r="WVQ626"/>
      <c r="WVR626"/>
      <c r="WVS626"/>
      <c r="WVT626"/>
      <c r="WVU626"/>
      <c r="WVV626"/>
      <c r="WVW626"/>
      <c r="WVX626"/>
      <c r="WVY626"/>
      <c r="WVZ626"/>
      <c r="WWA626"/>
      <c r="WWB626"/>
      <c r="WWC626"/>
      <c r="WWD626"/>
      <c r="WWE626"/>
      <c r="WWF626"/>
      <c r="WWG626"/>
      <c r="WWH626"/>
      <c r="WWI626"/>
      <c r="WWJ626"/>
      <c r="WWK626"/>
      <c r="WWL626"/>
      <c r="WWM626"/>
      <c r="WWN626"/>
      <c r="WWO626"/>
      <c r="WWP626"/>
      <c r="WWQ626"/>
      <c r="WWR626"/>
      <c r="WWS626"/>
      <c r="WWT626"/>
      <c r="WWU626"/>
      <c r="WWV626"/>
      <c r="WWW626"/>
      <c r="WWX626"/>
      <c r="WWY626"/>
      <c r="WWZ626"/>
      <c r="WXA626"/>
      <c r="WXB626"/>
      <c r="WXC626"/>
      <c r="WXD626"/>
      <c r="WXE626"/>
      <c r="WXF626"/>
      <c r="WXG626"/>
      <c r="WXH626"/>
      <c r="WXI626"/>
      <c r="WXJ626"/>
      <c r="WXK626"/>
      <c r="WXL626"/>
      <c r="WXM626"/>
      <c r="WXN626"/>
      <c r="WXO626"/>
      <c r="WXP626"/>
      <c r="WXQ626"/>
      <c r="WXR626"/>
      <c r="WXS626"/>
      <c r="WXT626"/>
      <c r="WXU626"/>
      <c r="WXV626"/>
      <c r="WXW626"/>
      <c r="WXX626"/>
      <c r="WXY626"/>
      <c r="WXZ626"/>
      <c r="WYA626"/>
      <c r="WYB626"/>
      <c r="WYC626"/>
      <c r="WYD626"/>
      <c r="WYE626"/>
      <c r="WYF626"/>
      <c r="WYG626"/>
      <c r="WYH626"/>
      <c r="WYI626"/>
      <c r="WYJ626"/>
      <c r="WYK626"/>
      <c r="WYL626"/>
      <c r="WYM626"/>
      <c r="WYN626"/>
      <c r="WYO626"/>
      <c r="WYP626"/>
      <c r="WYQ626"/>
      <c r="WYR626"/>
      <c r="WYS626"/>
      <c r="WYT626"/>
      <c r="WYU626"/>
      <c r="WYV626"/>
      <c r="WYW626"/>
      <c r="WYX626"/>
      <c r="WYY626"/>
      <c r="WYZ626"/>
      <c r="WZA626"/>
      <c r="WZB626"/>
      <c r="WZC626"/>
      <c r="WZD626"/>
      <c r="WZE626"/>
      <c r="WZF626"/>
      <c r="WZG626"/>
      <c r="WZH626"/>
      <c r="WZI626"/>
      <c r="WZJ626"/>
      <c r="WZK626"/>
      <c r="WZL626"/>
      <c r="WZM626"/>
      <c r="WZN626"/>
      <c r="WZO626"/>
      <c r="WZP626"/>
      <c r="WZQ626"/>
      <c r="WZR626"/>
      <c r="WZS626"/>
      <c r="WZT626"/>
      <c r="WZU626"/>
      <c r="WZV626"/>
      <c r="WZW626"/>
      <c r="WZX626"/>
      <c r="WZY626"/>
      <c r="WZZ626"/>
      <c r="XAA626"/>
      <c r="XAB626"/>
      <c r="XAC626"/>
      <c r="XAD626"/>
      <c r="XAE626"/>
      <c r="XAF626"/>
      <c r="XAG626"/>
      <c r="XAH626"/>
      <c r="XAI626"/>
      <c r="XAJ626"/>
      <c r="XAK626"/>
      <c r="XAL626"/>
      <c r="XAM626"/>
      <c r="XAN626"/>
      <c r="XAO626"/>
      <c r="XAP626"/>
      <c r="XAQ626"/>
      <c r="XAR626"/>
      <c r="XAS626"/>
      <c r="XAT626"/>
      <c r="XAU626"/>
      <c r="XAV626"/>
      <c r="XAW626"/>
      <c r="XAX626"/>
      <c r="XAY626"/>
      <c r="XAZ626"/>
      <c r="XBA626"/>
      <c r="XBB626"/>
      <c r="XBC626"/>
      <c r="XBD626"/>
      <c r="XBE626"/>
      <c r="XBF626"/>
      <c r="XBG626"/>
      <c r="XBH626"/>
      <c r="XBI626"/>
      <c r="XBJ626"/>
      <c r="XBK626"/>
      <c r="XBL626"/>
      <c r="XBM626"/>
      <c r="XBN626"/>
      <c r="XBO626"/>
      <c r="XBP626"/>
      <c r="XBQ626"/>
      <c r="XBR626"/>
      <c r="XBS626"/>
      <c r="XBT626"/>
      <c r="XBU626"/>
      <c r="XBV626"/>
      <c r="XBW626"/>
      <c r="XBX626"/>
      <c r="XBY626"/>
      <c r="XBZ626"/>
      <c r="XCA626"/>
      <c r="XCB626"/>
      <c r="XCC626"/>
      <c r="XCD626"/>
      <c r="XCE626"/>
      <c r="XCF626"/>
      <c r="XCG626"/>
      <c r="XCH626"/>
      <c r="XCI626"/>
      <c r="XCJ626"/>
      <c r="XCK626"/>
      <c r="XCL626"/>
      <c r="XCM626"/>
      <c r="XCN626"/>
      <c r="XCO626"/>
      <c r="XCP626"/>
      <c r="XCQ626"/>
      <c r="XCR626"/>
      <c r="XCS626"/>
      <c r="XCT626"/>
      <c r="XCU626"/>
      <c r="XCV626"/>
      <c r="XCW626"/>
      <c r="XCX626"/>
      <c r="XCY626"/>
      <c r="XCZ626"/>
      <c r="XDA626"/>
      <c r="XDB626"/>
      <c r="XDC626"/>
      <c r="XDD626"/>
      <c r="XDE626"/>
      <c r="XDF626"/>
      <c r="XDG626"/>
      <c r="XDH626"/>
      <c r="XDI626"/>
      <c r="XDJ626"/>
      <c r="XDK626"/>
      <c r="XDL626"/>
      <c r="XDM626"/>
      <c r="XDN626"/>
      <c r="XDO626"/>
      <c r="XDP626"/>
      <c r="XDQ626"/>
      <c r="XDR626"/>
      <c r="XDS626"/>
      <c r="XDT626"/>
      <c r="XDU626"/>
      <c r="XDV626"/>
      <c r="XDW626"/>
      <c r="XDX626"/>
      <c r="XDY626"/>
      <c r="XDZ626"/>
      <c r="XEA626"/>
      <c r="XEB626"/>
      <c r="XEC626"/>
      <c r="XED626"/>
      <c r="XEE626"/>
      <c r="XEF626"/>
      <c r="XEG626"/>
      <c r="XEH626"/>
      <c r="XEI626"/>
      <c r="XEJ626"/>
      <c r="XEK626"/>
      <c r="XEL626"/>
      <c r="XEM626"/>
      <c r="XEN626"/>
      <c r="XEO626"/>
      <c r="XEP626"/>
      <c r="XEQ626"/>
      <c r="XER626"/>
      <c r="XES626"/>
      <c r="XET626"/>
      <c r="XEU626"/>
      <c r="XEV626"/>
      <c r="XEW626"/>
      <c r="XEX626"/>
      <c r="XEY626"/>
      <c r="XEZ626"/>
      <c r="XFA626"/>
      <c r="XFB626"/>
      <c r="XFC626"/>
    </row>
    <row r="627" spans="1:16383" s="1" customFormat="1" x14ac:dyDescent="0.25">
      <c r="A627" s="159" t="s">
        <v>51</v>
      </c>
      <c r="B627" s="61" t="s">
        <v>49</v>
      </c>
      <c r="C627" s="61">
        <v>350</v>
      </c>
      <c r="D627" s="5">
        <v>450</v>
      </c>
      <c r="E627" s="5">
        <v>450</v>
      </c>
      <c r="F627" s="5">
        <v>350</v>
      </c>
      <c r="G627" s="5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/>
      <c r="RC627"/>
      <c r="RD627"/>
      <c r="RE627"/>
      <c r="RF627"/>
      <c r="RG627"/>
      <c r="RH627"/>
      <c r="RI627"/>
      <c r="RJ627"/>
      <c r="RK627"/>
      <c r="RL627"/>
      <c r="RM627"/>
      <c r="RN627"/>
      <c r="RO627"/>
      <c r="RP627"/>
      <c r="RQ627"/>
      <c r="RR627"/>
      <c r="RS627"/>
      <c r="RT627"/>
      <c r="RU627"/>
      <c r="RV627"/>
      <c r="RW627"/>
      <c r="RX627"/>
      <c r="RY627"/>
      <c r="RZ627"/>
      <c r="SA627"/>
      <c r="SB627"/>
      <c r="SC627"/>
      <c r="SD627"/>
      <c r="SE627"/>
      <c r="SF627"/>
      <c r="SG627"/>
      <c r="SH627"/>
      <c r="SI627"/>
      <c r="SJ627"/>
      <c r="SK627"/>
      <c r="SL627"/>
      <c r="SM627"/>
      <c r="SN627"/>
      <c r="SO627"/>
      <c r="SP627"/>
      <c r="SQ627"/>
      <c r="SR627"/>
      <c r="SS627"/>
      <c r="ST627"/>
      <c r="SU627"/>
      <c r="SV627"/>
      <c r="SW627"/>
      <c r="SX627"/>
      <c r="SY627"/>
      <c r="SZ627"/>
      <c r="TA627"/>
      <c r="TB627"/>
      <c r="TC627"/>
      <c r="TD627"/>
      <c r="TE627"/>
      <c r="TF627"/>
      <c r="TG627"/>
      <c r="TH627"/>
      <c r="TI627"/>
      <c r="TJ627"/>
      <c r="TK627"/>
      <c r="TL627"/>
      <c r="TM627"/>
      <c r="TN627"/>
      <c r="TO627"/>
      <c r="TP627"/>
      <c r="TQ627"/>
      <c r="TR627"/>
      <c r="TS627"/>
      <c r="TT627"/>
      <c r="TU627"/>
      <c r="TV627"/>
      <c r="TW627"/>
      <c r="TX627"/>
      <c r="TY627"/>
      <c r="TZ627"/>
      <c r="UA627"/>
      <c r="UB627"/>
      <c r="UC627"/>
      <c r="UD627"/>
      <c r="UE627"/>
      <c r="UF627"/>
      <c r="UG627"/>
      <c r="UH627"/>
      <c r="UI627"/>
      <c r="UJ627"/>
      <c r="UK627"/>
      <c r="UL627"/>
      <c r="UM627"/>
      <c r="UN627"/>
      <c r="UO627"/>
      <c r="UP627"/>
      <c r="UQ627"/>
      <c r="UR627"/>
      <c r="US627"/>
      <c r="UT627"/>
      <c r="UU627"/>
      <c r="UV627"/>
      <c r="UW627"/>
      <c r="UX627"/>
      <c r="UY627"/>
      <c r="UZ627"/>
      <c r="VA627"/>
      <c r="VB627"/>
      <c r="VC627"/>
      <c r="VD627"/>
      <c r="VE627"/>
      <c r="VF627"/>
      <c r="VG627"/>
      <c r="VH627"/>
      <c r="VI627"/>
      <c r="VJ627"/>
      <c r="VK627"/>
      <c r="VL627"/>
      <c r="VM627"/>
      <c r="VN627"/>
      <c r="VO627"/>
      <c r="VP627"/>
      <c r="VQ627"/>
      <c r="VR627"/>
      <c r="VS627"/>
      <c r="VT627"/>
      <c r="VU627"/>
      <c r="VV627"/>
      <c r="VW627"/>
      <c r="VX627"/>
      <c r="VY627"/>
      <c r="VZ627"/>
      <c r="WA627"/>
      <c r="WB627"/>
      <c r="WC627"/>
      <c r="WD627"/>
      <c r="WE627"/>
      <c r="WF627"/>
      <c r="WG627"/>
      <c r="WH627"/>
      <c r="WI627"/>
      <c r="WJ627"/>
      <c r="WK627"/>
      <c r="WL627"/>
      <c r="WM627"/>
      <c r="WN627"/>
      <c r="WO627"/>
      <c r="WP627"/>
      <c r="WQ627"/>
      <c r="WR627"/>
      <c r="WS627"/>
      <c r="WT627"/>
      <c r="WU627"/>
      <c r="WV627"/>
      <c r="WW627"/>
      <c r="WX627"/>
      <c r="WY627"/>
      <c r="WZ627"/>
      <c r="XA627"/>
      <c r="XB627"/>
      <c r="XC627"/>
      <c r="XD627"/>
      <c r="XE627"/>
      <c r="XF627"/>
      <c r="XG627"/>
      <c r="XH627"/>
      <c r="XI627"/>
      <c r="XJ627"/>
      <c r="XK627"/>
      <c r="XL627"/>
      <c r="XM627"/>
      <c r="XN627"/>
      <c r="XO627"/>
      <c r="XP627"/>
      <c r="XQ627"/>
      <c r="XR627"/>
      <c r="XS627"/>
      <c r="XT627"/>
      <c r="XU627"/>
      <c r="XV627"/>
      <c r="XW627"/>
      <c r="XX627"/>
      <c r="XY627"/>
      <c r="XZ627"/>
      <c r="YA627"/>
      <c r="YB627"/>
      <c r="YC627"/>
      <c r="YD627"/>
      <c r="YE627"/>
      <c r="YF627"/>
      <c r="YG627"/>
      <c r="YH627"/>
      <c r="YI627"/>
      <c r="YJ627"/>
      <c r="YK627"/>
      <c r="YL627"/>
      <c r="YM627"/>
      <c r="YN627"/>
      <c r="YO627"/>
      <c r="YP627"/>
      <c r="YQ627"/>
      <c r="YR627"/>
      <c r="YS627"/>
      <c r="YT627"/>
      <c r="YU627"/>
      <c r="YV627"/>
      <c r="YW627"/>
      <c r="YX627"/>
      <c r="YY627"/>
      <c r="YZ627"/>
      <c r="ZA627"/>
      <c r="ZB627"/>
      <c r="ZC627"/>
      <c r="ZD627"/>
      <c r="ZE627"/>
      <c r="ZF627"/>
      <c r="ZG627"/>
      <c r="ZH627"/>
      <c r="ZI627"/>
      <c r="ZJ627"/>
      <c r="ZK627"/>
      <c r="ZL627"/>
      <c r="ZM627"/>
      <c r="ZN627"/>
      <c r="ZO627"/>
      <c r="ZP627"/>
      <c r="ZQ627"/>
      <c r="ZR627"/>
      <c r="ZS627"/>
      <c r="ZT627"/>
      <c r="ZU627"/>
      <c r="ZV627"/>
      <c r="ZW627"/>
      <c r="ZX627"/>
      <c r="ZY627"/>
      <c r="ZZ627"/>
      <c r="AAA627"/>
      <c r="AAB627"/>
      <c r="AAC627"/>
      <c r="AAD627"/>
      <c r="AAE627"/>
      <c r="AAF627"/>
      <c r="AAG627"/>
      <c r="AAH627"/>
      <c r="AAI627"/>
      <c r="AAJ627"/>
      <c r="AAK627"/>
      <c r="AAL627"/>
      <c r="AAM627"/>
      <c r="AAN627"/>
      <c r="AAO627"/>
      <c r="AAP627"/>
      <c r="AAQ627"/>
      <c r="AAR627"/>
      <c r="AAS627"/>
      <c r="AAT627"/>
      <c r="AAU627"/>
      <c r="AAV627"/>
      <c r="AAW627"/>
      <c r="AAX627"/>
      <c r="AAY627"/>
      <c r="AAZ627"/>
      <c r="ABA627"/>
      <c r="ABB627"/>
      <c r="ABC627"/>
      <c r="ABD627"/>
      <c r="ABE627"/>
      <c r="ABF627"/>
      <c r="ABG627"/>
      <c r="ABH627"/>
      <c r="ABI627"/>
      <c r="ABJ627"/>
      <c r="ABK627"/>
      <c r="ABL627"/>
      <c r="ABM627"/>
      <c r="ABN627"/>
      <c r="ABO627"/>
      <c r="ABP627"/>
      <c r="ABQ627"/>
      <c r="ABR627"/>
      <c r="ABS627"/>
      <c r="ABT627"/>
      <c r="ABU627"/>
      <c r="ABV627"/>
      <c r="ABW627"/>
      <c r="ABX627"/>
      <c r="ABY627"/>
      <c r="ABZ627"/>
      <c r="ACA627"/>
      <c r="ACB627"/>
      <c r="ACC627"/>
      <c r="ACD627"/>
      <c r="ACE627"/>
      <c r="ACF627"/>
      <c r="ACG627"/>
      <c r="ACH627"/>
      <c r="ACI627"/>
      <c r="ACJ627"/>
      <c r="ACK627"/>
      <c r="ACL627"/>
      <c r="ACM627"/>
      <c r="ACN627"/>
      <c r="ACO627"/>
      <c r="ACP627"/>
      <c r="ACQ627"/>
      <c r="ACR627"/>
      <c r="ACS627"/>
      <c r="ACT627"/>
      <c r="ACU627"/>
      <c r="ACV627"/>
      <c r="ACW627"/>
      <c r="ACX627"/>
      <c r="ACY627"/>
      <c r="ACZ627"/>
      <c r="ADA627"/>
      <c r="ADB627"/>
      <c r="ADC627"/>
      <c r="ADD627"/>
      <c r="ADE627"/>
      <c r="ADF627"/>
      <c r="ADG627"/>
      <c r="ADH627"/>
      <c r="ADI627"/>
      <c r="ADJ627"/>
      <c r="ADK627"/>
      <c r="ADL627"/>
      <c r="ADM627"/>
      <c r="ADN627"/>
      <c r="ADO627"/>
      <c r="ADP627"/>
      <c r="ADQ627"/>
      <c r="ADR627"/>
      <c r="ADS627"/>
      <c r="ADT627"/>
      <c r="ADU627"/>
      <c r="ADV627"/>
      <c r="ADW627"/>
      <c r="ADX627"/>
      <c r="ADY627"/>
      <c r="ADZ627"/>
      <c r="AEA627"/>
      <c r="AEB627"/>
      <c r="AEC627"/>
      <c r="AED627"/>
      <c r="AEE627"/>
      <c r="AEF627"/>
      <c r="AEG627"/>
      <c r="AEH627"/>
      <c r="AEI627"/>
      <c r="AEJ627"/>
      <c r="AEK627"/>
      <c r="AEL627"/>
      <c r="AEM627"/>
      <c r="AEN627"/>
      <c r="AEO627"/>
      <c r="AEP627"/>
      <c r="AEQ627"/>
      <c r="AER627"/>
      <c r="AES627"/>
      <c r="AET627"/>
      <c r="AEU627"/>
      <c r="AEV627"/>
      <c r="AEW627"/>
      <c r="AEX627"/>
      <c r="AEY627"/>
      <c r="AEZ627"/>
      <c r="AFA627"/>
      <c r="AFB627"/>
      <c r="AFC627"/>
      <c r="AFD627"/>
      <c r="AFE627"/>
      <c r="AFF627"/>
      <c r="AFG627"/>
      <c r="AFH627"/>
      <c r="AFI627"/>
      <c r="AFJ627"/>
      <c r="AFK627"/>
      <c r="AFL627"/>
      <c r="AFM627"/>
      <c r="AFN627"/>
      <c r="AFO627"/>
      <c r="AFP627"/>
      <c r="AFQ627"/>
      <c r="AFR627"/>
      <c r="AFS627"/>
      <c r="AFT627"/>
      <c r="AFU627"/>
      <c r="AFV627"/>
      <c r="AFW627"/>
      <c r="AFX627"/>
      <c r="AFY627"/>
      <c r="AFZ627"/>
      <c r="AGA627"/>
      <c r="AGB627"/>
      <c r="AGC627"/>
      <c r="AGD627"/>
      <c r="AGE627"/>
      <c r="AGF627"/>
      <c r="AGG627"/>
      <c r="AGH627"/>
      <c r="AGI627"/>
      <c r="AGJ627"/>
      <c r="AGK627"/>
      <c r="AGL627"/>
      <c r="AGM627"/>
      <c r="AGN627"/>
      <c r="AGO627"/>
      <c r="AGP627"/>
      <c r="AGQ627"/>
      <c r="AGR627"/>
      <c r="AGS627"/>
      <c r="AGT627"/>
      <c r="AGU627"/>
      <c r="AGV627"/>
      <c r="AGW627"/>
      <c r="AGX627"/>
      <c r="AGY627"/>
      <c r="AGZ627"/>
      <c r="AHA627"/>
      <c r="AHB627"/>
      <c r="AHC627"/>
      <c r="AHD627"/>
      <c r="AHE627"/>
      <c r="AHF627"/>
      <c r="AHG627"/>
      <c r="AHH627"/>
      <c r="AHI627"/>
      <c r="AHJ627"/>
      <c r="AHK627"/>
      <c r="AHL627"/>
      <c r="AHM627"/>
      <c r="AHN627"/>
      <c r="AHO627"/>
      <c r="AHP627"/>
      <c r="AHQ627"/>
      <c r="AHR627"/>
      <c r="AHS627"/>
      <c r="AHT627"/>
      <c r="AHU627"/>
      <c r="AHV627"/>
      <c r="AHW627"/>
      <c r="AHX627"/>
      <c r="AHY627"/>
      <c r="AHZ627"/>
      <c r="AIA627"/>
      <c r="AIB627"/>
      <c r="AIC627"/>
      <c r="AID627"/>
      <c r="AIE627"/>
      <c r="AIF627"/>
      <c r="AIG627"/>
      <c r="AIH627"/>
      <c r="AII627"/>
      <c r="AIJ627"/>
      <c r="AIK627"/>
      <c r="AIL627"/>
      <c r="AIM627"/>
      <c r="AIN627"/>
      <c r="AIO627"/>
      <c r="AIP627"/>
      <c r="AIQ627"/>
      <c r="AIR627"/>
      <c r="AIS627"/>
      <c r="AIT627"/>
      <c r="AIU627"/>
      <c r="AIV627"/>
      <c r="AIW627"/>
      <c r="AIX627"/>
      <c r="AIY627"/>
      <c r="AIZ627"/>
      <c r="AJA627"/>
      <c r="AJB627"/>
      <c r="AJC627"/>
      <c r="AJD627"/>
      <c r="AJE627"/>
      <c r="AJF627"/>
      <c r="AJG627"/>
      <c r="AJH627"/>
      <c r="AJI627"/>
      <c r="AJJ627"/>
      <c r="AJK627"/>
      <c r="AJL627"/>
      <c r="AJM627"/>
      <c r="AJN627"/>
      <c r="AJO627"/>
      <c r="AJP627"/>
      <c r="AJQ627"/>
      <c r="AJR627"/>
      <c r="AJS627"/>
      <c r="AJT627"/>
      <c r="AJU627"/>
      <c r="AJV627"/>
      <c r="AJW627"/>
      <c r="AJX627"/>
      <c r="AJY627"/>
      <c r="AJZ627"/>
      <c r="AKA627"/>
      <c r="AKB627"/>
      <c r="AKC627"/>
      <c r="AKD627"/>
      <c r="AKE627"/>
      <c r="AKF627"/>
      <c r="AKG627"/>
      <c r="AKH627"/>
      <c r="AKI627"/>
      <c r="AKJ627"/>
      <c r="AKK627"/>
      <c r="AKL627"/>
      <c r="AKM627"/>
      <c r="AKN627"/>
      <c r="AKO627"/>
      <c r="AKP627"/>
      <c r="AKQ627"/>
      <c r="AKR627"/>
      <c r="AKS627"/>
      <c r="AKT627"/>
      <c r="AKU627"/>
      <c r="AKV627"/>
      <c r="AKW627"/>
      <c r="AKX627"/>
      <c r="AKY627"/>
      <c r="AKZ627"/>
      <c r="ALA627"/>
      <c r="ALB627"/>
      <c r="ALC627"/>
      <c r="ALD627"/>
      <c r="ALE627"/>
      <c r="ALF627"/>
      <c r="ALG627"/>
      <c r="ALH627"/>
      <c r="ALI627"/>
      <c r="ALJ627"/>
      <c r="ALK627"/>
      <c r="ALL627"/>
      <c r="ALM627"/>
      <c r="ALN627"/>
      <c r="ALO627"/>
      <c r="ALP627"/>
      <c r="ALQ627"/>
      <c r="ALR627"/>
      <c r="ALS627"/>
      <c r="ALT627"/>
      <c r="ALU627"/>
      <c r="ALV627"/>
      <c r="ALW627"/>
      <c r="ALX627"/>
      <c r="ALY627"/>
      <c r="ALZ627"/>
      <c r="AMA627"/>
      <c r="AMB627"/>
      <c r="AMC627"/>
      <c r="AMD627"/>
      <c r="AME627"/>
      <c r="AMF627"/>
      <c r="AMG627"/>
      <c r="AMH627"/>
      <c r="AMI627"/>
      <c r="AMJ627"/>
      <c r="AMK627"/>
      <c r="AML627"/>
      <c r="AMM627"/>
      <c r="AMN627"/>
      <c r="AMO627"/>
      <c r="AMP627"/>
      <c r="AMQ627"/>
      <c r="AMR627"/>
      <c r="AMS627"/>
      <c r="AMT627"/>
      <c r="AMU627"/>
      <c r="AMV627"/>
      <c r="AMW627"/>
      <c r="AMX627"/>
      <c r="AMY627"/>
      <c r="AMZ627"/>
      <c r="ANA627"/>
      <c r="ANB627"/>
      <c r="ANC627"/>
      <c r="AND627"/>
      <c r="ANE627"/>
      <c r="ANF627"/>
      <c r="ANG627"/>
      <c r="ANH627"/>
      <c r="ANI627"/>
      <c r="ANJ627"/>
      <c r="ANK627"/>
      <c r="ANL627"/>
      <c r="ANM627"/>
      <c r="ANN627"/>
      <c r="ANO627"/>
      <c r="ANP627"/>
      <c r="ANQ627"/>
      <c r="ANR627"/>
      <c r="ANS627"/>
      <c r="ANT627"/>
      <c r="ANU627"/>
      <c r="ANV627"/>
      <c r="ANW627"/>
      <c r="ANX627"/>
      <c r="ANY627"/>
      <c r="ANZ627"/>
      <c r="AOA627"/>
      <c r="AOB627"/>
      <c r="AOC627"/>
      <c r="AOD627"/>
      <c r="AOE627"/>
      <c r="AOF627"/>
      <c r="AOG627"/>
      <c r="AOH627"/>
      <c r="AOI627"/>
      <c r="AOJ627"/>
      <c r="AOK627"/>
      <c r="AOL627"/>
      <c r="AOM627"/>
      <c r="AON627"/>
      <c r="AOO627"/>
      <c r="AOP627"/>
      <c r="AOQ627"/>
      <c r="AOR627"/>
      <c r="AOS627"/>
      <c r="AOT627"/>
      <c r="AOU627"/>
      <c r="AOV627"/>
      <c r="AOW627"/>
      <c r="AOX627"/>
      <c r="AOY627"/>
      <c r="AOZ627"/>
      <c r="APA627"/>
      <c r="APB627"/>
      <c r="APC627"/>
      <c r="APD627"/>
      <c r="APE627"/>
      <c r="APF627"/>
      <c r="APG627"/>
      <c r="APH627"/>
      <c r="API627"/>
      <c r="APJ627"/>
      <c r="APK627"/>
      <c r="APL627"/>
      <c r="APM627"/>
      <c r="APN627"/>
      <c r="APO627"/>
      <c r="APP627"/>
      <c r="APQ627"/>
      <c r="APR627"/>
      <c r="APS627"/>
      <c r="APT627"/>
      <c r="APU627"/>
      <c r="APV627"/>
      <c r="APW627"/>
      <c r="APX627"/>
      <c r="APY627"/>
      <c r="APZ627"/>
      <c r="AQA627"/>
      <c r="AQB627"/>
      <c r="AQC627"/>
      <c r="AQD627"/>
      <c r="AQE627"/>
      <c r="AQF627"/>
      <c r="AQG627"/>
      <c r="AQH627"/>
      <c r="AQI627"/>
      <c r="AQJ627"/>
      <c r="AQK627"/>
      <c r="AQL627"/>
      <c r="AQM627"/>
      <c r="AQN627"/>
      <c r="AQO627"/>
      <c r="AQP627"/>
      <c r="AQQ627"/>
      <c r="AQR627"/>
      <c r="AQS627"/>
      <c r="AQT627"/>
      <c r="AQU627"/>
      <c r="AQV627"/>
      <c r="AQW627"/>
      <c r="AQX627"/>
      <c r="AQY627"/>
      <c r="AQZ627"/>
      <c r="ARA627"/>
      <c r="ARB627"/>
      <c r="ARC627"/>
      <c r="ARD627"/>
      <c r="ARE627"/>
      <c r="ARF627"/>
      <c r="ARG627"/>
      <c r="ARH627"/>
      <c r="ARI627"/>
      <c r="ARJ627"/>
      <c r="ARK627"/>
      <c r="ARL627"/>
      <c r="ARM627"/>
      <c r="ARN627"/>
      <c r="ARO627"/>
      <c r="ARP627"/>
      <c r="ARQ627"/>
      <c r="ARR627"/>
      <c r="ARS627"/>
      <c r="ART627"/>
      <c r="ARU627"/>
      <c r="ARV627"/>
      <c r="ARW627"/>
      <c r="ARX627"/>
      <c r="ARY627"/>
      <c r="ARZ627"/>
      <c r="ASA627"/>
      <c r="ASB627"/>
      <c r="ASC627"/>
      <c r="ASD627"/>
      <c r="ASE627"/>
      <c r="ASF627"/>
      <c r="ASG627"/>
      <c r="ASH627"/>
      <c r="ASI627"/>
      <c r="ASJ627"/>
      <c r="ASK627"/>
      <c r="ASL627"/>
      <c r="ASM627"/>
      <c r="ASN627"/>
      <c r="ASO627"/>
      <c r="ASP627"/>
      <c r="ASQ627"/>
      <c r="ASR627"/>
      <c r="ASS627"/>
      <c r="AST627"/>
      <c r="ASU627"/>
      <c r="ASV627"/>
      <c r="ASW627"/>
      <c r="ASX627"/>
      <c r="ASY627"/>
      <c r="ASZ627"/>
      <c r="ATA627"/>
      <c r="ATB627"/>
      <c r="ATC627"/>
      <c r="ATD627"/>
      <c r="ATE627"/>
      <c r="ATF627"/>
      <c r="ATG627"/>
      <c r="ATH627"/>
      <c r="ATI627"/>
      <c r="ATJ627"/>
      <c r="ATK627"/>
      <c r="ATL627"/>
      <c r="ATM627"/>
      <c r="ATN627"/>
      <c r="ATO627"/>
      <c r="ATP627"/>
      <c r="ATQ627"/>
      <c r="ATR627"/>
      <c r="ATS627"/>
      <c r="ATT627"/>
      <c r="ATU627"/>
      <c r="ATV627"/>
      <c r="ATW627"/>
      <c r="ATX627"/>
      <c r="ATY627"/>
      <c r="ATZ627"/>
      <c r="AUA627"/>
      <c r="AUB627"/>
      <c r="AUC627"/>
      <c r="AUD627"/>
      <c r="AUE627"/>
      <c r="AUF627"/>
      <c r="AUG627"/>
      <c r="AUH627"/>
      <c r="AUI627"/>
      <c r="AUJ627"/>
      <c r="AUK627"/>
      <c r="AUL627"/>
      <c r="AUM627"/>
      <c r="AUN627"/>
      <c r="AUO627"/>
      <c r="AUP627"/>
      <c r="AUQ627"/>
      <c r="AUR627"/>
      <c r="AUS627"/>
      <c r="AUT627"/>
      <c r="AUU627"/>
      <c r="AUV627"/>
      <c r="AUW627"/>
      <c r="AUX627"/>
      <c r="AUY627"/>
      <c r="AUZ627"/>
      <c r="AVA627"/>
      <c r="AVB627"/>
      <c r="AVC627"/>
      <c r="AVD627"/>
      <c r="AVE627"/>
      <c r="AVF627"/>
      <c r="AVG627"/>
      <c r="AVH627"/>
      <c r="AVI627"/>
      <c r="AVJ627"/>
      <c r="AVK627"/>
      <c r="AVL627"/>
      <c r="AVM627"/>
      <c r="AVN627"/>
      <c r="AVO627"/>
      <c r="AVP627"/>
      <c r="AVQ627"/>
      <c r="AVR627"/>
      <c r="AVS627"/>
      <c r="AVT627"/>
      <c r="AVU627"/>
      <c r="AVV627"/>
      <c r="AVW627"/>
      <c r="AVX627"/>
      <c r="AVY627"/>
      <c r="AVZ627"/>
      <c r="AWA627"/>
      <c r="AWB627"/>
      <c r="AWC627"/>
      <c r="AWD627"/>
      <c r="AWE627"/>
      <c r="AWF627"/>
      <c r="AWG627"/>
      <c r="AWH627"/>
      <c r="AWI627"/>
      <c r="AWJ627"/>
      <c r="AWK627"/>
      <c r="AWL627"/>
      <c r="AWM627"/>
      <c r="AWN627"/>
      <c r="AWO627"/>
      <c r="AWP627"/>
      <c r="AWQ627"/>
      <c r="AWR627"/>
      <c r="AWS627"/>
      <c r="AWT627"/>
      <c r="AWU627"/>
      <c r="AWV627"/>
      <c r="AWW627"/>
      <c r="AWX627"/>
      <c r="AWY627"/>
      <c r="AWZ627"/>
      <c r="AXA627"/>
      <c r="AXB627"/>
      <c r="AXC627"/>
      <c r="AXD627"/>
      <c r="AXE627"/>
      <c r="AXF627"/>
      <c r="AXG627"/>
      <c r="AXH627"/>
      <c r="AXI627"/>
      <c r="AXJ627"/>
      <c r="AXK627"/>
      <c r="AXL627"/>
      <c r="AXM627"/>
      <c r="AXN627"/>
      <c r="AXO627"/>
      <c r="AXP627"/>
      <c r="AXQ627"/>
      <c r="AXR627"/>
      <c r="AXS627"/>
      <c r="AXT627"/>
      <c r="AXU627"/>
      <c r="AXV627"/>
      <c r="AXW627"/>
      <c r="AXX627"/>
      <c r="AXY627"/>
      <c r="AXZ627"/>
      <c r="AYA627"/>
      <c r="AYB627"/>
      <c r="AYC627"/>
      <c r="AYD627"/>
      <c r="AYE627"/>
      <c r="AYF627"/>
      <c r="AYG627"/>
      <c r="AYH627"/>
      <c r="AYI627"/>
      <c r="AYJ627"/>
      <c r="AYK627"/>
      <c r="AYL627"/>
      <c r="AYM627"/>
      <c r="AYN627"/>
      <c r="AYO627"/>
      <c r="AYP627"/>
      <c r="AYQ627"/>
      <c r="AYR627"/>
      <c r="AYS627"/>
      <c r="AYT627"/>
      <c r="AYU627"/>
      <c r="AYV627"/>
      <c r="AYW627"/>
      <c r="AYX627"/>
      <c r="AYY627"/>
      <c r="AYZ627"/>
      <c r="AZA627"/>
      <c r="AZB627"/>
      <c r="AZC627"/>
      <c r="AZD627"/>
      <c r="AZE627"/>
      <c r="AZF627"/>
      <c r="AZG627"/>
      <c r="AZH627"/>
      <c r="AZI627"/>
      <c r="AZJ627"/>
      <c r="AZK627"/>
      <c r="AZL627"/>
      <c r="AZM627"/>
      <c r="AZN627"/>
      <c r="AZO627"/>
      <c r="AZP627"/>
      <c r="AZQ627"/>
      <c r="AZR627"/>
      <c r="AZS627"/>
      <c r="AZT627"/>
      <c r="AZU627"/>
      <c r="AZV627"/>
      <c r="AZW627"/>
      <c r="AZX627"/>
      <c r="AZY627"/>
      <c r="AZZ627"/>
      <c r="BAA627"/>
      <c r="BAB627"/>
      <c r="BAC627"/>
      <c r="BAD627"/>
      <c r="BAE627"/>
      <c r="BAF627"/>
      <c r="BAG627"/>
      <c r="BAH627"/>
      <c r="BAI627"/>
      <c r="BAJ627"/>
      <c r="BAK627"/>
      <c r="BAL627"/>
      <c r="BAM627"/>
      <c r="BAN627"/>
      <c r="BAO627"/>
      <c r="BAP627"/>
      <c r="BAQ627"/>
      <c r="BAR627"/>
      <c r="BAS627"/>
      <c r="BAT627"/>
      <c r="BAU627"/>
      <c r="BAV627"/>
      <c r="BAW627"/>
      <c r="BAX627"/>
      <c r="BAY627"/>
      <c r="BAZ627"/>
      <c r="BBA627"/>
      <c r="BBB627"/>
      <c r="BBC627"/>
      <c r="BBD627"/>
      <c r="BBE627"/>
      <c r="BBF627"/>
      <c r="BBG627"/>
      <c r="BBH627"/>
      <c r="BBI627"/>
      <c r="BBJ627"/>
      <c r="BBK627"/>
      <c r="BBL627"/>
      <c r="BBM627"/>
      <c r="BBN627"/>
      <c r="BBO627"/>
      <c r="BBP627"/>
      <c r="BBQ627"/>
      <c r="BBR627"/>
      <c r="BBS627"/>
      <c r="BBT627"/>
      <c r="BBU627"/>
      <c r="BBV627"/>
      <c r="BBW627"/>
      <c r="BBX627"/>
      <c r="BBY627"/>
      <c r="BBZ627"/>
      <c r="BCA627"/>
      <c r="BCB627"/>
      <c r="BCC627"/>
      <c r="BCD627"/>
      <c r="BCE627"/>
      <c r="BCF627"/>
      <c r="BCG627"/>
      <c r="BCH627"/>
      <c r="BCI627"/>
      <c r="BCJ627"/>
      <c r="BCK627"/>
      <c r="BCL627"/>
      <c r="BCM627"/>
      <c r="BCN627"/>
      <c r="BCO627"/>
      <c r="BCP627"/>
      <c r="BCQ627"/>
      <c r="BCR627"/>
      <c r="BCS627"/>
      <c r="BCT627"/>
      <c r="BCU627"/>
      <c r="BCV627"/>
      <c r="BCW627"/>
      <c r="BCX627"/>
      <c r="BCY627"/>
      <c r="BCZ627"/>
      <c r="BDA627"/>
      <c r="BDB627"/>
      <c r="BDC627"/>
      <c r="BDD627"/>
      <c r="BDE627"/>
      <c r="BDF627"/>
      <c r="BDG627"/>
      <c r="BDH627"/>
      <c r="BDI627"/>
      <c r="BDJ627"/>
      <c r="BDK627"/>
      <c r="BDL627"/>
      <c r="BDM627"/>
      <c r="BDN627"/>
      <c r="BDO627"/>
      <c r="BDP627"/>
      <c r="BDQ627"/>
      <c r="BDR627"/>
      <c r="BDS627"/>
      <c r="BDT627"/>
      <c r="BDU627"/>
      <c r="BDV627"/>
      <c r="BDW627"/>
      <c r="BDX627"/>
      <c r="BDY627"/>
      <c r="BDZ627"/>
      <c r="BEA627"/>
      <c r="BEB627"/>
      <c r="BEC627"/>
      <c r="BED627"/>
      <c r="BEE627"/>
      <c r="BEF627"/>
      <c r="BEG627"/>
      <c r="BEH627"/>
      <c r="BEI627"/>
      <c r="BEJ627"/>
      <c r="BEK627"/>
      <c r="BEL627"/>
      <c r="BEM627"/>
      <c r="BEN627"/>
      <c r="BEO627"/>
      <c r="BEP627"/>
      <c r="BEQ627"/>
      <c r="BER627"/>
      <c r="BES627"/>
      <c r="BET627"/>
      <c r="BEU627"/>
      <c r="BEV627"/>
      <c r="BEW627"/>
      <c r="BEX627"/>
      <c r="BEY627"/>
      <c r="BEZ627"/>
      <c r="BFA627"/>
      <c r="BFB627"/>
      <c r="BFC627"/>
      <c r="BFD627"/>
      <c r="BFE627"/>
      <c r="BFF627"/>
      <c r="BFG627"/>
      <c r="BFH627"/>
      <c r="BFI627"/>
      <c r="BFJ627"/>
      <c r="BFK627"/>
      <c r="BFL627"/>
      <c r="BFM627"/>
      <c r="BFN627"/>
      <c r="BFO627"/>
      <c r="BFP627"/>
      <c r="BFQ627"/>
      <c r="BFR627"/>
      <c r="BFS627"/>
      <c r="BFT627"/>
      <c r="BFU627"/>
      <c r="BFV627"/>
      <c r="BFW627"/>
      <c r="BFX627"/>
      <c r="BFY627"/>
      <c r="BFZ627"/>
      <c r="BGA627"/>
      <c r="BGB627"/>
      <c r="BGC627"/>
      <c r="BGD627"/>
      <c r="BGE627"/>
      <c r="BGF627"/>
      <c r="BGG627"/>
      <c r="BGH627"/>
      <c r="BGI627"/>
      <c r="BGJ627"/>
      <c r="BGK627"/>
      <c r="BGL627"/>
      <c r="BGM627"/>
      <c r="BGN627"/>
      <c r="BGO627"/>
      <c r="BGP627"/>
      <c r="BGQ627"/>
      <c r="BGR627"/>
      <c r="BGS627"/>
      <c r="BGT627"/>
      <c r="BGU627"/>
      <c r="BGV627"/>
      <c r="BGW627"/>
      <c r="BGX627"/>
      <c r="BGY627"/>
      <c r="BGZ627"/>
      <c r="BHA627"/>
      <c r="BHB627"/>
      <c r="BHC627"/>
      <c r="BHD627"/>
      <c r="BHE627"/>
      <c r="BHF627"/>
      <c r="BHG627"/>
      <c r="BHH627"/>
      <c r="BHI627"/>
      <c r="BHJ627"/>
      <c r="BHK627"/>
      <c r="BHL627"/>
      <c r="BHM627"/>
      <c r="BHN627"/>
      <c r="BHO627"/>
      <c r="BHP627"/>
      <c r="BHQ627"/>
      <c r="BHR627"/>
      <c r="BHS627"/>
      <c r="BHT627"/>
      <c r="BHU627"/>
      <c r="BHV627"/>
      <c r="BHW627"/>
      <c r="BHX627"/>
      <c r="BHY627"/>
      <c r="BHZ627"/>
      <c r="BIA627"/>
      <c r="BIB627"/>
      <c r="BIC627"/>
      <c r="BID627"/>
      <c r="BIE627"/>
      <c r="BIF627"/>
      <c r="BIG627"/>
      <c r="BIH627"/>
      <c r="BII627"/>
      <c r="BIJ627"/>
      <c r="BIK627"/>
      <c r="BIL627"/>
      <c r="BIM627"/>
      <c r="BIN627"/>
      <c r="BIO627"/>
      <c r="BIP627"/>
      <c r="BIQ627"/>
      <c r="BIR627"/>
      <c r="BIS627"/>
      <c r="BIT627"/>
      <c r="BIU627"/>
      <c r="BIV627"/>
      <c r="BIW627"/>
      <c r="BIX627"/>
      <c r="BIY627"/>
      <c r="BIZ627"/>
      <c r="BJA627"/>
      <c r="BJB627"/>
      <c r="BJC627"/>
      <c r="BJD627"/>
      <c r="BJE627"/>
      <c r="BJF627"/>
      <c r="BJG627"/>
      <c r="BJH627"/>
      <c r="BJI627"/>
      <c r="BJJ627"/>
      <c r="BJK627"/>
      <c r="BJL627"/>
      <c r="BJM627"/>
      <c r="BJN627"/>
      <c r="BJO627"/>
      <c r="BJP627"/>
      <c r="BJQ627"/>
      <c r="BJR627"/>
      <c r="BJS627"/>
      <c r="BJT627"/>
      <c r="BJU627"/>
      <c r="BJV627"/>
      <c r="BJW627"/>
      <c r="BJX627"/>
      <c r="BJY627"/>
      <c r="BJZ627"/>
      <c r="BKA627"/>
      <c r="BKB627"/>
      <c r="BKC627"/>
      <c r="BKD627"/>
      <c r="BKE627"/>
      <c r="BKF627"/>
      <c r="BKG627"/>
      <c r="BKH627"/>
      <c r="BKI627"/>
      <c r="BKJ627"/>
      <c r="BKK627"/>
      <c r="BKL627"/>
      <c r="BKM627"/>
      <c r="BKN627"/>
      <c r="BKO627"/>
      <c r="BKP627"/>
      <c r="BKQ627"/>
      <c r="BKR627"/>
      <c r="BKS627"/>
      <c r="BKT627"/>
      <c r="BKU627"/>
      <c r="BKV627"/>
      <c r="BKW627"/>
      <c r="BKX627"/>
      <c r="BKY627"/>
      <c r="BKZ627"/>
      <c r="BLA627"/>
      <c r="BLB627"/>
      <c r="BLC627"/>
      <c r="BLD627"/>
      <c r="BLE627"/>
      <c r="BLF627"/>
      <c r="BLG627"/>
      <c r="BLH627"/>
      <c r="BLI627"/>
      <c r="BLJ627"/>
      <c r="BLK627"/>
      <c r="BLL627"/>
      <c r="BLM627"/>
      <c r="BLN627"/>
      <c r="BLO627"/>
      <c r="BLP627"/>
      <c r="BLQ627"/>
      <c r="BLR627"/>
      <c r="BLS627"/>
      <c r="BLT627"/>
      <c r="BLU627"/>
      <c r="BLV627"/>
      <c r="BLW627"/>
      <c r="BLX627"/>
      <c r="BLY627"/>
      <c r="BLZ627"/>
      <c r="BMA627"/>
      <c r="BMB627"/>
      <c r="BMC627"/>
      <c r="BMD627"/>
      <c r="BME627"/>
      <c r="BMF627"/>
      <c r="BMG627"/>
      <c r="BMH627"/>
      <c r="BMI627"/>
      <c r="BMJ627"/>
      <c r="BMK627"/>
      <c r="BML627"/>
      <c r="BMM627"/>
      <c r="BMN627"/>
      <c r="BMO627"/>
      <c r="BMP627"/>
      <c r="BMQ627"/>
      <c r="BMR627"/>
      <c r="BMS627"/>
      <c r="BMT627"/>
      <c r="BMU627"/>
      <c r="BMV627"/>
      <c r="BMW627"/>
      <c r="BMX627"/>
      <c r="BMY627"/>
      <c r="BMZ627"/>
      <c r="BNA627"/>
      <c r="BNB627"/>
      <c r="BNC627"/>
      <c r="BND627"/>
      <c r="BNE627"/>
      <c r="BNF627"/>
      <c r="BNG627"/>
      <c r="BNH627"/>
      <c r="BNI627"/>
      <c r="BNJ627"/>
      <c r="BNK627"/>
      <c r="BNL627"/>
      <c r="BNM627"/>
      <c r="BNN627"/>
      <c r="BNO627"/>
      <c r="BNP627"/>
      <c r="BNQ627"/>
      <c r="BNR627"/>
      <c r="BNS627"/>
      <c r="BNT627"/>
      <c r="BNU627"/>
      <c r="BNV627"/>
      <c r="BNW627"/>
      <c r="BNX627"/>
      <c r="BNY627"/>
      <c r="BNZ627"/>
      <c r="BOA627"/>
      <c r="BOB627"/>
      <c r="BOC627"/>
      <c r="BOD627"/>
      <c r="BOE627"/>
      <c r="BOF627"/>
      <c r="BOG627"/>
      <c r="BOH627"/>
      <c r="BOI627"/>
      <c r="BOJ627"/>
      <c r="BOK627"/>
      <c r="BOL627"/>
      <c r="BOM627"/>
      <c r="BON627"/>
      <c r="BOO627"/>
      <c r="BOP627"/>
      <c r="BOQ627"/>
      <c r="BOR627"/>
      <c r="BOS627"/>
      <c r="BOT627"/>
      <c r="BOU627"/>
      <c r="BOV627"/>
      <c r="BOW627"/>
      <c r="BOX627"/>
      <c r="BOY627"/>
      <c r="BOZ627"/>
      <c r="BPA627"/>
      <c r="BPB627"/>
      <c r="BPC627"/>
      <c r="BPD627"/>
      <c r="BPE627"/>
      <c r="BPF627"/>
      <c r="BPG627"/>
      <c r="BPH627"/>
      <c r="BPI627"/>
      <c r="BPJ627"/>
      <c r="BPK627"/>
      <c r="BPL627"/>
      <c r="BPM627"/>
      <c r="BPN627"/>
      <c r="BPO627"/>
      <c r="BPP627"/>
      <c r="BPQ627"/>
      <c r="BPR627"/>
      <c r="BPS627"/>
      <c r="BPT627"/>
      <c r="BPU627"/>
      <c r="BPV627"/>
      <c r="BPW627"/>
      <c r="BPX627"/>
      <c r="BPY627"/>
      <c r="BPZ627"/>
      <c r="BQA627"/>
      <c r="BQB627"/>
      <c r="BQC627"/>
      <c r="BQD627"/>
      <c r="BQE627"/>
      <c r="BQF627"/>
      <c r="BQG627"/>
      <c r="BQH627"/>
      <c r="BQI627"/>
      <c r="BQJ627"/>
      <c r="BQK627"/>
      <c r="BQL627"/>
      <c r="BQM627"/>
      <c r="BQN627"/>
      <c r="BQO627"/>
      <c r="BQP627"/>
      <c r="BQQ627"/>
      <c r="BQR627"/>
      <c r="BQS627"/>
      <c r="BQT627"/>
      <c r="BQU627"/>
      <c r="BQV627"/>
      <c r="BQW627"/>
      <c r="BQX627"/>
      <c r="BQY627"/>
      <c r="BQZ627"/>
      <c r="BRA627"/>
      <c r="BRB627"/>
      <c r="BRC627"/>
      <c r="BRD627"/>
      <c r="BRE627"/>
      <c r="BRF627"/>
      <c r="BRG627"/>
      <c r="BRH627"/>
      <c r="BRI627"/>
      <c r="BRJ627"/>
      <c r="BRK627"/>
      <c r="BRL627"/>
      <c r="BRM627"/>
      <c r="BRN627"/>
      <c r="BRO627"/>
      <c r="BRP627"/>
      <c r="BRQ627"/>
      <c r="BRR627"/>
      <c r="BRS627"/>
      <c r="BRT627"/>
      <c r="BRU627"/>
      <c r="BRV627"/>
      <c r="BRW627"/>
      <c r="BRX627"/>
      <c r="BRY627"/>
      <c r="BRZ627"/>
      <c r="BSA627"/>
      <c r="BSB627"/>
      <c r="BSC627"/>
      <c r="BSD627"/>
      <c r="BSE627"/>
      <c r="BSF627"/>
      <c r="BSG627"/>
      <c r="BSH627"/>
      <c r="BSI627"/>
      <c r="BSJ627"/>
      <c r="BSK627"/>
      <c r="BSL627"/>
      <c r="BSM627"/>
      <c r="BSN627"/>
      <c r="BSO627"/>
      <c r="BSP627"/>
      <c r="BSQ627"/>
      <c r="BSR627"/>
      <c r="BSS627"/>
      <c r="BST627"/>
      <c r="BSU627"/>
      <c r="BSV627"/>
      <c r="BSW627"/>
      <c r="BSX627"/>
      <c r="BSY627"/>
      <c r="BSZ627"/>
      <c r="BTA627"/>
      <c r="BTB627"/>
      <c r="BTC627"/>
      <c r="BTD627"/>
      <c r="BTE627"/>
      <c r="BTF627"/>
      <c r="BTG627"/>
      <c r="BTH627"/>
      <c r="BTI627"/>
      <c r="BTJ627"/>
      <c r="BTK627"/>
      <c r="BTL627"/>
      <c r="BTM627"/>
      <c r="BTN627"/>
      <c r="BTO627"/>
      <c r="BTP627"/>
      <c r="BTQ627"/>
      <c r="BTR627"/>
      <c r="BTS627"/>
      <c r="BTT627"/>
      <c r="BTU627"/>
      <c r="BTV627"/>
      <c r="BTW627"/>
      <c r="BTX627"/>
      <c r="BTY627"/>
      <c r="BTZ627"/>
      <c r="BUA627"/>
      <c r="BUB627"/>
      <c r="BUC627"/>
      <c r="BUD627"/>
      <c r="BUE627"/>
      <c r="BUF627"/>
      <c r="BUG627"/>
      <c r="BUH627"/>
      <c r="BUI627"/>
      <c r="BUJ627"/>
      <c r="BUK627"/>
      <c r="BUL627"/>
      <c r="BUM627"/>
      <c r="BUN627"/>
      <c r="BUO627"/>
      <c r="BUP627"/>
      <c r="BUQ627"/>
      <c r="BUR627"/>
      <c r="BUS627"/>
      <c r="BUT627"/>
      <c r="BUU627"/>
      <c r="BUV627"/>
      <c r="BUW627"/>
      <c r="BUX627"/>
      <c r="BUY627"/>
      <c r="BUZ627"/>
      <c r="BVA627"/>
      <c r="BVB627"/>
      <c r="BVC627"/>
      <c r="BVD627"/>
      <c r="BVE627"/>
      <c r="BVF627"/>
      <c r="BVG627"/>
      <c r="BVH627"/>
      <c r="BVI627"/>
      <c r="BVJ627"/>
      <c r="BVK627"/>
      <c r="BVL627"/>
      <c r="BVM627"/>
      <c r="BVN627"/>
      <c r="BVO627"/>
      <c r="BVP627"/>
      <c r="BVQ627"/>
      <c r="BVR627"/>
      <c r="BVS627"/>
      <c r="BVT627"/>
      <c r="BVU627"/>
      <c r="BVV627"/>
      <c r="BVW627"/>
      <c r="BVX627"/>
      <c r="BVY627"/>
      <c r="BVZ627"/>
      <c r="BWA627"/>
      <c r="BWB627"/>
      <c r="BWC627"/>
      <c r="BWD627"/>
      <c r="BWE627"/>
      <c r="BWF627"/>
      <c r="BWG627"/>
      <c r="BWH627"/>
      <c r="BWI627"/>
      <c r="BWJ627"/>
      <c r="BWK627"/>
      <c r="BWL627"/>
      <c r="BWM627"/>
      <c r="BWN627"/>
      <c r="BWO627"/>
      <c r="BWP627"/>
      <c r="BWQ627"/>
      <c r="BWR627"/>
      <c r="BWS627"/>
      <c r="BWT627"/>
      <c r="BWU627"/>
      <c r="BWV627"/>
      <c r="BWW627"/>
      <c r="BWX627"/>
      <c r="BWY627"/>
      <c r="BWZ627"/>
      <c r="BXA627"/>
      <c r="BXB627"/>
      <c r="BXC627"/>
      <c r="BXD627"/>
      <c r="BXE627"/>
      <c r="BXF627"/>
      <c r="BXG627"/>
      <c r="BXH627"/>
      <c r="BXI627"/>
      <c r="BXJ627"/>
      <c r="BXK627"/>
      <c r="BXL627"/>
      <c r="BXM627"/>
      <c r="BXN627"/>
      <c r="BXO627"/>
      <c r="BXP627"/>
      <c r="BXQ627"/>
      <c r="BXR627"/>
      <c r="BXS627"/>
      <c r="BXT627"/>
      <c r="BXU627"/>
      <c r="BXV627"/>
      <c r="BXW627"/>
      <c r="BXX627"/>
      <c r="BXY627"/>
      <c r="BXZ627"/>
      <c r="BYA627"/>
      <c r="BYB627"/>
      <c r="BYC627"/>
      <c r="BYD627"/>
      <c r="BYE627"/>
      <c r="BYF627"/>
      <c r="BYG627"/>
      <c r="BYH627"/>
      <c r="BYI627"/>
      <c r="BYJ627"/>
      <c r="BYK627"/>
      <c r="BYL627"/>
      <c r="BYM627"/>
      <c r="BYN627"/>
      <c r="BYO627"/>
      <c r="BYP627"/>
      <c r="BYQ627"/>
      <c r="BYR627"/>
      <c r="BYS627"/>
      <c r="BYT627"/>
      <c r="BYU627"/>
      <c r="BYV627"/>
      <c r="BYW627"/>
      <c r="BYX627"/>
      <c r="BYY627"/>
      <c r="BYZ627"/>
      <c r="BZA627"/>
      <c r="BZB627"/>
      <c r="BZC627"/>
      <c r="BZD627"/>
      <c r="BZE627"/>
      <c r="BZF627"/>
      <c r="BZG627"/>
      <c r="BZH627"/>
      <c r="BZI627"/>
      <c r="BZJ627"/>
      <c r="BZK627"/>
      <c r="BZL627"/>
      <c r="BZM627"/>
      <c r="BZN627"/>
      <c r="BZO627"/>
      <c r="BZP627"/>
      <c r="BZQ627"/>
      <c r="BZR627"/>
      <c r="BZS627"/>
      <c r="BZT627"/>
      <c r="BZU627"/>
      <c r="BZV627"/>
      <c r="BZW627"/>
      <c r="BZX627"/>
      <c r="BZY627"/>
      <c r="BZZ627"/>
      <c r="CAA627"/>
      <c r="CAB627"/>
      <c r="CAC627"/>
      <c r="CAD627"/>
      <c r="CAE627"/>
      <c r="CAF627"/>
      <c r="CAG627"/>
      <c r="CAH627"/>
      <c r="CAI627"/>
      <c r="CAJ627"/>
      <c r="CAK627"/>
      <c r="CAL627"/>
      <c r="CAM627"/>
      <c r="CAN627"/>
      <c r="CAO627"/>
      <c r="CAP627"/>
      <c r="CAQ627"/>
      <c r="CAR627"/>
      <c r="CAS627"/>
      <c r="CAT627"/>
      <c r="CAU627"/>
      <c r="CAV627"/>
      <c r="CAW627"/>
      <c r="CAX627"/>
      <c r="CAY627"/>
      <c r="CAZ627"/>
      <c r="CBA627"/>
      <c r="CBB627"/>
      <c r="CBC627"/>
      <c r="CBD627"/>
      <c r="CBE627"/>
      <c r="CBF627"/>
      <c r="CBG627"/>
      <c r="CBH627"/>
      <c r="CBI627"/>
      <c r="CBJ627"/>
      <c r="CBK627"/>
      <c r="CBL627"/>
      <c r="CBM627"/>
      <c r="CBN627"/>
      <c r="CBO627"/>
      <c r="CBP627"/>
      <c r="CBQ627"/>
      <c r="CBR627"/>
      <c r="CBS627"/>
      <c r="CBT627"/>
      <c r="CBU627"/>
      <c r="CBV627"/>
      <c r="CBW627"/>
      <c r="CBX627"/>
      <c r="CBY627"/>
      <c r="CBZ627"/>
      <c r="CCA627"/>
      <c r="CCB627"/>
      <c r="CCC627"/>
      <c r="CCD627"/>
      <c r="CCE627"/>
      <c r="CCF627"/>
      <c r="CCG627"/>
      <c r="CCH627"/>
      <c r="CCI627"/>
      <c r="CCJ627"/>
      <c r="CCK627"/>
      <c r="CCL627"/>
      <c r="CCM627"/>
      <c r="CCN627"/>
      <c r="CCO627"/>
      <c r="CCP627"/>
      <c r="CCQ627"/>
      <c r="CCR627"/>
      <c r="CCS627"/>
      <c r="CCT627"/>
      <c r="CCU627"/>
      <c r="CCV627"/>
      <c r="CCW627"/>
      <c r="CCX627"/>
      <c r="CCY627"/>
      <c r="CCZ627"/>
      <c r="CDA627"/>
      <c r="CDB627"/>
      <c r="CDC627"/>
      <c r="CDD627"/>
      <c r="CDE627"/>
      <c r="CDF627"/>
      <c r="CDG627"/>
      <c r="CDH627"/>
      <c r="CDI627"/>
      <c r="CDJ627"/>
      <c r="CDK627"/>
      <c r="CDL627"/>
      <c r="CDM627"/>
      <c r="CDN627"/>
      <c r="CDO627"/>
      <c r="CDP627"/>
      <c r="CDQ627"/>
      <c r="CDR627"/>
      <c r="CDS627"/>
      <c r="CDT627"/>
      <c r="CDU627"/>
      <c r="CDV627"/>
      <c r="CDW627"/>
      <c r="CDX627"/>
      <c r="CDY627"/>
      <c r="CDZ627"/>
      <c r="CEA627"/>
      <c r="CEB627"/>
      <c r="CEC627"/>
      <c r="CED627"/>
      <c r="CEE627"/>
      <c r="CEF627"/>
      <c r="CEG627"/>
      <c r="CEH627"/>
      <c r="CEI627"/>
      <c r="CEJ627"/>
      <c r="CEK627"/>
      <c r="CEL627"/>
      <c r="CEM627"/>
      <c r="CEN627"/>
      <c r="CEO627"/>
      <c r="CEP627"/>
      <c r="CEQ627"/>
      <c r="CER627"/>
      <c r="CES627"/>
      <c r="CET627"/>
      <c r="CEU627"/>
      <c r="CEV627"/>
      <c r="CEW627"/>
      <c r="CEX627"/>
      <c r="CEY627"/>
      <c r="CEZ627"/>
      <c r="CFA627"/>
      <c r="CFB627"/>
      <c r="CFC627"/>
      <c r="CFD627"/>
      <c r="CFE627"/>
      <c r="CFF627"/>
      <c r="CFG627"/>
      <c r="CFH627"/>
      <c r="CFI627"/>
      <c r="CFJ627"/>
      <c r="CFK627"/>
      <c r="CFL627"/>
      <c r="CFM627"/>
      <c r="CFN627"/>
      <c r="CFO627"/>
      <c r="CFP627"/>
      <c r="CFQ627"/>
      <c r="CFR627"/>
      <c r="CFS627"/>
      <c r="CFT627"/>
      <c r="CFU627"/>
      <c r="CFV627"/>
      <c r="CFW627"/>
      <c r="CFX627"/>
      <c r="CFY627"/>
      <c r="CFZ627"/>
      <c r="CGA627"/>
      <c r="CGB627"/>
      <c r="CGC627"/>
      <c r="CGD627"/>
      <c r="CGE627"/>
      <c r="CGF627"/>
      <c r="CGG627"/>
      <c r="CGH627"/>
      <c r="CGI627"/>
      <c r="CGJ627"/>
      <c r="CGK627"/>
      <c r="CGL627"/>
      <c r="CGM627"/>
      <c r="CGN627"/>
      <c r="CGO627"/>
      <c r="CGP627"/>
      <c r="CGQ627"/>
      <c r="CGR627"/>
      <c r="CGS627"/>
      <c r="CGT627"/>
      <c r="CGU627"/>
      <c r="CGV627"/>
      <c r="CGW627"/>
      <c r="CGX627"/>
      <c r="CGY627"/>
      <c r="CGZ627"/>
      <c r="CHA627"/>
      <c r="CHB627"/>
      <c r="CHC627"/>
      <c r="CHD627"/>
      <c r="CHE627"/>
      <c r="CHF627"/>
      <c r="CHG627"/>
      <c r="CHH627"/>
      <c r="CHI627"/>
      <c r="CHJ627"/>
      <c r="CHK627"/>
      <c r="CHL627"/>
      <c r="CHM627"/>
      <c r="CHN627"/>
      <c r="CHO627"/>
      <c r="CHP627"/>
      <c r="CHQ627"/>
      <c r="CHR627"/>
      <c r="CHS627"/>
      <c r="CHT627"/>
      <c r="CHU627"/>
      <c r="CHV627"/>
      <c r="CHW627"/>
      <c r="CHX627"/>
      <c r="CHY627"/>
      <c r="CHZ627"/>
      <c r="CIA627"/>
      <c r="CIB627"/>
      <c r="CIC627"/>
      <c r="CID627"/>
      <c r="CIE627"/>
      <c r="CIF627"/>
      <c r="CIG627"/>
      <c r="CIH627"/>
      <c r="CII627"/>
      <c r="CIJ627"/>
      <c r="CIK627"/>
      <c r="CIL627"/>
      <c r="CIM627"/>
      <c r="CIN627"/>
      <c r="CIO627"/>
      <c r="CIP627"/>
      <c r="CIQ627"/>
      <c r="CIR627"/>
      <c r="CIS627"/>
      <c r="CIT627"/>
      <c r="CIU627"/>
      <c r="CIV627"/>
      <c r="CIW627"/>
      <c r="CIX627"/>
      <c r="CIY627"/>
      <c r="CIZ627"/>
      <c r="CJA627"/>
      <c r="CJB627"/>
      <c r="CJC627"/>
      <c r="CJD627"/>
      <c r="CJE627"/>
      <c r="CJF627"/>
      <c r="CJG627"/>
      <c r="CJH627"/>
      <c r="CJI627"/>
      <c r="CJJ627"/>
      <c r="CJK627"/>
      <c r="CJL627"/>
      <c r="CJM627"/>
      <c r="CJN627"/>
      <c r="CJO627"/>
      <c r="CJP627"/>
      <c r="CJQ627"/>
      <c r="CJR627"/>
      <c r="CJS627"/>
      <c r="CJT627"/>
      <c r="CJU627"/>
      <c r="CJV627"/>
      <c r="CJW627"/>
      <c r="CJX627"/>
      <c r="CJY627"/>
      <c r="CJZ627"/>
      <c r="CKA627"/>
      <c r="CKB627"/>
      <c r="CKC627"/>
      <c r="CKD627"/>
      <c r="CKE627"/>
      <c r="CKF627"/>
      <c r="CKG627"/>
      <c r="CKH627"/>
      <c r="CKI627"/>
      <c r="CKJ627"/>
      <c r="CKK627"/>
      <c r="CKL627"/>
      <c r="CKM627"/>
      <c r="CKN627"/>
      <c r="CKO627"/>
      <c r="CKP627"/>
      <c r="CKQ627"/>
      <c r="CKR627"/>
      <c r="CKS627"/>
      <c r="CKT627"/>
      <c r="CKU627"/>
      <c r="CKV627"/>
      <c r="CKW627"/>
      <c r="CKX627"/>
      <c r="CKY627"/>
      <c r="CKZ627"/>
      <c r="CLA627"/>
      <c r="CLB627"/>
      <c r="CLC627"/>
      <c r="CLD627"/>
      <c r="CLE627"/>
      <c r="CLF627"/>
      <c r="CLG627"/>
      <c r="CLH627"/>
      <c r="CLI627"/>
      <c r="CLJ627"/>
      <c r="CLK627"/>
      <c r="CLL627"/>
      <c r="CLM627"/>
      <c r="CLN627"/>
      <c r="CLO627"/>
      <c r="CLP627"/>
      <c r="CLQ627"/>
      <c r="CLR627"/>
      <c r="CLS627"/>
      <c r="CLT627"/>
      <c r="CLU627"/>
      <c r="CLV627"/>
      <c r="CLW627"/>
      <c r="CLX627"/>
      <c r="CLY627"/>
      <c r="CLZ627"/>
      <c r="CMA627"/>
      <c r="CMB627"/>
      <c r="CMC627"/>
      <c r="CMD627"/>
      <c r="CME627"/>
      <c r="CMF627"/>
      <c r="CMG627"/>
      <c r="CMH627"/>
      <c r="CMI627"/>
      <c r="CMJ627"/>
      <c r="CMK627"/>
      <c r="CML627"/>
      <c r="CMM627"/>
      <c r="CMN627"/>
      <c r="CMO627"/>
      <c r="CMP627"/>
      <c r="CMQ627"/>
      <c r="CMR627"/>
      <c r="CMS627"/>
      <c r="CMT627"/>
      <c r="CMU627"/>
      <c r="CMV627"/>
      <c r="CMW627"/>
      <c r="CMX627"/>
      <c r="CMY627"/>
      <c r="CMZ627"/>
      <c r="CNA627"/>
      <c r="CNB627"/>
      <c r="CNC627"/>
      <c r="CND627"/>
      <c r="CNE627"/>
      <c r="CNF627"/>
      <c r="CNG627"/>
      <c r="CNH627"/>
      <c r="CNI627"/>
      <c r="CNJ627"/>
      <c r="CNK627"/>
      <c r="CNL627"/>
      <c r="CNM627"/>
      <c r="CNN627"/>
      <c r="CNO627"/>
      <c r="CNP627"/>
      <c r="CNQ627"/>
      <c r="CNR627"/>
      <c r="CNS627"/>
      <c r="CNT627"/>
      <c r="CNU627"/>
      <c r="CNV627"/>
      <c r="CNW627"/>
      <c r="CNX627"/>
      <c r="CNY627"/>
      <c r="CNZ627"/>
      <c r="COA627"/>
      <c r="COB627"/>
      <c r="COC627"/>
      <c r="COD627"/>
      <c r="COE627"/>
      <c r="COF627"/>
      <c r="COG627"/>
      <c r="COH627"/>
      <c r="COI627"/>
      <c r="COJ627"/>
      <c r="COK627"/>
      <c r="COL627"/>
      <c r="COM627"/>
      <c r="CON627"/>
      <c r="COO627"/>
      <c r="COP627"/>
      <c r="COQ627"/>
      <c r="COR627"/>
      <c r="COS627"/>
      <c r="COT627"/>
      <c r="COU627"/>
      <c r="COV627"/>
      <c r="COW627"/>
      <c r="COX627"/>
      <c r="COY627"/>
      <c r="COZ627"/>
      <c r="CPA627"/>
      <c r="CPB627"/>
      <c r="CPC627"/>
      <c r="CPD627"/>
      <c r="CPE627"/>
      <c r="CPF627"/>
      <c r="CPG627"/>
      <c r="CPH627"/>
      <c r="CPI627"/>
      <c r="CPJ627"/>
      <c r="CPK627"/>
      <c r="CPL627"/>
      <c r="CPM627"/>
      <c r="CPN627"/>
      <c r="CPO627"/>
      <c r="CPP627"/>
      <c r="CPQ627"/>
      <c r="CPR627"/>
      <c r="CPS627"/>
      <c r="CPT627"/>
      <c r="CPU627"/>
      <c r="CPV627"/>
      <c r="CPW627"/>
      <c r="CPX627"/>
      <c r="CPY627"/>
      <c r="CPZ627"/>
      <c r="CQA627"/>
      <c r="CQB627"/>
      <c r="CQC627"/>
      <c r="CQD627"/>
      <c r="CQE627"/>
      <c r="CQF627"/>
      <c r="CQG627"/>
      <c r="CQH627"/>
      <c r="CQI627"/>
      <c r="CQJ627"/>
      <c r="CQK627"/>
      <c r="CQL627"/>
      <c r="CQM627"/>
      <c r="CQN627"/>
      <c r="CQO627"/>
      <c r="CQP627"/>
      <c r="CQQ627"/>
      <c r="CQR627"/>
      <c r="CQS627"/>
      <c r="CQT627"/>
      <c r="CQU627"/>
      <c r="CQV627"/>
      <c r="CQW627"/>
      <c r="CQX627"/>
      <c r="CQY627"/>
      <c r="CQZ627"/>
      <c r="CRA627"/>
      <c r="CRB627"/>
      <c r="CRC627"/>
      <c r="CRD627"/>
      <c r="CRE627"/>
      <c r="CRF627"/>
      <c r="CRG627"/>
      <c r="CRH627"/>
      <c r="CRI627"/>
      <c r="CRJ627"/>
      <c r="CRK627"/>
      <c r="CRL627"/>
      <c r="CRM627"/>
      <c r="CRN627"/>
      <c r="CRO627"/>
      <c r="CRP627"/>
      <c r="CRQ627"/>
      <c r="CRR627"/>
      <c r="CRS627"/>
      <c r="CRT627"/>
      <c r="CRU627"/>
      <c r="CRV627"/>
      <c r="CRW627"/>
      <c r="CRX627"/>
      <c r="CRY627"/>
      <c r="CRZ627"/>
      <c r="CSA627"/>
      <c r="CSB627"/>
      <c r="CSC627"/>
      <c r="CSD627"/>
      <c r="CSE627"/>
      <c r="CSF627"/>
      <c r="CSG627"/>
      <c r="CSH627"/>
      <c r="CSI627"/>
      <c r="CSJ627"/>
      <c r="CSK627"/>
      <c r="CSL627"/>
      <c r="CSM627"/>
      <c r="CSN627"/>
      <c r="CSO627"/>
      <c r="CSP627"/>
      <c r="CSQ627"/>
      <c r="CSR627"/>
      <c r="CSS627"/>
      <c r="CST627"/>
      <c r="CSU627"/>
      <c r="CSV627"/>
      <c r="CSW627"/>
      <c r="CSX627"/>
      <c r="CSY627"/>
      <c r="CSZ627"/>
      <c r="CTA627"/>
      <c r="CTB627"/>
      <c r="CTC627"/>
      <c r="CTD627"/>
      <c r="CTE627"/>
      <c r="CTF627"/>
      <c r="CTG627"/>
      <c r="CTH627"/>
      <c r="CTI627"/>
      <c r="CTJ627"/>
      <c r="CTK627"/>
      <c r="CTL627"/>
      <c r="CTM627"/>
      <c r="CTN627"/>
      <c r="CTO627"/>
      <c r="CTP627"/>
      <c r="CTQ627"/>
      <c r="CTR627"/>
      <c r="CTS627"/>
      <c r="CTT627"/>
      <c r="CTU627"/>
      <c r="CTV627"/>
      <c r="CTW627"/>
      <c r="CTX627"/>
      <c r="CTY627"/>
      <c r="CTZ627"/>
      <c r="CUA627"/>
      <c r="CUB627"/>
      <c r="CUC627"/>
      <c r="CUD627"/>
      <c r="CUE627"/>
      <c r="CUF627"/>
      <c r="CUG627"/>
      <c r="CUH627"/>
      <c r="CUI627"/>
      <c r="CUJ627"/>
      <c r="CUK627"/>
      <c r="CUL627"/>
      <c r="CUM627"/>
      <c r="CUN627"/>
      <c r="CUO627"/>
      <c r="CUP627"/>
      <c r="CUQ627"/>
      <c r="CUR627"/>
      <c r="CUS627"/>
      <c r="CUT627"/>
      <c r="CUU627"/>
      <c r="CUV627"/>
      <c r="CUW627"/>
      <c r="CUX627"/>
      <c r="CUY627"/>
      <c r="CUZ627"/>
      <c r="CVA627"/>
      <c r="CVB627"/>
      <c r="CVC627"/>
      <c r="CVD627"/>
      <c r="CVE627"/>
      <c r="CVF627"/>
      <c r="CVG627"/>
      <c r="CVH627"/>
      <c r="CVI627"/>
      <c r="CVJ627"/>
      <c r="CVK627"/>
      <c r="CVL627"/>
      <c r="CVM627"/>
      <c r="CVN627"/>
      <c r="CVO627"/>
      <c r="CVP627"/>
      <c r="CVQ627"/>
      <c r="CVR627"/>
      <c r="CVS627"/>
      <c r="CVT627"/>
      <c r="CVU627"/>
      <c r="CVV627"/>
      <c r="CVW627"/>
      <c r="CVX627"/>
      <c r="CVY627"/>
      <c r="CVZ627"/>
      <c r="CWA627"/>
      <c r="CWB627"/>
      <c r="CWC627"/>
      <c r="CWD627"/>
      <c r="CWE627"/>
      <c r="CWF627"/>
      <c r="CWG627"/>
      <c r="CWH627"/>
      <c r="CWI627"/>
      <c r="CWJ627"/>
      <c r="CWK627"/>
      <c r="CWL627"/>
      <c r="CWM627"/>
      <c r="CWN627"/>
      <c r="CWO627"/>
      <c r="CWP627"/>
      <c r="CWQ627"/>
      <c r="CWR627"/>
      <c r="CWS627"/>
      <c r="CWT627"/>
      <c r="CWU627"/>
      <c r="CWV627"/>
      <c r="CWW627"/>
      <c r="CWX627"/>
      <c r="CWY627"/>
      <c r="CWZ627"/>
      <c r="CXA627"/>
      <c r="CXB627"/>
      <c r="CXC627"/>
      <c r="CXD627"/>
      <c r="CXE627"/>
      <c r="CXF627"/>
      <c r="CXG627"/>
      <c r="CXH627"/>
      <c r="CXI627"/>
      <c r="CXJ627"/>
      <c r="CXK627"/>
      <c r="CXL627"/>
      <c r="CXM627"/>
      <c r="CXN627"/>
      <c r="CXO627"/>
      <c r="CXP627"/>
      <c r="CXQ627"/>
      <c r="CXR627"/>
      <c r="CXS627"/>
      <c r="CXT627"/>
      <c r="CXU627"/>
      <c r="CXV627"/>
      <c r="CXW627"/>
      <c r="CXX627"/>
      <c r="CXY627"/>
      <c r="CXZ627"/>
      <c r="CYA627"/>
      <c r="CYB627"/>
      <c r="CYC627"/>
      <c r="CYD627"/>
      <c r="CYE627"/>
      <c r="CYF627"/>
      <c r="CYG627"/>
      <c r="CYH627"/>
      <c r="CYI627"/>
      <c r="CYJ627"/>
      <c r="CYK627"/>
      <c r="CYL627"/>
      <c r="CYM627"/>
      <c r="CYN627"/>
      <c r="CYO627"/>
      <c r="CYP627"/>
      <c r="CYQ627"/>
      <c r="CYR627"/>
      <c r="CYS627"/>
      <c r="CYT627"/>
      <c r="CYU627"/>
      <c r="CYV627"/>
      <c r="CYW627"/>
      <c r="CYX627"/>
      <c r="CYY627"/>
      <c r="CYZ627"/>
      <c r="CZA627"/>
      <c r="CZB627"/>
      <c r="CZC627"/>
      <c r="CZD627"/>
      <c r="CZE627"/>
      <c r="CZF627"/>
      <c r="CZG627"/>
      <c r="CZH627"/>
      <c r="CZI627"/>
      <c r="CZJ627"/>
      <c r="CZK627"/>
      <c r="CZL627"/>
      <c r="CZM627"/>
      <c r="CZN627"/>
      <c r="CZO627"/>
      <c r="CZP627"/>
      <c r="CZQ627"/>
      <c r="CZR627"/>
      <c r="CZS627"/>
      <c r="CZT627"/>
      <c r="CZU627"/>
      <c r="CZV627"/>
      <c r="CZW627"/>
      <c r="CZX627"/>
      <c r="CZY627"/>
      <c r="CZZ627"/>
      <c r="DAA627"/>
      <c r="DAB627"/>
      <c r="DAC627"/>
      <c r="DAD627"/>
      <c r="DAE627"/>
      <c r="DAF627"/>
      <c r="DAG627"/>
      <c r="DAH627"/>
      <c r="DAI627"/>
      <c r="DAJ627"/>
      <c r="DAK627"/>
      <c r="DAL627"/>
      <c r="DAM627"/>
      <c r="DAN627"/>
      <c r="DAO627"/>
      <c r="DAP627"/>
      <c r="DAQ627"/>
      <c r="DAR627"/>
      <c r="DAS627"/>
      <c r="DAT627"/>
      <c r="DAU627"/>
      <c r="DAV627"/>
      <c r="DAW627"/>
      <c r="DAX627"/>
      <c r="DAY627"/>
      <c r="DAZ627"/>
      <c r="DBA627"/>
      <c r="DBB627"/>
      <c r="DBC627"/>
      <c r="DBD627"/>
      <c r="DBE627"/>
      <c r="DBF627"/>
      <c r="DBG627"/>
      <c r="DBH627"/>
      <c r="DBI627"/>
      <c r="DBJ627"/>
      <c r="DBK627"/>
      <c r="DBL627"/>
      <c r="DBM627"/>
      <c r="DBN627"/>
      <c r="DBO627"/>
      <c r="DBP627"/>
      <c r="DBQ627"/>
      <c r="DBR627"/>
      <c r="DBS627"/>
      <c r="DBT627"/>
      <c r="DBU627"/>
      <c r="DBV627"/>
      <c r="DBW627"/>
      <c r="DBX627"/>
      <c r="DBY627"/>
      <c r="DBZ627"/>
      <c r="DCA627"/>
      <c r="DCB627"/>
      <c r="DCC627"/>
      <c r="DCD627"/>
      <c r="DCE627"/>
      <c r="DCF627"/>
      <c r="DCG627"/>
      <c r="DCH627"/>
      <c r="DCI627"/>
      <c r="DCJ627"/>
      <c r="DCK627"/>
      <c r="DCL627"/>
      <c r="DCM627"/>
      <c r="DCN627"/>
      <c r="DCO627"/>
      <c r="DCP627"/>
      <c r="DCQ627"/>
      <c r="DCR627"/>
      <c r="DCS627"/>
      <c r="DCT627"/>
      <c r="DCU627"/>
      <c r="DCV627"/>
      <c r="DCW627"/>
      <c r="DCX627"/>
      <c r="DCY627"/>
      <c r="DCZ627"/>
      <c r="DDA627"/>
      <c r="DDB627"/>
      <c r="DDC627"/>
      <c r="DDD627"/>
      <c r="DDE627"/>
      <c r="DDF627"/>
      <c r="DDG627"/>
      <c r="DDH627"/>
      <c r="DDI627"/>
      <c r="DDJ627"/>
      <c r="DDK627"/>
      <c r="DDL627"/>
      <c r="DDM627"/>
      <c r="DDN627"/>
      <c r="DDO627"/>
      <c r="DDP627"/>
      <c r="DDQ627"/>
      <c r="DDR627"/>
      <c r="DDS627"/>
      <c r="DDT627"/>
      <c r="DDU627"/>
      <c r="DDV627"/>
      <c r="DDW627"/>
      <c r="DDX627"/>
      <c r="DDY627"/>
      <c r="DDZ627"/>
      <c r="DEA627"/>
      <c r="DEB627"/>
      <c r="DEC627"/>
      <c r="DED627"/>
      <c r="DEE627"/>
      <c r="DEF627"/>
      <c r="DEG627"/>
      <c r="DEH627"/>
      <c r="DEI627"/>
      <c r="DEJ627"/>
      <c r="DEK627"/>
      <c r="DEL627"/>
      <c r="DEM627"/>
      <c r="DEN627"/>
      <c r="DEO627"/>
      <c r="DEP627"/>
      <c r="DEQ627"/>
      <c r="DER627"/>
      <c r="DES627"/>
      <c r="DET627"/>
      <c r="DEU627"/>
      <c r="DEV627"/>
      <c r="DEW627"/>
      <c r="DEX627"/>
      <c r="DEY627"/>
      <c r="DEZ627"/>
      <c r="DFA627"/>
      <c r="DFB627"/>
      <c r="DFC627"/>
      <c r="DFD627"/>
      <c r="DFE627"/>
      <c r="DFF627"/>
      <c r="DFG627"/>
      <c r="DFH627"/>
      <c r="DFI627"/>
      <c r="DFJ627"/>
      <c r="DFK627"/>
      <c r="DFL627"/>
      <c r="DFM627"/>
      <c r="DFN627"/>
      <c r="DFO627"/>
      <c r="DFP627"/>
      <c r="DFQ627"/>
      <c r="DFR627"/>
      <c r="DFS627"/>
      <c r="DFT627"/>
      <c r="DFU627"/>
      <c r="DFV627"/>
      <c r="DFW627"/>
      <c r="DFX627"/>
      <c r="DFY627"/>
      <c r="DFZ627"/>
      <c r="DGA627"/>
      <c r="DGB627"/>
      <c r="DGC627"/>
      <c r="DGD627"/>
      <c r="DGE627"/>
      <c r="DGF627"/>
      <c r="DGG627"/>
      <c r="DGH627"/>
      <c r="DGI627"/>
      <c r="DGJ627"/>
      <c r="DGK627"/>
      <c r="DGL627"/>
      <c r="DGM627"/>
      <c r="DGN627"/>
      <c r="DGO627"/>
      <c r="DGP627"/>
      <c r="DGQ627"/>
      <c r="DGR627"/>
      <c r="DGS627"/>
      <c r="DGT627"/>
      <c r="DGU627"/>
      <c r="DGV627"/>
      <c r="DGW627"/>
      <c r="DGX627"/>
      <c r="DGY627"/>
      <c r="DGZ627"/>
      <c r="DHA627"/>
      <c r="DHB627"/>
      <c r="DHC627"/>
      <c r="DHD627"/>
      <c r="DHE627"/>
      <c r="DHF627"/>
      <c r="DHG627"/>
      <c r="DHH627"/>
      <c r="DHI627"/>
      <c r="DHJ627"/>
      <c r="DHK627"/>
      <c r="DHL627"/>
      <c r="DHM627"/>
      <c r="DHN627"/>
      <c r="DHO627"/>
      <c r="DHP627"/>
      <c r="DHQ627"/>
      <c r="DHR627"/>
      <c r="DHS627"/>
      <c r="DHT627"/>
      <c r="DHU627"/>
      <c r="DHV627"/>
      <c r="DHW627"/>
      <c r="DHX627"/>
      <c r="DHY627"/>
      <c r="DHZ627"/>
      <c r="DIA627"/>
      <c r="DIB627"/>
      <c r="DIC627"/>
      <c r="DID627"/>
      <c r="DIE627"/>
      <c r="DIF627"/>
      <c r="DIG627"/>
      <c r="DIH627"/>
      <c r="DII627"/>
      <c r="DIJ627"/>
      <c r="DIK627"/>
      <c r="DIL627"/>
      <c r="DIM627"/>
      <c r="DIN627"/>
      <c r="DIO627"/>
      <c r="DIP627"/>
      <c r="DIQ627"/>
      <c r="DIR627"/>
      <c r="DIS627"/>
      <c r="DIT627"/>
      <c r="DIU627"/>
      <c r="DIV627"/>
      <c r="DIW627"/>
      <c r="DIX627"/>
      <c r="DIY627"/>
      <c r="DIZ627"/>
      <c r="DJA627"/>
      <c r="DJB627"/>
      <c r="DJC627"/>
      <c r="DJD627"/>
      <c r="DJE627"/>
      <c r="DJF627"/>
      <c r="DJG627"/>
      <c r="DJH627"/>
      <c r="DJI627"/>
      <c r="DJJ627"/>
      <c r="DJK627"/>
      <c r="DJL627"/>
      <c r="DJM627"/>
      <c r="DJN627"/>
      <c r="DJO627"/>
      <c r="DJP627"/>
      <c r="DJQ627"/>
      <c r="DJR627"/>
      <c r="DJS627"/>
      <c r="DJT627"/>
      <c r="DJU627"/>
      <c r="DJV627"/>
      <c r="DJW627"/>
      <c r="DJX627"/>
      <c r="DJY627"/>
      <c r="DJZ627"/>
      <c r="DKA627"/>
      <c r="DKB627"/>
      <c r="DKC627"/>
      <c r="DKD627"/>
      <c r="DKE627"/>
      <c r="DKF627"/>
      <c r="DKG627"/>
      <c r="DKH627"/>
      <c r="DKI627"/>
      <c r="DKJ627"/>
      <c r="DKK627"/>
      <c r="DKL627"/>
      <c r="DKM627"/>
      <c r="DKN627"/>
      <c r="DKO627"/>
      <c r="DKP627"/>
      <c r="DKQ627"/>
      <c r="DKR627"/>
      <c r="DKS627"/>
      <c r="DKT627"/>
      <c r="DKU627"/>
      <c r="DKV627"/>
      <c r="DKW627"/>
      <c r="DKX627"/>
      <c r="DKY627"/>
      <c r="DKZ627"/>
      <c r="DLA627"/>
      <c r="DLB627"/>
      <c r="DLC627"/>
      <c r="DLD627"/>
      <c r="DLE627"/>
      <c r="DLF627"/>
      <c r="DLG627"/>
      <c r="DLH627"/>
      <c r="DLI627"/>
      <c r="DLJ627"/>
      <c r="DLK627"/>
      <c r="DLL627"/>
      <c r="DLM627"/>
      <c r="DLN627"/>
      <c r="DLO627"/>
      <c r="DLP627"/>
      <c r="DLQ627"/>
      <c r="DLR627"/>
      <c r="DLS627"/>
      <c r="DLT627"/>
      <c r="DLU627"/>
      <c r="DLV627"/>
      <c r="DLW627"/>
      <c r="DLX627"/>
      <c r="DLY627"/>
      <c r="DLZ627"/>
      <c r="DMA627"/>
      <c r="DMB627"/>
      <c r="DMC627"/>
      <c r="DMD627"/>
      <c r="DME627"/>
      <c r="DMF627"/>
      <c r="DMG627"/>
      <c r="DMH627"/>
      <c r="DMI627"/>
      <c r="DMJ627"/>
      <c r="DMK627"/>
      <c r="DML627"/>
      <c r="DMM627"/>
      <c r="DMN627"/>
      <c r="DMO627"/>
      <c r="DMP627"/>
      <c r="DMQ627"/>
      <c r="DMR627"/>
      <c r="DMS627"/>
      <c r="DMT627"/>
      <c r="DMU627"/>
      <c r="DMV627"/>
      <c r="DMW627"/>
      <c r="DMX627"/>
      <c r="DMY627"/>
      <c r="DMZ627"/>
      <c r="DNA627"/>
      <c r="DNB627"/>
      <c r="DNC627"/>
      <c r="DND627"/>
      <c r="DNE627"/>
      <c r="DNF627"/>
      <c r="DNG627"/>
      <c r="DNH627"/>
      <c r="DNI627"/>
      <c r="DNJ627"/>
      <c r="DNK627"/>
      <c r="DNL627"/>
      <c r="DNM627"/>
      <c r="DNN627"/>
      <c r="DNO627"/>
      <c r="DNP627"/>
      <c r="DNQ627"/>
      <c r="DNR627"/>
      <c r="DNS627"/>
      <c r="DNT627"/>
      <c r="DNU627"/>
      <c r="DNV627"/>
      <c r="DNW627"/>
      <c r="DNX627"/>
      <c r="DNY627"/>
      <c r="DNZ627"/>
      <c r="DOA627"/>
      <c r="DOB627"/>
      <c r="DOC627"/>
      <c r="DOD627"/>
      <c r="DOE627"/>
      <c r="DOF627"/>
      <c r="DOG627"/>
      <c r="DOH627"/>
      <c r="DOI627"/>
      <c r="DOJ627"/>
      <c r="DOK627"/>
      <c r="DOL627"/>
      <c r="DOM627"/>
      <c r="DON627"/>
      <c r="DOO627"/>
      <c r="DOP627"/>
      <c r="DOQ627"/>
      <c r="DOR627"/>
      <c r="DOS627"/>
      <c r="DOT627"/>
      <c r="DOU627"/>
      <c r="DOV627"/>
      <c r="DOW627"/>
      <c r="DOX627"/>
      <c r="DOY627"/>
      <c r="DOZ627"/>
      <c r="DPA627"/>
      <c r="DPB627"/>
      <c r="DPC627"/>
      <c r="DPD627"/>
      <c r="DPE627"/>
      <c r="DPF627"/>
      <c r="DPG627"/>
      <c r="DPH627"/>
      <c r="DPI627"/>
      <c r="DPJ627"/>
      <c r="DPK627"/>
      <c r="DPL627"/>
      <c r="DPM627"/>
      <c r="DPN627"/>
      <c r="DPO627"/>
      <c r="DPP627"/>
      <c r="DPQ627"/>
      <c r="DPR627"/>
      <c r="DPS627"/>
      <c r="DPT627"/>
      <c r="DPU627"/>
      <c r="DPV627"/>
      <c r="DPW627"/>
      <c r="DPX627"/>
      <c r="DPY627"/>
      <c r="DPZ627"/>
      <c r="DQA627"/>
      <c r="DQB627"/>
      <c r="DQC627"/>
      <c r="DQD627"/>
      <c r="DQE627"/>
      <c r="DQF627"/>
      <c r="DQG627"/>
      <c r="DQH627"/>
      <c r="DQI627"/>
      <c r="DQJ627"/>
      <c r="DQK627"/>
      <c r="DQL627"/>
      <c r="DQM627"/>
      <c r="DQN627"/>
      <c r="DQO627"/>
      <c r="DQP627"/>
      <c r="DQQ627"/>
      <c r="DQR627"/>
      <c r="DQS627"/>
      <c r="DQT627"/>
      <c r="DQU627"/>
      <c r="DQV627"/>
      <c r="DQW627"/>
      <c r="DQX627"/>
      <c r="DQY627"/>
      <c r="DQZ627"/>
      <c r="DRA627"/>
      <c r="DRB627"/>
      <c r="DRC627"/>
      <c r="DRD627"/>
      <c r="DRE627"/>
      <c r="DRF627"/>
      <c r="DRG627"/>
      <c r="DRH627"/>
      <c r="DRI627"/>
      <c r="DRJ627"/>
      <c r="DRK627"/>
      <c r="DRL627"/>
      <c r="DRM627"/>
      <c r="DRN627"/>
      <c r="DRO627"/>
      <c r="DRP627"/>
      <c r="DRQ627"/>
      <c r="DRR627"/>
      <c r="DRS627"/>
      <c r="DRT627"/>
      <c r="DRU627"/>
      <c r="DRV627"/>
      <c r="DRW627"/>
      <c r="DRX627"/>
      <c r="DRY627"/>
      <c r="DRZ627"/>
      <c r="DSA627"/>
      <c r="DSB627"/>
      <c r="DSC627"/>
      <c r="DSD627"/>
      <c r="DSE627"/>
      <c r="DSF627"/>
      <c r="DSG627"/>
      <c r="DSH627"/>
      <c r="DSI627"/>
      <c r="DSJ627"/>
      <c r="DSK627"/>
      <c r="DSL627"/>
      <c r="DSM627"/>
      <c r="DSN627"/>
      <c r="DSO627"/>
      <c r="DSP627"/>
      <c r="DSQ627"/>
      <c r="DSR627"/>
      <c r="DSS627"/>
      <c r="DST627"/>
      <c r="DSU627"/>
      <c r="DSV627"/>
      <c r="DSW627"/>
      <c r="DSX627"/>
      <c r="DSY627"/>
      <c r="DSZ627"/>
      <c r="DTA627"/>
      <c r="DTB627"/>
      <c r="DTC627"/>
      <c r="DTD627"/>
      <c r="DTE627"/>
      <c r="DTF627"/>
      <c r="DTG627"/>
      <c r="DTH627"/>
      <c r="DTI627"/>
      <c r="DTJ627"/>
      <c r="DTK627"/>
      <c r="DTL627"/>
      <c r="DTM627"/>
      <c r="DTN627"/>
      <c r="DTO627"/>
      <c r="DTP627"/>
      <c r="DTQ627"/>
      <c r="DTR627"/>
      <c r="DTS627"/>
      <c r="DTT627"/>
      <c r="DTU627"/>
      <c r="DTV627"/>
      <c r="DTW627"/>
      <c r="DTX627"/>
      <c r="DTY627"/>
      <c r="DTZ627"/>
      <c r="DUA627"/>
      <c r="DUB627"/>
      <c r="DUC627"/>
      <c r="DUD627"/>
      <c r="DUE627"/>
      <c r="DUF627"/>
      <c r="DUG627"/>
      <c r="DUH627"/>
      <c r="DUI627"/>
      <c r="DUJ627"/>
      <c r="DUK627"/>
      <c r="DUL627"/>
      <c r="DUM627"/>
      <c r="DUN627"/>
      <c r="DUO627"/>
      <c r="DUP627"/>
      <c r="DUQ627"/>
      <c r="DUR627"/>
      <c r="DUS627"/>
      <c r="DUT627"/>
      <c r="DUU627"/>
      <c r="DUV627"/>
      <c r="DUW627"/>
      <c r="DUX627"/>
      <c r="DUY627"/>
      <c r="DUZ627"/>
      <c r="DVA627"/>
      <c r="DVB627"/>
      <c r="DVC627"/>
      <c r="DVD627"/>
      <c r="DVE627"/>
      <c r="DVF627"/>
      <c r="DVG627"/>
      <c r="DVH627"/>
      <c r="DVI627"/>
      <c r="DVJ627"/>
      <c r="DVK627"/>
      <c r="DVL627"/>
      <c r="DVM627"/>
      <c r="DVN627"/>
      <c r="DVO627"/>
      <c r="DVP627"/>
      <c r="DVQ627"/>
      <c r="DVR627"/>
      <c r="DVS627"/>
      <c r="DVT627"/>
      <c r="DVU627"/>
      <c r="DVV627"/>
      <c r="DVW627"/>
      <c r="DVX627"/>
      <c r="DVY627"/>
      <c r="DVZ627"/>
      <c r="DWA627"/>
      <c r="DWB627"/>
      <c r="DWC627"/>
      <c r="DWD627"/>
      <c r="DWE627"/>
      <c r="DWF627"/>
      <c r="DWG627"/>
      <c r="DWH627"/>
      <c r="DWI627"/>
      <c r="DWJ627"/>
      <c r="DWK627"/>
      <c r="DWL627"/>
      <c r="DWM627"/>
      <c r="DWN627"/>
      <c r="DWO627"/>
      <c r="DWP627"/>
      <c r="DWQ627"/>
      <c r="DWR627"/>
      <c r="DWS627"/>
      <c r="DWT627"/>
      <c r="DWU627"/>
      <c r="DWV627"/>
      <c r="DWW627"/>
      <c r="DWX627"/>
      <c r="DWY627"/>
      <c r="DWZ627"/>
      <c r="DXA627"/>
      <c r="DXB627"/>
      <c r="DXC627"/>
      <c r="DXD627"/>
      <c r="DXE627"/>
      <c r="DXF627"/>
      <c r="DXG627"/>
      <c r="DXH627"/>
      <c r="DXI627"/>
      <c r="DXJ627"/>
      <c r="DXK627"/>
      <c r="DXL627"/>
      <c r="DXM627"/>
      <c r="DXN627"/>
      <c r="DXO627"/>
      <c r="DXP627"/>
      <c r="DXQ627"/>
      <c r="DXR627"/>
      <c r="DXS627"/>
      <c r="DXT627"/>
      <c r="DXU627"/>
      <c r="DXV627"/>
      <c r="DXW627"/>
      <c r="DXX627"/>
      <c r="DXY627"/>
      <c r="DXZ627"/>
      <c r="DYA627"/>
      <c r="DYB627"/>
      <c r="DYC627"/>
      <c r="DYD627"/>
      <c r="DYE627"/>
      <c r="DYF627"/>
      <c r="DYG627"/>
      <c r="DYH627"/>
      <c r="DYI627"/>
      <c r="DYJ627"/>
      <c r="DYK627"/>
      <c r="DYL627"/>
      <c r="DYM627"/>
      <c r="DYN627"/>
      <c r="DYO627"/>
      <c r="DYP627"/>
      <c r="DYQ627"/>
      <c r="DYR627"/>
      <c r="DYS627"/>
      <c r="DYT627"/>
      <c r="DYU627"/>
      <c r="DYV627"/>
      <c r="DYW627"/>
      <c r="DYX627"/>
      <c r="DYY627"/>
      <c r="DYZ627"/>
      <c r="DZA627"/>
      <c r="DZB627"/>
      <c r="DZC627"/>
      <c r="DZD627"/>
      <c r="DZE627"/>
      <c r="DZF627"/>
      <c r="DZG627"/>
      <c r="DZH627"/>
      <c r="DZI627"/>
      <c r="DZJ627"/>
      <c r="DZK627"/>
      <c r="DZL627"/>
      <c r="DZM627"/>
      <c r="DZN627"/>
      <c r="DZO627"/>
      <c r="DZP627"/>
      <c r="DZQ627"/>
      <c r="DZR627"/>
      <c r="DZS627"/>
      <c r="DZT627"/>
      <c r="DZU627"/>
      <c r="DZV627"/>
      <c r="DZW627"/>
      <c r="DZX627"/>
      <c r="DZY627"/>
      <c r="DZZ627"/>
      <c r="EAA627"/>
      <c r="EAB627"/>
      <c r="EAC627"/>
      <c r="EAD627"/>
      <c r="EAE627"/>
      <c r="EAF627"/>
      <c r="EAG627"/>
      <c r="EAH627"/>
      <c r="EAI627"/>
      <c r="EAJ627"/>
      <c r="EAK627"/>
      <c r="EAL627"/>
      <c r="EAM627"/>
      <c r="EAN627"/>
      <c r="EAO627"/>
      <c r="EAP627"/>
      <c r="EAQ627"/>
      <c r="EAR627"/>
      <c r="EAS627"/>
      <c r="EAT627"/>
      <c r="EAU627"/>
      <c r="EAV627"/>
      <c r="EAW627"/>
      <c r="EAX627"/>
      <c r="EAY627"/>
      <c r="EAZ627"/>
      <c r="EBA627"/>
      <c r="EBB627"/>
      <c r="EBC627"/>
      <c r="EBD627"/>
      <c r="EBE627"/>
      <c r="EBF627"/>
      <c r="EBG627"/>
      <c r="EBH627"/>
      <c r="EBI627"/>
      <c r="EBJ627"/>
      <c r="EBK627"/>
      <c r="EBL627"/>
      <c r="EBM627"/>
      <c r="EBN627"/>
      <c r="EBO627"/>
      <c r="EBP627"/>
      <c r="EBQ627"/>
      <c r="EBR627"/>
      <c r="EBS627"/>
      <c r="EBT627"/>
      <c r="EBU627"/>
      <c r="EBV627"/>
      <c r="EBW627"/>
      <c r="EBX627"/>
      <c r="EBY627"/>
      <c r="EBZ627"/>
      <c r="ECA627"/>
      <c r="ECB627"/>
      <c r="ECC627"/>
      <c r="ECD627"/>
      <c r="ECE627"/>
      <c r="ECF627"/>
      <c r="ECG627"/>
      <c r="ECH627"/>
      <c r="ECI627"/>
      <c r="ECJ627"/>
      <c r="ECK627"/>
      <c r="ECL627"/>
      <c r="ECM627"/>
      <c r="ECN627"/>
      <c r="ECO627"/>
      <c r="ECP627"/>
      <c r="ECQ627"/>
      <c r="ECR627"/>
      <c r="ECS627"/>
      <c r="ECT627"/>
      <c r="ECU627"/>
      <c r="ECV627"/>
      <c r="ECW627"/>
      <c r="ECX627"/>
      <c r="ECY627"/>
      <c r="ECZ627"/>
      <c r="EDA627"/>
      <c r="EDB627"/>
      <c r="EDC627"/>
      <c r="EDD627"/>
      <c r="EDE627"/>
      <c r="EDF627"/>
      <c r="EDG627"/>
      <c r="EDH627"/>
      <c r="EDI627"/>
      <c r="EDJ627"/>
      <c r="EDK627"/>
      <c r="EDL627"/>
      <c r="EDM627"/>
      <c r="EDN627"/>
      <c r="EDO627"/>
      <c r="EDP627"/>
      <c r="EDQ627"/>
      <c r="EDR627"/>
      <c r="EDS627"/>
      <c r="EDT627"/>
      <c r="EDU627"/>
      <c r="EDV627"/>
      <c r="EDW627"/>
      <c r="EDX627"/>
      <c r="EDY627"/>
      <c r="EDZ627"/>
      <c r="EEA627"/>
      <c r="EEB627"/>
      <c r="EEC627"/>
      <c r="EED627"/>
      <c r="EEE627"/>
      <c r="EEF627"/>
      <c r="EEG627"/>
      <c r="EEH627"/>
      <c r="EEI627"/>
      <c r="EEJ627"/>
      <c r="EEK627"/>
      <c r="EEL627"/>
      <c r="EEM627"/>
      <c r="EEN627"/>
      <c r="EEO627"/>
      <c r="EEP627"/>
      <c r="EEQ627"/>
      <c r="EER627"/>
      <c r="EES627"/>
      <c r="EET627"/>
      <c r="EEU627"/>
      <c r="EEV627"/>
      <c r="EEW627"/>
      <c r="EEX627"/>
      <c r="EEY627"/>
      <c r="EEZ627"/>
      <c r="EFA627"/>
      <c r="EFB627"/>
      <c r="EFC627"/>
      <c r="EFD627"/>
      <c r="EFE627"/>
      <c r="EFF627"/>
      <c r="EFG627"/>
      <c r="EFH627"/>
      <c r="EFI627"/>
      <c r="EFJ627"/>
      <c r="EFK627"/>
      <c r="EFL627"/>
      <c r="EFM627"/>
      <c r="EFN627"/>
      <c r="EFO627"/>
      <c r="EFP627"/>
      <c r="EFQ627"/>
      <c r="EFR627"/>
      <c r="EFS627"/>
      <c r="EFT627"/>
      <c r="EFU627"/>
      <c r="EFV627"/>
      <c r="EFW627"/>
      <c r="EFX627"/>
      <c r="EFY627"/>
      <c r="EFZ627"/>
      <c r="EGA627"/>
      <c r="EGB627"/>
      <c r="EGC627"/>
      <c r="EGD627"/>
      <c r="EGE627"/>
      <c r="EGF627"/>
      <c r="EGG627"/>
      <c r="EGH627"/>
      <c r="EGI627"/>
      <c r="EGJ627"/>
      <c r="EGK627"/>
      <c r="EGL627"/>
      <c r="EGM627"/>
      <c r="EGN627"/>
      <c r="EGO627"/>
      <c r="EGP627"/>
      <c r="EGQ627"/>
      <c r="EGR627"/>
      <c r="EGS627"/>
      <c r="EGT627"/>
      <c r="EGU627"/>
      <c r="EGV627"/>
      <c r="EGW627"/>
      <c r="EGX627"/>
      <c r="EGY627"/>
      <c r="EGZ627"/>
      <c r="EHA627"/>
      <c r="EHB627"/>
      <c r="EHC627"/>
      <c r="EHD627"/>
      <c r="EHE627"/>
      <c r="EHF627"/>
      <c r="EHG627"/>
      <c r="EHH627"/>
      <c r="EHI627"/>
      <c r="EHJ627"/>
      <c r="EHK627"/>
      <c r="EHL627"/>
      <c r="EHM627"/>
      <c r="EHN627"/>
      <c r="EHO627"/>
      <c r="EHP627"/>
      <c r="EHQ627"/>
      <c r="EHR627"/>
      <c r="EHS627"/>
      <c r="EHT627"/>
      <c r="EHU627"/>
      <c r="EHV627"/>
      <c r="EHW627"/>
      <c r="EHX627"/>
      <c r="EHY627"/>
      <c r="EHZ627"/>
      <c r="EIA627"/>
      <c r="EIB627"/>
      <c r="EIC627"/>
      <c r="EID627"/>
      <c r="EIE627"/>
      <c r="EIF627"/>
      <c r="EIG627"/>
      <c r="EIH627"/>
      <c r="EII627"/>
      <c r="EIJ627"/>
      <c r="EIK627"/>
      <c r="EIL627"/>
      <c r="EIM627"/>
      <c r="EIN627"/>
      <c r="EIO627"/>
      <c r="EIP627"/>
      <c r="EIQ627"/>
      <c r="EIR627"/>
      <c r="EIS627"/>
      <c r="EIT627"/>
      <c r="EIU627"/>
      <c r="EIV627"/>
      <c r="EIW627"/>
      <c r="EIX627"/>
      <c r="EIY627"/>
      <c r="EIZ627"/>
      <c r="EJA627"/>
      <c r="EJB627"/>
      <c r="EJC627"/>
      <c r="EJD627"/>
      <c r="EJE627"/>
      <c r="EJF627"/>
      <c r="EJG627"/>
      <c r="EJH627"/>
      <c r="EJI627"/>
      <c r="EJJ627"/>
      <c r="EJK627"/>
      <c r="EJL627"/>
      <c r="EJM627"/>
      <c r="EJN627"/>
      <c r="EJO627"/>
      <c r="EJP627"/>
      <c r="EJQ627"/>
      <c r="EJR627"/>
      <c r="EJS627"/>
      <c r="EJT627"/>
      <c r="EJU627"/>
      <c r="EJV627"/>
      <c r="EJW627"/>
      <c r="EJX627"/>
      <c r="EJY627"/>
      <c r="EJZ627"/>
      <c r="EKA627"/>
      <c r="EKB627"/>
      <c r="EKC627"/>
      <c r="EKD627"/>
      <c r="EKE627"/>
      <c r="EKF627"/>
      <c r="EKG627"/>
      <c r="EKH627"/>
      <c r="EKI627"/>
      <c r="EKJ627"/>
      <c r="EKK627"/>
      <c r="EKL627"/>
      <c r="EKM627"/>
      <c r="EKN627"/>
      <c r="EKO627"/>
      <c r="EKP627"/>
      <c r="EKQ627"/>
      <c r="EKR627"/>
      <c r="EKS627"/>
      <c r="EKT627"/>
      <c r="EKU627"/>
      <c r="EKV627"/>
      <c r="EKW627"/>
      <c r="EKX627"/>
      <c r="EKY627"/>
      <c r="EKZ627"/>
      <c r="ELA627"/>
      <c r="ELB627"/>
      <c r="ELC627"/>
      <c r="ELD627"/>
      <c r="ELE627"/>
      <c r="ELF627"/>
      <c r="ELG627"/>
      <c r="ELH627"/>
      <c r="ELI627"/>
      <c r="ELJ627"/>
      <c r="ELK627"/>
      <c r="ELL627"/>
      <c r="ELM627"/>
      <c r="ELN627"/>
      <c r="ELO627"/>
      <c r="ELP627"/>
      <c r="ELQ627"/>
      <c r="ELR627"/>
      <c r="ELS627"/>
      <c r="ELT627"/>
      <c r="ELU627"/>
      <c r="ELV627"/>
      <c r="ELW627"/>
      <c r="ELX627"/>
      <c r="ELY627"/>
      <c r="ELZ627"/>
      <c r="EMA627"/>
      <c r="EMB627"/>
      <c r="EMC627"/>
      <c r="EMD627"/>
      <c r="EME627"/>
      <c r="EMF627"/>
      <c r="EMG627"/>
      <c r="EMH627"/>
      <c r="EMI627"/>
      <c r="EMJ627"/>
      <c r="EMK627"/>
      <c r="EML627"/>
      <c r="EMM627"/>
      <c r="EMN627"/>
      <c r="EMO627"/>
      <c r="EMP627"/>
      <c r="EMQ627"/>
      <c r="EMR627"/>
      <c r="EMS627"/>
      <c r="EMT627"/>
      <c r="EMU627"/>
      <c r="EMV627"/>
      <c r="EMW627"/>
      <c r="EMX627"/>
      <c r="EMY627"/>
      <c r="EMZ627"/>
      <c r="ENA627"/>
      <c r="ENB627"/>
      <c r="ENC627"/>
      <c r="END627"/>
      <c r="ENE627"/>
      <c r="ENF627"/>
      <c r="ENG627"/>
      <c r="ENH627"/>
      <c r="ENI627"/>
      <c r="ENJ627"/>
      <c r="ENK627"/>
      <c r="ENL627"/>
      <c r="ENM627"/>
      <c r="ENN627"/>
      <c r="ENO627"/>
      <c r="ENP627"/>
      <c r="ENQ627"/>
      <c r="ENR627"/>
      <c r="ENS627"/>
      <c r="ENT627"/>
      <c r="ENU627"/>
      <c r="ENV627"/>
      <c r="ENW627"/>
      <c r="ENX627"/>
      <c r="ENY627"/>
      <c r="ENZ627"/>
      <c r="EOA627"/>
      <c r="EOB627"/>
      <c r="EOC627"/>
      <c r="EOD627"/>
      <c r="EOE627"/>
      <c r="EOF627"/>
      <c r="EOG627"/>
      <c r="EOH627"/>
      <c r="EOI627"/>
      <c r="EOJ627"/>
      <c r="EOK627"/>
      <c r="EOL627"/>
      <c r="EOM627"/>
      <c r="EON627"/>
      <c r="EOO627"/>
      <c r="EOP627"/>
      <c r="EOQ627"/>
      <c r="EOR627"/>
      <c r="EOS627"/>
      <c r="EOT627"/>
      <c r="EOU627"/>
      <c r="EOV627"/>
      <c r="EOW627"/>
      <c r="EOX627"/>
      <c r="EOY627"/>
      <c r="EOZ627"/>
      <c r="EPA627"/>
      <c r="EPB627"/>
      <c r="EPC627"/>
      <c r="EPD627"/>
      <c r="EPE627"/>
      <c r="EPF627"/>
      <c r="EPG627"/>
      <c r="EPH627"/>
      <c r="EPI627"/>
      <c r="EPJ627"/>
      <c r="EPK627"/>
      <c r="EPL627"/>
      <c r="EPM627"/>
      <c r="EPN627"/>
      <c r="EPO627"/>
      <c r="EPP627"/>
      <c r="EPQ627"/>
      <c r="EPR627"/>
      <c r="EPS627"/>
      <c r="EPT627"/>
      <c r="EPU627"/>
      <c r="EPV627"/>
      <c r="EPW627"/>
      <c r="EPX627"/>
      <c r="EPY627"/>
      <c r="EPZ627"/>
      <c r="EQA627"/>
      <c r="EQB627"/>
      <c r="EQC627"/>
      <c r="EQD627"/>
      <c r="EQE627"/>
      <c r="EQF627"/>
      <c r="EQG627"/>
      <c r="EQH627"/>
      <c r="EQI627"/>
      <c r="EQJ627"/>
      <c r="EQK627"/>
      <c r="EQL627"/>
      <c r="EQM627"/>
      <c r="EQN627"/>
      <c r="EQO627"/>
      <c r="EQP627"/>
      <c r="EQQ627"/>
      <c r="EQR627"/>
      <c r="EQS627"/>
      <c r="EQT627"/>
      <c r="EQU627"/>
      <c r="EQV627"/>
      <c r="EQW627"/>
      <c r="EQX627"/>
      <c r="EQY627"/>
      <c r="EQZ627"/>
      <c r="ERA627"/>
      <c r="ERB627"/>
      <c r="ERC627"/>
      <c r="ERD627"/>
      <c r="ERE627"/>
      <c r="ERF627"/>
      <c r="ERG627"/>
      <c r="ERH627"/>
      <c r="ERI627"/>
      <c r="ERJ627"/>
      <c r="ERK627"/>
      <c r="ERL627"/>
      <c r="ERM627"/>
      <c r="ERN627"/>
      <c r="ERO627"/>
      <c r="ERP627"/>
      <c r="ERQ627"/>
      <c r="ERR627"/>
      <c r="ERS627"/>
      <c r="ERT627"/>
      <c r="ERU627"/>
      <c r="ERV627"/>
      <c r="ERW627"/>
      <c r="ERX627"/>
      <c r="ERY627"/>
      <c r="ERZ627"/>
      <c r="ESA627"/>
      <c r="ESB627"/>
      <c r="ESC627"/>
      <c r="ESD627"/>
      <c r="ESE627"/>
      <c r="ESF627"/>
      <c r="ESG627"/>
      <c r="ESH627"/>
      <c r="ESI627"/>
      <c r="ESJ627"/>
      <c r="ESK627"/>
      <c r="ESL627"/>
      <c r="ESM627"/>
      <c r="ESN627"/>
      <c r="ESO627"/>
      <c r="ESP627"/>
      <c r="ESQ627"/>
      <c r="ESR627"/>
      <c r="ESS627"/>
      <c r="EST627"/>
      <c r="ESU627"/>
      <c r="ESV627"/>
      <c r="ESW627"/>
      <c r="ESX627"/>
      <c r="ESY627"/>
      <c r="ESZ627"/>
      <c r="ETA627"/>
      <c r="ETB627"/>
      <c r="ETC627"/>
      <c r="ETD627"/>
      <c r="ETE627"/>
      <c r="ETF627"/>
      <c r="ETG627"/>
      <c r="ETH627"/>
      <c r="ETI627"/>
      <c r="ETJ627"/>
      <c r="ETK627"/>
      <c r="ETL627"/>
      <c r="ETM627"/>
      <c r="ETN627"/>
      <c r="ETO627"/>
      <c r="ETP627"/>
      <c r="ETQ627"/>
      <c r="ETR627"/>
      <c r="ETS627"/>
      <c r="ETT627"/>
      <c r="ETU627"/>
      <c r="ETV627"/>
      <c r="ETW627"/>
      <c r="ETX627"/>
      <c r="ETY627"/>
      <c r="ETZ627"/>
      <c r="EUA627"/>
      <c r="EUB627"/>
      <c r="EUC627"/>
      <c r="EUD627"/>
      <c r="EUE627"/>
      <c r="EUF627"/>
      <c r="EUG627"/>
      <c r="EUH627"/>
      <c r="EUI627"/>
      <c r="EUJ627"/>
      <c r="EUK627"/>
      <c r="EUL627"/>
      <c r="EUM627"/>
      <c r="EUN627"/>
      <c r="EUO627"/>
      <c r="EUP627"/>
      <c r="EUQ627"/>
      <c r="EUR627"/>
      <c r="EUS627"/>
      <c r="EUT627"/>
      <c r="EUU627"/>
      <c r="EUV627"/>
      <c r="EUW627"/>
      <c r="EUX627"/>
      <c r="EUY627"/>
      <c r="EUZ627"/>
      <c r="EVA627"/>
      <c r="EVB627"/>
      <c r="EVC627"/>
      <c r="EVD627"/>
      <c r="EVE627"/>
      <c r="EVF627"/>
      <c r="EVG627"/>
      <c r="EVH627"/>
      <c r="EVI627"/>
      <c r="EVJ627"/>
      <c r="EVK627"/>
      <c r="EVL627"/>
      <c r="EVM627"/>
      <c r="EVN627"/>
      <c r="EVO627"/>
      <c r="EVP627"/>
      <c r="EVQ627"/>
      <c r="EVR627"/>
      <c r="EVS627"/>
      <c r="EVT627"/>
      <c r="EVU627"/>
      <c r="EVV627"/>
      <c r="EVW627"/>
      <c r="EVX627"/>
      <c r="EVY627"/>
      <c r="EVZ627"/>
      <c r="EWA627"/>
      <c r="EWB627"/>
      <c r="EWC627"/>
      <c r="EWD627"/>
      <c r="EWE627"/>
      <c r="EWF627"/>
      <c r="EWG627"/>
      <c r="EWH627"/>
      <c r="EWI627"/>
      <c r="EWJ627"/>
      <c r="EWK627"/>
      <c r="EWL627"/>
      <c r="EWM627"/>
      <c r="EWN627"/>
      <c r="EWO627"/>
      <c r="EWP627"/>
      <c r="EWQ627"/>
      <c r="EWR627"/>
      <c r="EWS627"/>
      <c r="EWT627"/>
      <c r="EWU627"/>
      <c r="EWV627"/>
      <c r="EWW627"/>
      <c r="EWX627"/>
      <c r="EWY627"/>
      <c r="EWZ627"/>
      <c r="EXA627"/>
      <c r="EXB627"/>
      <c r="EXC627"/>
      <c r="EXD627"/>
      <c r="EXE627"/>
      <c r="EXF627"/>
      <c r="EXG627"/>
      <c r="EXH627"/>
      <c r="EXI627"/>
      <c r="EXJ627"/>
      <c r="EXK627"/>
      <c r="EXL627"/>
      <c r="EXM627"/>
      <c r="EXN627"/>
      <c r="EXO627"/>
      <c r="EXP627"/>
      <c r="EXQ627"/>
      <c r="EXR627"/>
      <c r="EXS627"/>
      <c r="EXT627"/>
      <c r="EXU627"/>
      <c r="EXV627"/>
      <c r="EXW627"/>
      <c r="EXX627"/>
      <c r="EXY627"/>
      <c r="EXZ627"/>
      <c r="EYA627"/>
      <c r="EYB627"/>
      <c r="EYC627"/>
      <c r="EYD627"/>
      <c r="EYE627"/>
      <c r="EYF627"/>
      <c r="EYG627"/>
      <c r="EYH627"/>
      <c r="EYI627"/>
      <c r="EYJ627"/>
      <c r="EYK627"/>
      <c r="EYL627"/>
      <c r="EYM627"/>
      <c r="EYN627"/>
      <c r="EYO627"/>
      <c r="EYP627"/>
      <c r="EYQ627"/>
      <c r="EYR627"/>
      <c r="EYS627"/>
      <c r="EYT627"/>
      <c r="EYU627"/>
      <c r="EYV627"/>
      <c r="EYW627"/>
      <c r="EYX627"/>
      <c r="EYY627"/>
      <c r="EYZ627"/>
      <c r="EZA627"/>
      <c r="EZB627"/>
      <c r="EZC627"/>
      <c r="EZD627"/>
      <c r="EZE627"/>
      <c r="EZF627"/>
      <c r="EZG627"/>
      <c r="EZH627"/>
      <c r="EZI627"/>
      <c r="EZJ627"/>
      <c r="EZK627"/>
      <c r="EZL627"/>
      <c r="EZM627"/>
      <c r="EZN627"/>
      <c r="EZO627"/>
      <c r="EZP627"/>
      <c r="EZQ627"/>
      <c r="EZR627"/>
      <c r="EZS627"/>
      <c r="EZT627"/>
      <c r="EZU627"/>
      <c r="EZV627"/>
      <c r="EZW627"/>
      <c r="EZX627"/>
      <c r="EZY627"/>
      <c r="EZZ627"/>
      <c r="FAA627"/>
      <c r="FAB627"/>
      <c r="FAC627"/>
      <c r="FAD627"/>
      <c r="FAE627"/>
      <c r="FAF627"/>
      <c r="FAG627"/>
      <c r="FAH627"/>
      <c r="FAI627"/>
      <c r="FAJ627"/>
      <c r="FAK627"/>
      <c r="FAL627"/>
      <c r="FAM627"/>
      <c r="FAN627"/>
      <c r="FAO627"/>
      <c r="FAP627"/>
      <c r="FAQ627"/>
      <c r="FAR627"/>
      <c r="FAS627"/>
      <c r="FAT627"/>
      <c r="FAU627"/>
      <c r="FAV627"/>
      <c r="FAW627"/>
      <c r="FAX627"/>
      <c r="FAY627"/>
      <c r="FAZ627"/>
      <c r="FBA627"/>
      <c r="FBB627"/>
      <c r="FBC627"/>
      <c r="FBD627"/>
      <c r="FBE627"/>
      <c r="FBF627"/>
      <c r="FBG627"/>
      <c r="FBH627"/>
      <c r="FBI627"/>
      <c r="FBJ627"/>
      <c r="FBK627"/>
      <c r="FBL627"/>
      <c r="FBM627"/>
      <c r="FBN627"/>
      <c r="FBO627"/>
      <c r="FBP627"/>
      <c r="FBQ627"/>
      <c r="FBR627"/>
      <c r="FBS627"/>
      <c r="FBT627"/>
      <c r="FBU627"/>
      <c r="FBV627"/>
      <c r="FBW627"/>
      <c r="FBX627"/>
      <c r="FBY627"/>
      <c r="FBZ627"/>
      <c r="FCA627"/>
      <c r="FCB627"/>
      <c r="FCC627"/>
      <c r="FCD627"/>
      <c r="FCE627"/>
      <c r="FCF627"/>
      <c r="FCG627"/>
      <c r="FCH627"/>
      <c r="FCI627"/>
      <c r="FCJ627"/>
      <c r="FCK627"/>
      <c r="FCL627"/>
      <c r="FCM627"/>
      <c r="FCN627"/>
      <c r="FCO627"/>
      <c r="FCP627"/>
      <c r="FCQ627"/>
      <c r="FCR627"/>
      <c r="FCS627"/>
      <c r="FCT627"/>
      <c r="FCU627"/>
      <c r="FCV627"/>
      <c r="FCW627"/>
      <c r="FCX627"/>
      <c r="FCY627"/>
      <c r="FCZ627"/>
      <c r="FDA627"/>
      <c r="FDB627"/>
      <c r="FDC627"/>
      <c r="FDD627"/>
      <c r="FDE627"/>
      <c r="FDF627"/>
      <c r="FDG627"/>
      <c r="FDH627"/>
      <c r="FDI627"/>
      <c r="FDJ627"/>
      <c r="FDK627"/>
      <c r="FDL627"/>
      <c r="FDM627"/>
      <c r="FDN627"/>
      <c r="FDO627"/>
      <c r="FDP627"/>
      <c r="FDQ627"/>
      <c r="FDR627"/>
      <c r="FDS627"/>
      <c r="FDT627"/>
      <c r="FDU627"/>
      <c r="FDV627"/>
      <c r="FDW627"/>
      <c r="FDX627"/>
      <c r="FDY627"/>
      <c r="FDZ627"/>
      <c r="FEA627"/>
      <c r="FEB627"/>
      <c r="FEC627"/>
      <c r="FED627"/>
      <c r="FEE627"/>
      <c r="FEF627"/>
      <c r="FEG627"/>
      <c r="FEH627"/>
      <c r="FEI627"/>
      <c r="FEJ627"/>
      <c r="FEK627"/>
      <c r="FEL627"/>
      <c r="FEM627"/>
      <c r="FEN627"/>
      <c r="FEO627"/>
      <c r="FEP627"/>
      <c r="FEQ627"/>
      <c r="FER627"/>
      <c r="FES627"/>
      <c r="FET627"/>
      <c r="FEU627"/>
      <c r="FEV627"/>
      <c r="FEW627"/>
      <c r="FEX627"/>
      <c r="FEY627"/>
      <c r="FEZ627"/>
      <c r="FFA627"/>
      <c r="FFB627"/>
      <c r="FFC627"/>
      <c r="FFD627"/>
      <c r="FFE627"/>
      <c r="FFF627"/>
      <c r="FFG627"/>
      <c r="FFH627"/>
      <c r="FFI627"/>
      <c r="FFJ627"/>
      <c r="FFK627"/>
      <c r="FFL627"/>
      <c r="FFM627"/>
      <c r="FFN627"/>
      <c r="FFO627"/>
      <c r="FFP627"/>
      <c r="FFQ627"/>
      <c r="FFR627"/>
      <c r="FFS627"/>
      <c r="FFT627"/>
      <c r="FFU627"/>
      <c r="FFV627"/>
      <c r="FFW627"/>
      <c r="FFX627"/>
      <c r="FFY627"/>
      <c r="FFZ627"/>
      <c r="FGA627"/>
      <c r="FGB627"/>
      <c r="FGC627"/>
      <c r="FGD627"/>
      <c r="FGE627"/>
      <c r="FGF627"/>
      <c r="FGG627"/>
      <c r="FGH627"/>
      <c r="FGI627"/>
      <c r="FGJ627"/>
      <c r="FGK627"/>
      <c r="FGL627"/>
      <c r="FGM627"/>
      <c r="FGN627"/>
      <c r="FGO627"/>
      <c r="FGP627"/>
      <c r="FGQ627"/>
      <c r="FGR627"/>
      <c r="FGS627"/>
      <c r="FGT627"/>
      <c r="FGU627"/>
      <c r="FGV627"/>
      <c r="FGW627"/>
      <c r="FGX627"/>
      <c r="FGY627"/>
      <c r="FGZ627"/>
      <c r="FHA627"/>
      <c r="FHB627"/>
      <c r="FHC627"/>
      <c r="FHD627"/>
      <c r="FHE627"/>
      <c r="FHF627"/>
      <c r="FHG627"/>
      <c r="FHH627"/>
      <c r="FHI627"/>
      <c r="FHJ627"/>
      <c r="FHK627"/>
      <c r="FHL627"/>
      <c r="FHM627"/>
      <c r="FHN627"/>
      <c r="FHO627"/>
      <c r="FHP627"/>
      <c r="FHQ627"/>
      <c r="FHR627"/>
      <c r="FHS627"/>
      <c r="FHT627"/>
      <c r="FHU627"/>
      <c r="FHV627"/>
      <c r="FHW627"/>
      <c r="FHX627"/>
      <c r="FHY627"/>
      <c r="FHZ627"/>
      <c r="FIA627"/>
      <c r="FIB627"/>
      <c r="FIC627"/>
      <c r="FID627"/>
      <c r="FIE627"/>
      <c r="FIF627"/>
      <c r="FIG627"/>
      <c r="FIH627"/>
      <c r="FII627"/>
      <c r="FIJ627"/>
      <c r="FIK627"/>
      <c r="FIL627"/>
      <c r="FIM627"/>
      <c r="FIN627"/>
      <c r="FIO627"/>
      <c r="FIP627"/>
      <c r="FIQ627"/>
      <c r="FIR627"/>
      <c r="FIS627"/>
      <c r="FIT627"/>
      <c r="FIU627"/>
      <c r="FIV627"/>
      <c r="FIW627"/>
      <c r="FIX627"/>
      <c r="FIY627"/>
      <c r="FIZ627"/>
      <c r="FJA627"/>
      <c r="FJB627"/>
      <c r="FJC627"/>
      <c r="FJD627"/>
      <c r="FJE627"/>
      <c r="FJF627"/>
      <c r="FJG627"/>
      <c r="FJH627"/>
      <c r="FJI627"/>
      <c r="FJJ627"/>
      <c r="FJK627"/>
      <c r="FJL627"/>
      <c r="FJM627"/>
      <c r="FJN627"/>
      <c r="FJO627"/>
      <c r="FJP627"/>
      <c r="FJQ627"/>
      <c r="FJR627"/>
      <c r="FJS627"/>
      <c r="FJT627"/>
      <c r="FJU627"/>
      <c r="FJV627"/>
      <c r="FJW627"/>
      <c r="FJX627"/>
      <c r="FJY627"/>
      <c r="FJZ627"/>
      <c r="FKA627"/>
      <c r="FKB627"/>
      <c r="FKC627"/>
      <c r="FKD627"/>
      <c r="FKE627"/>
      <c r="FKF627"/>
      <c r="FKG627"/>
      <c r="FKH627"/>
      <c r="FKI627"/>
      <c r="FKJ627"/>
      <c r="FKK627"/>
      <c r="FKL627"/>
      <c r="FKM627"/>
      <c r="FKN627"/>
      <c r="FKO627"/>
      <c r="FKP627"/>
      <c r="FKQ627"/>
      <c r="FKR627"/>
      <c r="FKS627"/>
      <c r="FKT627"/>
      <c r="FKU627"/>
      <c r="FKV627"/>
      <c r="FKW627"/>
      <c r="FKX627"/>
      <c r="FKY627"/>
      <c r="FKZ627"/>
      <c r="FLA627"/>
      <c r="FLB627"/>
      <c r="FLC627"/>
      <c r="FLD627"/>
      <c r="FLE627"/>
      <c r="FLF627"/>
      <c r="FLG627"/>
      <c r="FLH627"/>
      <c r="FLI627"/>
      <c r="FLJ627"/>
      <c r="FLK627"/>
      <c r="FLL627"/>
      <c r="FLM627"/>
      <c r="FLN627"/>
      <c r="FLO627"/>
      <c r="FLP627"/>
      <c r="FLQ627"/>
      <c r="FLR627"/>
      <c r="FLS627"/>
      <c r="FLT627"/>
      <c r="FLU627"/>
      <c r="FLV627"/>
      <c r="FLW627"/>
      <c r="FLX627"/>
      <c r="FLY627"/>
      <c r="FLZ627"/>
      <c r="FMA627"/>
      <c r="FMB627"/>
      <c r="FMC627"/>
      <c r="FMD627"/>
      <c r="FME627"/>
      <c r="FMF627"/>
      <c r="FMG627"/>
      <c r="FMH627"/>
      <c r="FMI627"/>
      <c r="FMJ627"/>
      <c r="FMK627"/>
      <c r="FML627"/>
      <c r="FMM627"/>
      <c r="FMN627"/>
      <c r="FMO627"/>
      <c r="FMP627"/>
      <c r="FMQ627"/>
      <c r="FMR627"/>
      <c r="FMS627"/>
      <c r="FMT627"/>
      <c r="FMU627"/>
      <c r="FMV627"/>
      <c r="FMW627"/>
      <c r="FMX627"/>
      <c r="FMY627"/>
      <c r="FMZ627"/>
      <c r="FNA627"/>
      <c r="FNB627"/>
      <c r="FNC627"/>
      <c r="FND627"/>
      <c r="FNE627"/>
      <c r="FNF627"/>
      <c r="FNG627"/>
      <c r="FNH627"/>
      <c r="FNI627"/>
      <c r="FNJ627"/>
      <c r="FNK627"/>
      <c r="FNL627"/>
      <c r="FNM627"/>
      <c r="FNN627"/>
      <c r="FNO627"/>
      <c r="FNP627"/>
      <c r="FNQ627"/>
      <c r="FNR627"/>
      <c r="FNS627"/>
      <c r="FNT627"/>
      <c r="FNU627"/>
      <c r="FNV627"/>
      <c r="FNW627"/>
      <c r="FNX627"/>
      <c r="FNY627"/>
      <c r="FNZ627"/>
      <c r="FOA627"/>
      <c r="FOB627"/>
      <c r="FOC627"/>
      <c r="FOD627"/>
      <c r="FOE627"/>
      <c r="FOF627"/>
      <c r="FOG627"/>
      <c r="FOH627"/>
      <c r="FOI627"/>
      <c r="FOJ627"/>
      <c r="FOK627"/>
      <c r="FOL627"/>
      <c r="FOM627"/>
      <c r="FON627"/>
      <c r="FOO627"/>
      <c r="FOP627"/>
      <c r="FOQ627"/>
      <c r="FOR627"/>
      <c r="FOS627"/>
      <c r="FOT627"/>
      <c r="FOU627"/>
      <c r="FOV627"/>
      <c r="FOW627"/>
      <c r="FOX627"/>
      <c r="FOY627"/>
      <c r="FOZ627"/>
      <c r="FPA627"/>
      <c r="FPB627"/>
      <c r="FPC627"/>
      <c r="FPD627"/>
      <c r="FPE627"/>
      <c r="FPF627"/>
      <c r="FPG627"/>
      <c r="FPH627"/>
      <c r="FPI627"/>
      <c r="FPJ627"/>
      <c r="FPK627"/>
      <c r="FPL627"/>
      <c r="FPM627"/>
      <c r="FPN627"/>
      <c r="FPO627"/>
      <c r="FPP627"/>
      <c r="FPQ627"/>
      <c r="FPR627"/>
      <c r="FPS627"/>
      <c r="FPT627"/>
      <c r="FPU627"/>
      <c r="FPV627"/>
      <c r="FPW627"/>
      <c r="FPX627"/>
      <c r="FPY627"/>
      <c r="FPZ627"/>
      <c r="FQA627"/>
      <c r="FQB627"/>
      <c r="FQC627"/>
      <c r="FQD627"/>
      <c r="FQE627"/>
      <c r="FQF627"/>
      <c r="FQG627"/>
      <c r="FQH627"/>
      <c r="FQI627"/>
      <c r="FQJ627"/>
      <c r="FQK627"/>
      <c r="FQL627"/>
      <c r="FQM627"/>
      <c r="FQN627"/>
      <c r="FQO627"/>
      <c r="FQP627"/>
      <c r="FQQ627"/>
      <c r="FQR627"/>
      <c r="FQS627"/>
      <c r="FQT627"/>
      <c r="FQU627"/>
      <c r="FQV627"/>
      <c r="FQW627"/>
      <c r="FQX627"/>
      <c r="FQY627"/>
      <c r="FQZ627"/>
      <c r="FRA627"/>
      <c r="FRB627"/>
      <c r="FRC627"/>
      <c r="FRD627"/>
      <c r="FRE627"/>
      <c r="FRF627"/>
      <c r="FRG627"/>
      <c r="FRH627"/>
      <c r="FRI627"/>
      <c r="FRJ627"/>
      <c r="FRK627"/>
      <c r="FRL627"/>
      <c r="FRM627"/>
      <c r="FRN627"/>
      <c r="FRO627"/>
      <c r="FRP627"/>
      <c r="FRQ627"/>
      <c r="FRR627"/>
      <c r="FRS627"/>
      <c r="FRT627"/>
      <c r="FRU627"/>
      <c r="FRV627"/>
      <c r="FRW627"/>
      <c r="FRX627"/>
      <c r="FRY627"/>
      <c r="FRZ627"/>
      <c r="FSA627"/>
      <c r="FSB627"/>
      <c r="FSC627"/>
      <c r="FSD627"/>
      <c r="FSE627"/>
      <c r="FSF627"/>
      <c r="FSG627"/>
      <c r="FSH627"/>
      <c r="FSI627"/>
      <c r="FSJ627"/>
      <c r="FSK627"/>
      <c r="FSL627"/>
      <c r="FSM627"/>
      <c r="FSN627"/>
      <c r="FSO627"/>
      <c r="FSP627"/>
      <c r="FSQ627"/>
      <c r="FSR627"/>
      <c r="FSS627"/>
      <c r="FST627"/>
      <c r="FSU627"/>
      <c r="FSV627"/>
      <c r="FSW627"/>
      <c r="FSX627"/>
      <c r="FSY627"/>
      <c r="FSZ627"/>
      <c r="FTA627"/>
      <c r="FTB627"/>
      <c r="FTC627"/>
      <c r="FTD627"/>
      <c r="FTE627"/>
      <c r="FTF627"/>
      <c r="FTG627"/>
      <c r="FTH627"/>
      <c r="FTI627"/>
      <c r="FTJ627"/>
      <c r="FTK627"/>
      <c r="FTL627"/>
      <c r="FTM627"/>
      <c r="FTN627"/>
      <c r="FTO627"/>
      <c r="FTP627"/>
      <c r="FTQ627"/>
      <c r="FTR627"/>
      <c r="FTS627"/>
      <c r="FTT627"/>
      <c r="FTU627"/>
      <c r="FTV627"/>
      <c r="FTW627"/>
      <c r="FTX627"/>
      <c r="FTY627"/>
      <c r="FTZ627"/>
      <c r="FUA627"/>
      <c r="FUB627"/>
      <c r="FUC627"/>
      <c r="FUD627"/>
      <c r="FUE627"/>
      <c r="FUF627"/>
      <c r="FUG627"/>
      <c r="FUH627"/>
      <c r="FUI627"/>
      <c r="FUJ627"/>
      <c r="FUK627"/>
      <c r="FUL627"/>
      <c r="FUM627"/>
      <c r="FUN627"/>
      <c r="FUO627"/>
      <c r="FUP627"/>
      <c r="FUQ627"/>
      <c r="FUR627"/>
      <c r="FUS627"/>
      <c r="FUT627"/>
      <c r="FUU627"/>
      <c r="FUV627"/>
      <c r="FUW627"/>
      <c r="FUX627"/>
      <c r="FUY627"/>
      <c r="FUZ627"/>
      <c r="FVA627"/>
      <c r="FVB627"/>
      <c r="FVC627"/>
      <c r="FVD627"/>
      <c r="FVE627"/>
      <c r="FVF627"/>
      <c r="FVG627"/>
      <c r="FVH627"/>
      <c r="FVI627"/>
      <c r="FVJ627"/>
      <c r="FVK627"/>
      <c r="FVL627"/>
      <c r="FVM627"/>
      <c r="FVN627"/>
      <c r="FVO627"/>
      <c r="FVP627"/>
      <c r="FVQ627"/>
      <c r="FVR627"/>
      <c r="FVS627"/>
      <c r="FVT627"/>
      <c r="FVU627"/>
      <c r="FVV627"/>
      <c r="FVW627"/>
      <c r="FVX627"/>
      <c r="FVY627"/>
      <c r="FVZ627"/>
      <c r="FWA627"/>
      <c r="FWB627"/>
      <c r="FWC627"/>
      <c r="FWD627"/>
      <c r="FWE627"/>
      <c r="FWF627"/>
      <c r="FWG627"/>
      <c r="FWH627"/>
      <c r="FWI627"/>
      <c r="FWJ627"/>
      <c r="FWK627"/>
      <c r="FWL627"/>
      <c r="FWM627"/>
      <c r="FWN627"/>
      <c r="FWO627"/>
      <c r="FWP627"/>
      <c r="FWQ627"/>
      <c r="FWR627"/>
      <c r="FWS627"/>
      <c r="FWT627"/>
      <c r="FWU627"/>
      <c r="FWV627"/>
      <c r="FWW627"/>
      <c r="FWX627"/>
      <c r="FWY627"/>
      <c r="FWZ627"/>
      <c r="FXA627"/>
      <c r="FXB627"/>
      <c r="FXC627"/>
      <c r="FXD627"/>
      <c r="FXE627"/>
      <c r="FXF627"/>
      <c r="FXG627"/>
      <c r="FXH627"/>
      <c r="FXI627"/>
      <c r="FXJ627"/>
      <c r="FXK627"/>
      <c r="FXL627"/>
      <c r="FXM627"/>
      <c r="FXN627"/>
      <c r="FXO627"/>
      <c r="FXP627"/>
      <c r="FXQ627"/>
      <c r="FXR627"/>
      <c r="FXS627"/>
      <c r="FXT627"/>
      <c r="FXU627"/>
      <c r="FXV627"/>
      <c r="FXW627"/>
      <c r="FXX627"/>
      <c r="FXY627"/>
      <c r="FXZ627"/>
      <c r="FYA627"/>
      <c r="FYB627"/>
      <c r="FYC627"/>
      <c r="FYD627"/>
      <c r="FYE627"/>
      <c r="FYF627"/>
      <c r="FYG627"/>
      <c r="FYH627"/>
      <c r="FYI627"/>
      <c r="FYJ627"/>
      <c r="FYK627"/>
      <c r="FYL627"/>
      <c r="FYM627"/>
      <c r="FYN627"/>
      <c r="FYO627"/>
      <c r="FYP627"/>
      <c r="FYQ627"/>
      <c r="FYR627"/>
      <c r="FYS627"/>
      <c r="FYT627"/>
      <c r="FYU627"/>
      <c r="FYV627"/>
      <c r="FYW627"/>
      <c r="FYX627"/>
      <c r="FYY627"/>
      <c r="FYZ627"/>
      <c r="FZA627"/>
      <c r="FZB627"/>
      <c r="FZC627"/>
      <c r="FZD627"/>
      <c r="FZE627"/>
      <c r="FZF627"/>
      <c r="FZG627"/>
      <c r="FZH627"/>
      <c r="FZI627"/>
      <c r="FZJ627"/>
      <c r="FZK627"/>
      <c r="FZL627"/>
      <c r="FZM627"/>
      <c r="FZN627"/>
      <c r="FZO627"/>
      <c r="FZP627"/>
      <c r="FZQ627"/>
      <c r="FZR627"/>
      <c r="FZS627"/>
      <c r="FZT627"/>
      <c r="FZU627"/>
      <c r="FZV627"/>
      <c r="FZW627"/>
      <c r="FZX627"/>
      <c r="FZY627"/>
      <c r="FZZ627"/>
      <c r="GAA627"/>
      <c r="GAB627"/>
      <c r="GAC627"/>
      <c r="GAD627"/>
      <c r="GAE627"/>
      <c r="GAF627"/>
      <c r="GAG627"/>
      <c r="GAH627"/>
      <c r="GAI627"/>
      <c r="GAJ627"/>
      <c r="GAK627"/>
      <c r="GAL627"/>
      <c r="GAM627"/>
      <c r="GAN627"/>
      <c r="GAO627"/>
      <c r="GAP627"/>
      <c r="GAQ627"/>
      <c r="GAR627"/>
      <c r="GAS627"/>
      <c r="GAT627"/>
      <c r="GAU627"/>
      <c r="GAV627"/>
      <c r="GAW627"/>
      <c r="GAX627"/>
      <c r="GAY627"/>
      <c r="GAZ627"/>
      <c r="GBA627"/>
      <c r="GBB627"/>
      <c r="GBC627"/>
      <c r="GBD627"/>
      <c r="GBE627"/>
      <c r="GBF627"/>
      <c r="GBG627"/>
      <c r="GBH627"/>
      <c r="GBI627"/>
      <c r="GBJ627"/>
      <c r="GBK627"/>
      <c r="GBL627"/>
      <c r="GBM627"/>
      <c r="GBN627"/>
      <c r="GBO627"/>
      <c r="GBP627"/>
      <c r="GBQ627"/>
      <c r="GBR627"/>
      <c r="GBS627"/>
      <c r="GBT627"/>
      <c r="GBU627"/>
      <c r="GBV627"/>
      <c r="GBW627"/>
      <c r="GBX627"/>
      <c r="GBY627"/>
      <c r="GBZ627"/>
      <c r="GCA627"/>
      <c r="GCB627"/>
      <c r="GCC627"/>
      <c r="GCD627"/>
      <c r="GCE627"/>
      <c r="GCF627"/>
      <c r="GCG627"/>
      <c r="GCH627"/>
      <c r="GCI627"/>
      <c r="GCJ627"/>
      <c r="GCK627"/>
      <c r="GCL627"/>
      <c r="GCM627"/>
      <c r="GCN627"/>
      <c r="GCO627"/>
      <c r="GCP627"/>
      <c r="GCQ627"/>
      <c r="GCR627"/>
      <c r="GCS627"/>
      <c r="GCT627"/>
      <c r="GCU627"/>
      <c r="GCV627"/>
      <c r="GCW627"/>
      <c r="GCX627"/>
      <c r="GCY627"/>
      <c r="GCZ627"/>
      <c r="GDA627"/>
      <c r="GDB627"/>
      <c r="GDC627"/>
      <c r="GDD627"/>
      <c r="GDE627"/>
      <c r="GDF627"/>
      <c r="GDG627"/>
      <c r="GDH627"/>
      <c r="GDI627"/>
      <c r="GDJ627"/>
      <c r="GDK627"/>
      <c r="GDL627"/>
      <c r="GDM627"/>
      <c r="GDN627"/>
      <c r="GDO627"/>
      <c r="GDP627"/>
      <c r="GDQ627"/>
      <c r="GDR627"/>
      <c r="GDS627"/>
      <c r="GDT627"/>
      <c r="GDU627"/>
      <c r="GDV627"/>
      <c r="GDW627"/>
      <c r="GDX627"/>
      <c r="GDY627"/>
      <c r="GDZ627"/>
      <c r="GEA627"/>
      <c r="GEB627"/>
      <c r="GEC627"/>
      <c r="GED627"/>
      <c r="GEE627"/>
      <c r="GEF627"/>
      <c r="GEG627"/>
      <c r="GEH627"/>
      <c r="GEI627"/>
      <c r="GEJ627"/>
      <c r="GEK627"/>
      <c r="GEL627"/>
      <c r="GEM627"/>
      <c r="GEN627"/>
      <c r="GEO627"/>
      <c r="GEP627"/>
      <c r="GEQ627"/>
      <c r="GER627"/>
      <c r="GES627"/>
      <c r="GET627"/>
      <c r="GEU627"/>
      <c r="GEV627"/>
      <c r="GEW627"/>
      <c r="GEX627"/>
      <c r="GEY627"/>
      <c r="GEZ627"/>
      <c r="GFA627"/>
      <c r="GFB627"/>
      <c r="GFC627"/>
      <c r="GFD627"/>
      <c r="GFE627"/>
      <c r="GFF627"/>
      <c r="GFG627"/>
      <c r="GFH627"/>
      <c r="GFI627"/>
      <c r="GFJ627"/>
      <c r="GFK627"/>
      <c r="GFL627"/>
      <c r="GFM627"/>
      <c r="GFN627"/>
      <c r="GFO627"/>
      <c r="GFP627"/>
      <c r="GFQ627"/>
      <c r="GFR627"/>
      <c r="GFS627"/>
      <c r="GFT627"/>
      <c r="GFU627"/>
      <c r="GFV627"/>
      <c r="GFW627"/>
      <c r="GFX627"/>
      <c r="GFY627"/>
      <c r="GFZ627"/>
      <c r="GGA627"/>
      <c r="GGB627"/>
      <c r="GGC627"/>
      <c r="GGD627"/>
      <c r="GGE627"/>
      <c r="GGF627"/>
      <c r="GGG627"/>
      <c r="GGH627"/>
      <c r="GGI627"/>
      <c r="GGJ627"/>
      <c r="GGK627"/>
      <c r="GGL627"/>
      <c r="GGM627"/>
      <c r="GGN627"/>
      <c r="GGO627"/>
      <c r="GGP627"/>
      <c r="GGQ627"/>
      <c r="GGR627"/>
      <c r="GGS627"/>
      <c r="GGT627"/>
      <c r="GGU627"/>
      <c r="GGV627"/>
      <c r="GGW627"/>
      <c r="GGX627"/>
      <c r="GGY627"/>
      <c r="GGZ627"/>
      <c r="GHA627"/>
      <c r="GHB627"/>
      <c r="GHC627"/>
      <c r="GHD627"/>
      <c r="GHE627"/>
      <c r="GHF627"/>
      <c r="GHG627"/>
      <c r="GHH627"/>
      <c r="GHI627"/>
      <c r="GHJ627"/>
      <c r="GHK627"/>
      <c r="GHL627"/>
      <c r="GHM627"/>
      <c r="GHN627"/>
      <c r="GHO627"/>
      <c r="GHP627"/>
      <c r="GHQ627"/>
      <c r="GHR627"/>
      <c r="GHS627"/>
      <c r="GHT627"/>
      <c r="GHU627"/>
      <c r="GHV627"/>
      <c r="GHW627"/>
      <c r="GHX627"/>
      <c r="GHY627"/>
      <c r="GHZ627"/>
      <c r="GIA627"/>
      <c r="GIB627"/>
      <c r="GIC627"/>
      <c r="GID627"/>
      <c r="GIE627"/>
      <c r="GIF627"/>
      <c r="GIG627"/>
      <c r="GIH627"/>
      <c r="GII627"/>
      <c r="GIJ627"/>
      <c r="GIK627"/>
      <c r="GIL627"/>
      <c r="GIM627"/>
      <c r="GIN627"/>
      <c r="GIO627"/>
      <c r="GIP627"/>
      <c r="GIQ627"/>
      <c r="GIR627"/>
      <c r="GIS627"/>
      <c r="GIT627"/>
      <c r="GIU627"/>
      <c r="GIV627"/>
      <c r="GIW627"/>
      <c r="GIX627"/>
      <c r="GIY627"/>
      <c r="GIZ627"/>
      <c r="GJA627"/>
      <c r="GJB627"/>
      <c r="GJC627"/>
      <c r="GJD627"/>
      <c r="GJE627"/>
      <c r="GJF627"/>
      <c r="GJG627"/>
      <c r="GJH627"/>
      <c r="GJI627"/>
      <c r="GJJ627"/>
      <c r="GJK627"/>
      <c r="GJL627"/>
      <c r="GJM627"/>
      <c r="GJN627"/>
      <c r="GJO627"/>
      <c r="GJP627"/>
      <c r="GJQ627"/>
      <c r="GJR627"/>
      <c r="GJS627"/>
      <c r="GJT627"/>
      <c r="GJU627"/>
      <c r="GJV627"/>
      <c r="GJW627"/>
      <c r="GJX627"/>
      <c r="GJY627"/>
      <c r="GJZ627"/>
      <c r="GKA627"/>
      <c r="GKB627"/>
      <c r="GKC627"/>
      <c r="GKD627"/>
      <c r="GKE627"/>
      <c r="GKF627"/>
      <c r="GKG627"/>
      <c r="GKH627"/>
      <c r="GKI627"/>
      <c r="GKJ627"/>
      <c r="GKK627"/>
      <c r="GKL627"/>
      <c r="GKM627"/>
      <c r="GKN627"/>
      <c r="GKO627"/>
      <c r="GKP627"/>
      <c r="GKQ627"/>
      <c r="GKR627"/>
      <c r="GKS627"/>
      <c r="GKT627"/>
      <c r="GKU627"/>
      <c r="GKV627"/>
      <c r="GKW627"/>
      <c r="GKX627"/>
      <c r="GKY627"/>
      <c r="GKZ627"/>
      <c r="GLA627"/>
      <c r="GLB627"/>
      <c r="GLC627"/>
      <c r="GLD627"/>
      <c r="GLE627"/>
      <c r="GLF627"/>
      <c r="GLG627"/>
      <c r="GLH627"/>
      <c r="GLI627"/>
      <c r="GLJ627"/>
      <c r="GLK627"/>
      <c r="GLL627"/>
      <c r="GLM627"/>
      <c r="GLN627"/>
      <c r="GLO627"/>
      <c r="GLP627"/>
      <c r="GLQ627"/>
      <c r="GLR627"/>
      <c r="GLS627"/>
      <c r="GLT627"/>
      <c r="GLU627"/>
      <c r="GLV627"/>
      <c r="GLW627"/>
      <c r="GLX627"/>
      <c r="GLY627"/>
      <c r="GLZ627"/>
      <c r="GMA627"/>
      <c r="GMB627"/>
      <c r="GMC627"/>
      <c r="GMD627"/>
      <c r="GME627"/>
      <c r="GMF627"/>
      <c r="GMG627"/>
      <c r="GMH627"/>
      <c r="GMI627"/>
      <c r="GMJ627"/>
      <c r="GMK627"/>
      <c r="GML627"/>
      <c r="GMM627"/>
      <c r="GMN627"/>
      <c r="GMO627"/>
      <c r="GMP627"/>
      <c r="GMQ627"/>
      <c r="GMR627"/>
      <c r="GMS627"/>
      <c r="GMT627"/>
      <c r="GMU627"/>
      <c r="GMV627"/>
      <c r="GMW627"/>
      <c r="GMX627"/>
      <c r="GMY627"/>
      <c r="GMZ627"/>
      <c r="GNA627"/>
      <c r="GNB627"/>
      <c r="GNC627"/>
      <c r="GND627"/>
      <c r="GNE627"/>
      <c r="GNF627"/>
      <c r="GNG627"/>
      <c r="GNH627"/>
      <c r="GNI627"/>
      <c r="GNJ627"/>
      <c r="GNK627"/>
      <c r="GNL627"/>
      <c r="GNM627"/>
      <c r="GNN627"/>
      <c r="GNO627"/>
      <c r="GNP627"/>
      <c r="GNQ627"/>
      <c r="GNR627"/>
      <c r="GNS627"/>
      <c r="GNT627"/>
      <c r="GNU627"/>
      <c r="GNV627"/>
      <c r="GNW627"/>
      <c r="GNX627"/>
      <c r="GNY627"/>
      <c r="GNZ627"/>
      <c r="GOA627"/>
      <c r="GOB627"/>
      <c r="GOC627"/>
      <c r="GOD627"/>
      <c r="GOE627"/>
      <c r="GOF627"/>
      <c r="GOG627"/>
      <c r="GOH627"/>
      <c r="GOI627"/>
      <c r="GOJ627"/>
      <c r="GOK627"/>
      <c r="GOL627"/>
      <c r="GOM627"/>
      <c r="GON627"/>
      <c r="GOO627"/>
      <c r="GOP627"/>
      <c r="GOQ627"/>
      <c r="GOR627"/>
      <c r="GOS627"/>
      <c r="GOT627"/>
      <c r="GOU627"/>
      <c r="GOV627"/>
      <c r="GOW627"/>
      <c r="GOX627"/>
      <c r="GOY627"/>
      <c r="GOZ627"/>
      <c r="GPA627"/>
      <c r="GPB627"/>
      <c r="GPC627"/>
      <c r="GPD627"/>
      <c r="GPE627"/>
      <c r="GPF627"/>
      <c r="GPG627"/>
      <c r="GPH627"/>
      <c r="GPI627"/>
      <c r="GPJ627"/>
      <c r="GPK627"/>
      <c r="GPL627"/>
      <c r="GPM627"/>
      <c r="GPN627"/>
      <c r="GPO627"/>
      <c r="GPP627"/>
      <c r="GPQ627"/>
      <c r="GPR627"/>
      <c r="GPS627"/>
      <c r="GPT627"/>
      <c r="GPU627"/>
      <c r="GPV627"/>
      <c r="GPW627"/>
      <c r="GPX627"/>
      <c r="GPY627"/>
      <c r="GPZ627"/>
      <c r="GQA627"/>
      <c r="GQB627"/>
      <c r="GQC627"/>
      <c r="GQD627"/>
      <c r="GQE627"/>
      <c r="GQF627"/>
      <c r="GQG627"/>
      <c r="GQH627"/>
      <c r="GQI627"/>
      <c r="GQJ627"/>
      <c r="GQK627"/>
      <c r="GQL627"/>
      <c r="GQM627"/>
      <c r="GQN627"/>
      <c r="GQO627"/>
      <c r="GQP627"/>
      <c r="GQQ627"/>
      <c r="GQR627"/>
      <c r="GQS627"/>
      <c r="GQT627"/>
      <c r="GQU627"/>
      <c r="GQV627"/>
      <c r="GQW627"/>
      <c r="GQX627"/>
      <c r="GQY627"/>
      <c r="GQZ627"/>
      <c r="GRA627"/>
      <c r="GRB627"/>
      <c r="GRC627"/>
      <c r="GRD627"/>
      <c r="GRE627"/>
      <c r="GRF627"/>
      <c r="GRG627"/>
      <c r="GRH627"/>
      <c r="GRI627"/>
      <c r="GRJ627"/>
      <c r="GRK627"/>
      <c r="GRL627"/>
      <c r="GRM627"/>
      <c r="GRN627"/>
      <c r="GRO627"/>
      <c r="GRP627"/>
      <c r="GRQ627"/>
      <c r="GRR627"/>
      <c r="GRS627"/>
      <c r="GRT627"/>
      <c r="GRU627"/>
      <c r="GRV627"/>
      <c r="GRW627"/>
      <c r="GRX627"/>
      <c r="GRY627"/>
      <c r="GRZ627"/>
      <c r="GSA627"/>
      <c r="GSB627"/>
      <c r="GSC627"/>
      <c r="GSD627"/>
      <c r="GSE627"/>
      <c r="GSF627"/>
      <c r="GSG627"/>
      <c r="GSH627"/>
      <c r="GSI627"/>
      <c r="GSJ627"/>
      <c r="GSK627"/>
      <c r="GSL627"/>
      <c r="GSM627"/>
      <c r="GSN627"/>
      <c r="GSO627"/>
      <c r="GSP627"/>
      <c r="GSQ627"/>
      <c r="GSR627"/>
      <c r="GSS627"/>
      <c r="GST627"/>
      <c r="GSU627"/>
      <c r="GSV627"/>
      <c r="GSW627"/>
      <c r="GSX627"/>
      <c r="GSY627"/>
      <c r="GSZ627"/>
      <c r="GTA627"/>
      <c r="GTB627"/>
      <c r="GTC627"/>
      <c r="GTD627"/>
      <c r="GTE627"/>
      <c r="GTF627"/>
      <c r="GTG627"/>
      <c r="GTH627"/>
      <c r="GTI627"/>
      <c r="GTJ627"/>
      <c r="GTK627"/>
      <c r="GTL627"/>
      <c r="GTM627"/>
      <c r="GTN627"/>
      <c r="GTO627"/>
      <c r="GTP627"/>
      <c r="GTQ627"/>
      <c r="GTR627"/>
      <c r="GTS627"/>
      <c r="GTT627"/>
      <c r="GTU627"/>
      <c r="GTV627"/>
      <c r="GTW627"/>
      <c r="GTX627"/>
      <c r="GTY627"/>
      <c r="GTZ627"/>
      <c r="GUA627"/>
      <c r="GUB627"/>
      <c r="GUC627"/>
      <c r="GUD627"/>
      <c r="GUE627"/>
      <c r="GUF627"/>
      <c r="GUG627"/>
      <c r="GUH627"/>
      <c r="GUI627"/>
      <c r="GUJ627"/>
      <c r="GUK627"/>
      <c r="GUL627"/>
      <c r="GUM627"/>
      <c r="GUN627"/>
      <c r="GUO627"/>
      <c r="GUP627"/>
      <c r="GUQ627"/>
      <c r="GUR627"/>
      <c r="GUS627"/>
      <c r="GUT627"/>
      <c r="GUU627"/>
      <c r="GUV627"/>
      <c r="GUW627"/>
      <c r="GUX627"/>
      <c r="GUY627"/>
      <c r="GUZ627"/>
      <c r="GVA627"/>
      <c r="GVB627"/>
      <c r="GVC627"/>
      <c r="GVD627"/>
      <c r="GVE627"/>
      <c r="GVF627"/>
      <c r="GVG627"/>
      <c r="GVH627"/>
      <c r="GVI627"/>
      <c r="GVJ627"/>
      <c r="GVK627"/>
      <c r="GVL627"/>
      <c r="GVM627"/>
      <c r="GVN627"/>
      <c r="GVO627"/>
      <c r="GVP627"/>
      <c r="GVQ627"/>
      <c r="GVR627"/>
      <c r="GVS627"/>
      <c r="GVT627"/>
      <c r="GVU627"/>
      <c r="GVV627"/>
      <c r="GVW627"/>
      <c r="GVX627"/>
      <c r="GVY627"/>
      <c r="GVZ627"/>
      <c r="GWA627"/>
      <c r="GWB627"/>
      <c r="GWC627"/>
      <c r="GWD627"/>
      <c r="GWE627"/>
      <c r="GWF627"/>
      <c r="GWG627"/>
      <c r="GWH627"/>
      <c r="GWI627"/>
      <c r="GWJ627"/>
      <c r="GWK627"/>
      <c r="GWL627"/>
      <c r="GWM627"/>
      <c r="GWN627"/>
      <c r="GWO627"/>
      <c r="GWP627"/>
      <c r="GWQ627"/>
      <c r="GWR627"/>
      <c r="GWS627"/>
      <c r="GWT627"/>
      <c r="GWU627"/>
      <c r="GWV627"/>
      <c r="GWW627"/>
      <c r="GWX627"/>
      <c r="GWY627"/>
      <c r="GWZ627"/>
      <c r="GXA627"/>
      <c r="GXB627"/>
      <c r="GXC627"/>
      <c r="GXD627"/>
      <c r="GXE627"/>
      <c r="GXF627"/>
      <c r="GXG627"/>
      <c r="GXH627"/>
      <c r="GXI627"/>
      <c r="GXJ627"/>
      <c r="GXK627"/>
      <c r="GXL627"/>
      <c r="GXM627"/>
      <c r="GXN627"/>
      <c r="GXO627"/>
      <c r="GXP627"/>
      <c r="GXQ627"/>
      <c r="GXR627"/>
      <c r="GXS627"/>
      <c r="GXT627"/>
      <c r="GXU627"/>
      <c r="GXV627"/>
      <c r="GXW627"/>
      <c r="GXX627"/>
      <c r="GXY627"/>
      <c r="GXZ627"/>
      <c r="GYA627"/>
      <c r="GYB627"/>
      <c r="GYC627"/>
      <c r="GYD627"/>
      <c r="GYE627"/>
      <c r="GYF627"/>
      <c r="GYG627"/>
      <c r="GYH627"/>
      <c r="GYI627"/>
      <c r="GYJ627"/>
      <c r="GYK627"/>
      <c r="GYL627"/>
      <c r="GYM627"/>
      <c r="GYN627"/>
      <c r="GYO627"/>
      <c r="GYP627"/>
      <c r="GYQ627"/>
      <c r="GYR627"/>
      <c r="GYS627"/>
      <c r="GYT627"/>
      <c r="GYU627"/>
      <c r="GYV627"/>
      <c r="GYW627"/>
      <c r="GYX627"/>
      <c r="GYY627"/>
      <c r="GYZ627"/>
      <c r="GZA627"/>
      <c r="GZB627"/>
      <c r="GZC627"/>
      <c r="GZD627"/>
      <c r="GZE627"/>
      <c r="GZF627"/>
      <c r="GZG627"/>
      <c r="GZH627"/>
      <c r="GZI627"/>
      <c r="GZJ627"/>
      <c r="GZK627"/>
      <c r="GZL627"/>
      <c r="GZM627"/>
      <c r="GZN627"/>
      <c r="GZO627"/>
      <c r="GZP627"/>
      <c r="GZQ627"/>
      <c r="GZR627"/>
      <c r="GZS627"/>
      <c r="GZT627"/>
      <c r="GZU627"/>
      <c r="GZV627"/>
      <c r="GZW627"/>
      <c r="GZX627"/>
      <c r="GZY627"/>
      <c r="GZZ627"/>
      <c r="HAA627"/>
      <c r="HAB627"/>
      <c r="HAC627"/>
      <c r="HAD627"/>
      <c r="HAE627"/>
      <c r="HAF627"/>
      <c r="HAG627"/>
      <c r="HAH627"/>
      <c r="HAI627"/>
      <c r="HAJ627"/>
      <c r="HAK627"/>
      <c r="HAL627"/>
      <c r="HAM627"/>
      <c r="HAN627"/>
      <c r="HAO627"/>
      <c r="HAP627"/>
      <c r="HAQ627"/>
      <c r="HAR627"/>
      <c r="HAS627"/>
      <c r="HAT627"/>
      <c r="HAU627"/>
      <c r="HAV627"/>
      <c r="HAW627"/>
      <c r="HAX627"/>
      <c r="HAY627"/>
      <c r="HAZ627"/>
      <c r="HBA627"/>
      <c r="HBB627"/>
      <c r="HBC627"/>
      <c r="HBD627"/>
      <c r="HBE627"/>
      <c r="HBF627"/>
      <c r="HBG627"/>
      <c r="HBH627"/>
      <c r="HBI627"/>
      <c r="HBJ627"/>
      <c r="HBK627"/>
      <c r="HBL627"/>
      <c r="HBM627"/>
      <c r="HBN627"/>
      <c r="HBO627"/>
      <c r="HBP627"/>
      <c r="HBQ627"/>
      <c r="HBR627"/>
      <c r="HBS627"/>
      <c r="HBT627"/>
      <c r="HBU627"/>
      <c r="HBV627"/>
      <c r="HBW627"/>
      <c r="HBX627"/>
      <c r="HBY627"/>
      <c r="HBZ627"/>
      <c r="HCA627"/>
      <c r="HCB627"/>
      <c r="HCC627"/>
      <c r="HCD627"/>
      <c r="HCE627"/>
      <c r="HCF627"/>
      <c r="HCG627"/>
      <c r="HCH627"/>
      <c r="HCI627"/>
      <c r="HCJ627"/>
      <c r="HCK627"/>
      <c r="HCL627"/>
      <c r="HCM627"/>
      <c r="HCN627"/>
      <c r="HCO627"/>
      <c r="HCP627"/>
      <c r="HCQ627"/>
      <c r="HCR627"/>
      <c r="HCS627"/>
      <c r="HCT627"/>
      <c r="HCU627"/>
      <c r="HCV627"/>
      <c r="HCW627"/>
      <c r="HCX627"/>
      <c r="HCY627"/>
      <c r="HCZ627"/>
      <c r="HDA627"/>
      <c r="HDB627"/>
      <c r="HDC627"/>
      <c r="HDD627"/>
      <c r="HDE627"/>
      <c r="HDF627"/>
      <c r="HDG627"/>
      <c r="HDH627"/>
      <c r="HDI627"/>
      <c r="HDJ627"/>
      <c r="HDK627"/>
      <c r="HDL627"/>
      <c r="HDM627"/>
      <c r="HDN627"/>
      <c r="HDO627"/>
      <c r="HDP627"/>
      <c r="HDQ627"/>
      <c r="HDR627"/>
      <c r="HDS627"/>
      <c r="HDT627"/>
      <c r="HDU627"/>
      <c r="HDV627"/>
      <c r="HDW627"/>
      <c r="HDX627"/>
      <c r="HDY627"/>
      <c r="HDZ627"/>
      <c r="HEA627"/>
      <c r="HEB627"/>
      <c r="HEC627"/>
      <c r="HED627"/>
      <c r="HEE627"/>
      <c r="HEF627"/>
      <c r="HEG627"/>
      <c r="HEH627"/>
      <c r="HEI627"/>
      <c r="HEJ627"/>
      <c r="HEK627"/>
      <c r="HEL627"/>
      <c r="HEM627"/>
      <c r="HEN627"/>
      <c r="HEO627"/>
      <c r="HEP627"/>
      <c r="HEQ627"/>
      <c r="HER627"/>
      <c r="HES627"/>
      <c r="HET627"/>
      <c r="HEU627"/>
      <c r="HEV627"/>
      <c r="HEW627"/>
      <c r="HEX627"/>
      <c r="HEY627"/>
      <c r="HEZ627"/>
      <c r="HFA627"/>
      <c r="HFB627"/>
      <c r="HFC627"/>
      <c r="HFD627"/>
      <c r="HFE627"/>
      <c r="HFF627"/>
      <c r="HFG627"/>
      <c r="HFH627"/>
      <c r="HFI627"/>
      <c r="HFJ627"/>
      <c r="HFK627"/>
      <c r="HFL627"/>
      <c r="HFM627"/>
      <c r="HFN627"/>
      <c r="HFO627"/>
      <c r="HFP627"/>
      <c r="HFQ627"/>
      <c r="HFR627"/>
      <c r="HFS627"/>
      <c r="HFT627"/>
      <c r="HFU627"/>
      <c r="HFV627"/>
      <c r="HFW627"/>
      <c r="HFX627"/>
      <c r="HFY627"/>
      <c r="HFZ627"/>
      <c r="HGA627"/>
      <c r="HGB627"/>
      <c r="HGC627"/>
      <c r="HGD627"/>
      <c r="HGE627"/>
      <c r="HGF627"/>
      <c r="HGG627"/>
      <c r="HGH627"/>
      <c r="HGI627"/>
      <c r="HGJ627"/>
      <c r="HGK627"/>
      <c r="HGL627"/>
      <c r="HGM627"/>
      <c r="HGN627"/>
      <c r="HGO627"/>
      <c r="HGP627"/>
      <c r="HGQ627"/>
      <c r="HGR627"/>
      <c r="HGS627"/>
      <c r="HGT627"/>
      <c r="HGU627"/>
      <c r="HGV627"/>
      <c r="HGW627"/>
      <c r="HGX627"/>
      <c r="HGY627"/>
      <c r="HGZ627"/>
      <c r="HHA627"/>
      <c r="HHB627"/>
      <c r="HHC627"/>
      <c r="HHD627"/>
      <c r="HHE627"/>
      <c r="HHF627"/>
      <c r="HHG627"/>
      <c r="HHH627"/>
      <c r="HHI627"/>
      <c r="HHJ627"/>
      <c r="HHK627"/>
      <c r="HHL627"/>
      <c r="HHM627"/>
      <c r="HHN627"/>
      <c r="HHO627"/>
      <c r="HHP627"/>
      <c r="HHQ627"/>
      <c r="HHR627"/>
      <c r="HHS627"/>
      <c r="HHT627"/>
      <c r="HHU627"/>
      <c r="HHV627"/>
      <c r="HHW627"/>
      <c r="HHX627"/>
      <c r="HHY627"/>
      <c r="HHZ627"/>
      <c r="HIA627"/>
      <c r="HIB627"/>
      <c r="HIC627"/>
      <c r="HID627"/>
      <c r="HIE627"/>
      <c r="HIF627"/>
      <c r="HIG627"/>
      <c r="HIH627"/>
      <c r="HII627"/>
      <c r="HIJ627"/>
      <c r="HIK627"/>
      <c r="HIL627"/>
      <c r="HIM627"/>
      <c r="HIN627"/>
      <c r="HIO627"/>
      <c r="HIP627"/>
      <c r="HIQ627"/>
      <c r="HIR627"/>
      <c r="HIS627"/>
      <c r="HIT627"/>
      <c r="HIU627"/>
      <c r="HIV627"/>
      <c r="HIW627"/>
      <c r="HIX627"/>
      <c r="HIY627"/>
      <c r="HIZ627"/>
      <c r="HJA627"/>
      <c r="HJB627"/>
      <c r="HJC627"/>
      <c r="HJD627"/>
      <c r="HJE627"/>
      <c r="HJF627"/>
      <c r="HJG627"/>
      <c r="HJH627"/>
      <c r="HJI627"/>
      <c r="HJJ627"/>
      <c r="HJK627"/>
      <c r="HJL627"/>
      <c r="HJM627"/>
      <c r="HJN627"/>
      <c r="HJO627"/>
      <c r="HJP627"/>
      <c r="HJQ627"/>
      <c r="HJR627"/>
      <c r="HJS627"/>
      <c r="HJT627"/>
      <c r="HJU627"/>
      <c r="HJV627"/>
      <c r="HJW627"/>
      <c r="HJX627"/>
      <c r="HJY627"/>
      <c r="HJZ627"/>
      <c r="HKA627"/>
      <c r="HKB627"/>
      <c r="HKC627"/>
      <c r="HKD627"/>
      <c r="HKE627"/>
      <c r="HKF627"/>
      <c r="HKG627"/>
      <c r="HKH627"/>
      <c r="HKI627"/>
      <c r="HKJ627"/>
      <c r="HKK627"/>
      <c r="HKL627"/>
      <c r="HKM627"/>
      <c r="HKN627"/>
      <c r="HKO627"/>
      <c r="HKP627"/>
      <c r="HKQ627"/>
      <c r="HKR627"/>
      <c r="HKS627"/>
      <c r="HKT627"/>
      <c r="HKU627"/>
      <c r="HKV627"/>
      <c r="HKW627"/>
      <c r="HKX627"/>
      <c r="HKY627"/>
      <c r="HKZ627"/>
      <c r="HLA627"/>
      <c r="HLB627"/>
      <c r="HLC627"/>
      <c r="HLD627"/>
      <c r="HLE627"/>
      <c r="HLF627"/>
      <c r="HLG627"/>
      <c r="HLH627"/>
      <c r="HLI627"/>
      <c r="HLJ627"/>
      <c r="HLK627"/>
      <c r="HLL627"/>
      <c r="HLM627"/>
      <c r="HLN627"/>
      <c r="HLO627"/>
      <c r="HLP627"/>
      <c r="HLQ627"/>
      <c r="HLR627"/>
      <c r="HLS627"/>
      <c r="HLT627"/>
      <c r="HLU627"/>
      <c r="HLV627"/>
      <c r="HLW627"/>
      <c r="HLX627"/>
      <c r="HLY627"/>
      <c r="HLZ627"/>
      <c r="HMA627"/>
      <c r="HMB627"/>
      <c r="HMC627"/>
      <c r="HMD627"/>
      <c r="HME627"/>
      <c r="HMF627"/>
      <c r="HMG627"/>
      <c r="HMH627"/>
      <c r="HMI627"/>
      <c r="HMJ627"/>
      <c r="HMK627"/>
      <c r="HML627"/>
      <c r="HMM627"/>
      <c r="HMN627"/>
      <c r="HMO627"/>
      <c r="HMP627"/>
      <c r="HMQ627"/>
      <c r="HMR627"/>
      <c r="HMS627"/>
      <c r="HMT627"/>
      <c r="HMU627"/>
      <c r="HMV627"/>
      <c r="HMW627"/>
      <c r="HMX627"/>
      <c r="HMY627"/>
      <c r="HMZ627"/>
      <c r="HNA627"/>
      <c r="HNB627"/>
      <c r="HNC627"/>
      <c r="HND627"/>
      <c r="HNE627"/>
      <c r="HNF627"/>
      <c r="HNG627"/>
      <c r="HNH627"/>
      <c r="HNI627"/>
      <c r="HNJ627"/>
      <c r="HNK627"/>
      <c r="HNL627"/>
      <c r="HNM627"/>
      <c r="HNN627"/>
      <c r="HNO627"/>
      <c r="HNP627"/>
      <c r="HNQ627"/>
      <c r="HNR627"/>
      <c r="HNS627"/>
      <c r="HNT627"/>
      <c r="HNU627"/>
      <c r="HNV627"/>
      <c r="HNW627"/>
      <c r="HNX627"/>
      <c r="HNY627"/>
      <c r="HNZ627"/>
      <c r="HOA627"/>
      <c r="HOB627"/>
      <c r="HOC627"/>
      <c r="HOD627"/>
      <c r="HOE627"/>
      <c r="HOF627"/>
      <c r="HOG627"/>
      <c r="HOH627"/>
      <c r="HOI627"/>
      <c r="HOJ627"/>
      <c r="HOK627"/>
      <c r="HOL627"/>
      <c r="HOM627"/>
      <c r="HON627"/>
      <c r="HOO627"/>
      <c r="HOP627"/>
      <c r="HOQ627"/>
      <c r="HOR627"/>
      <c r="HOS627"/>
      <c r="HOT627"/>
      <c r="HOU627"/>
      <c r="HOV627"/>
      <c r="HOW627"/>
      <c r="HOX627"/>
      <c r="HOY627"/>
      <c r="HOZ627"/>
      <c r="HPA627"/>
      <c r="HPB627"/>
      <c r="HPC627"/>
      <c r="HPD627"/>
      <c r="HPE627"/>
      <c r="HPF627"/>
      <c r="HPG627"/>
      <c r="HPH627"/>
      <c r="HPI627"/>
      <c r="HPJ627"/>
      <c r="HPK627"/>
      <c r="HPL627"/>
      <c r="HPM627"/>
      <c r="HPN627"/>
      <c r="HPO627"/>
      <c r="HPP627"/>
      <c r="HPQ627"/>
      <c r="HPR627"/>
      <c r="HPS627"/>
      <c r="HPT627"/>
      <c r="HPU627"/>
      <c r="HPV627"/>
      <c r="HPW627"/>
      <c r="HPX627"/>
      <c r="HPY627"/>
      <c r="HPZ627"/>
      <c r="HQA627"/>
      <c r="HQB627"/>
      <c r="HQC627"/>
      <c r="HQD627"/>
      <c r="HQE627"/>
      <c r="HQF627"/>
      <c r="HQG627"/>
      <c r="HQH627"/>
      <c r="HQI627"/>
      <c r="HQJ627"/>
      <c r="HQK627"/>
      <c r="HQL627"/>
      <c r="HQM627"/>
      <c r="HQN627"/>
      <c r="HQO627"/>
      <c r="HQP627"/>
      <c r="HQQ627"/>
      <c r="HQR627"/>
      <c r="HQS627"/>
      <c r="HQT627"/>
      <c r="HQU627"/>
      <c r="HQV627"/>
      <c r="HQW627"/>
      <c r="HQX627"/>
      <c r="HQY627"/>
      <c r="HQZ627"/>
      <c r="HRA627"/>
      <c r="HRB627"/>
      <c r="HRC627"/>
      <c r="HRD627"/>
      <c r="HRE627"/>
      <c r="HRF627"/>
      <c r="HRG627"/>
      <c r="HRH627"/>
      <c r="HRI627"/>
      <c r="HRJ627"/>
      <c r="HRK627"/>
      <c r="HRL627"/>
      <c r="HRM627"/>
      <c r="HRN627"/>
      <c r="HRO627"/>
      <c r="HRP627"/>
      <c r="HRQ627"/>
      <c r="HRR627"/>
      <c r="HRS627"/>
      <c r="HRT627"/>
      <c r="HRU627"/>
      <c r="HRV627"/>
      <c r="HRW627"/>
      <c r="HRX627"/>
      <c r="HRY627"/>
      <c r="HRZ627"/>
      <c r="HSA627"/>
      <c r="HSB627"/>
      <c r="HSC627"/>
      <c r="HSD627"/>
      <c r="HSE627"/>
      <c r="HSF627"/>
      <c r="HSG627"/>
      <c r="HSH627"/>
      <c r="HSI627"/>
      <c r="HSJ627"/>
      <c r="HSK627"/>
      <c r="HSL627"/>
      <c r="HSM627"/>
      <c r="HSN627"/>
      <c r="HSO627"/>
      <c r="HSP627"/>
      <c r="HSQ627"/>
      <c r="HSR627"/>
      <c r="HSS627"/>
      <c r="HST627"/>
      <c r="HSU627"/>
      <c r="HSV627"/>
      <c r="HSW627"/>
      <c r="HSX627"/>
      <c r="HSY627"/>
      <c r="HSZ627"/>
      <c r="HTA627"/>
      <c r="HTB627"/>
      <c r="HTC627"/>
      <c r="HTD627"/>
      <c r="HTE627"/>
      <c r="HTF627"/>
      <c r="HTG627"/>
      <c r="HTH627"/>
      <c r="HTI627"/>
      <c r="HTJ627"/>
      <c r="HTK627"/>
      <c r="HTL627"/>
      <c r="HTM627"/>
      <c r="HTN627"/>
      <c r="HTO627"/>
      <c r="HTP627"/>
      <c r="HTQ627"/>
      <c r="HTR627"/>
      <c r="HTS627"/>
      <c r="HTT627"/>
      <c r="HTU627"/>
      <c r="HTV627"/>
      <c r="HTW627"/>
      <c r="HTX627"/>
      <c r="HTY627"/>
      <c r="HTZ627"/>
      <c r="HUA627"/>
      <c r="HUB627"/>
      <c r="HUC627"/>
      <c r="HUD627"/>
      <c r="HUE627"/>
      <c r="HUF627"/>
      <c r="HUG627"/>
      <c r="HUH627"/>
      <c r="HUI627"/>
      <c r="HUJ627"/>
      <c r="HUK627"/>
      <c r="HUL627"/>
      <c r="HUM627"/>
      <c r="HUN627"/>
      <c r="HUO627"/>
      <c r="HUP627"/>
      <c r="HUQ627"/>
      <c r="HUR627"/>
      <c r="HUS627"/>
      <c r="HUT627"/>
      <c r="HUU627"/>
      <c r="HUV627"/>
      <c r="HUW627"/>
      <c r="HUX627"/>
      <c r="HUY627"/>
      <c r="HUZ627"/>
      <c r="HVA627"/>
      <c r="HVB627"/>
      <c r="HVC627"/>
      <c r="HVD627"/>
      <c r="HVE627"/>
      <c r="HVF627"/>
      <c r="HVG627"/>
      <c r="HVH627"/>
      <c r="HVI627"/>
      <c r="HVJ627"/>
      <c r="HVK627"/>
      <c r="HVL627"/>
      <c r="HVM627"/>
      <c r="HVN627"/>
      <c r="HVO627"/>
      <c r="HVP627"/>
      <c r="HVQ627"/>
      <c r="HVR627"/>
      <c r="HVS627"/>
      <c r="HVT627"/>
      <c r="HVU627"/>
      <c r="HVV627"/>
      <c r="HVW627"/>
      <c r="HVX627"/>
      <c r="HVY627"/>
      <c r="HVZ627"/>
      <c r="HWA627"/>
      <c r="HWB627"/>
      <c r="HWC627"/>
      <c r="HWD627"/>
      <c r="HWE627"/>
      <c r="HWF627"/>
      <c r="HWG627"/>
      <c r="HWH627"/>
      <c r="HWI627"/>
      <c r="HWJ627"/>
      <c r="HWK627"/>
      <c r="HWL627"/>
      <c r="HWM627"/>
      <c r="HWN627"/>
      <c r="HWO627"/>
      <c r="HWP627"/>
      <c r="HWQ627"/>
      <c r="HWR627"/>
      <c r="HWS627"/>
      <c r="HWT627"/>
      <c r="HWU627"/>
      <c r="HWV627"/>
      <c r="HWW627"/>
      <c r="HWX627"/>
      <c r="HWY627"/>
      <c r="HWZ627"/>
      <c r="HXA627"/>
      <c r="HXB627"/>
      <c r="HXC627"/>
      <c r="HXD627"/>
      <c r="HXE627"/>
      <c r="HXF627"/>
      <c r="HXG627"/>
      <c r="HXH627"/>
      <c r="HXI627"/>
      <c r="HXJ627"/>
      <c r="HXK627"/>
      <c r="HXL627"/>
      <c r="HXM627"/>
      <c r="HXN627"/>
      <c r="HXO627"/>
      <c r="HXP627"/>
      <c r="HXQ627"/>
      <c r="HXR627"/>
      <c r="HXS627"/>
      <c r="HXT627"/>
      <c r="HXU627"/>
      <c r="HXV627"/>
      <c r="HXW627"/>
      <c r="HXX627"/>
      <c r="HXY627"/>
      <c r="HXZ627"/>
      <c r="HYA627"/>
      <c r="HYB627"/>
      <c r="HYC627"/>
      <c r="HYD627"/>
      <c r="HYE627"/>
      <c r="HYF627"/>
      <c r="HYG627"/>
      <c r="HYH627"/>
      <c r="HYI627"/>
      <c r="HYJ627"/>
      <c r="HYK627"/>
      <c r="HYL627"/>
      <c r="HYM627"/>
      <c r="HYN627"/>
      <c r="HYO627"/>
      <c r="HYP627"/>
      <c r="HYQ627"/>
      <c r="HYR627"/>
      <c r="HYS627"/>
      <c r="HYT627"/>
      <c r="HYU627"/>
      <c r="HYV627"/>
      <c r="HYW627"/>
      <c r="HYX627"/>
      <c r="HYY627"/>
      <c r="HYZ627"/>
      <c r="HZA627"/>
      <c r="HZB627"/>
      <c r="HZC627"/>
      <c r="HZD627"/>
      <c r="HZE627"/>
      <c r="HZF627"/>
      <c r="HZG627"/>
      <c r="HZH627"/>
      <c r="HZI627"/>
      <c r="HZJ627"/>
      <c r="HZK627"/>
      <c r="HZL627"/>
      <c r="HZM627"/>
      <c r="HZN627"/>
      <c r="HZO627"/>
      <c r="HZP627"/>
      <c r="HZQ627"/>
      <c r="HZR627"/>
      <c r="HZS627"/>
      <c r="HZT627"/>
      <c r="HZU627"/>
      <c r="HZV627"/>
      <c r="HZW627"/>
      <c r="HZX627"/>
      <c r="HZY627"/>
      <c r="HZZ627"/>
      <c r="IAA627"/>
      <c r="IAB627"/>
      <c r="IAC627"/>
      <c r="IAD627"/>
      <c r="IAE627"/>
      <c r="IAF627"/>
      <c r="IAG627"/>
      <c r="IAH627"/>
      <c r="IAI627"/>
      <c r="IAJ627"/>
      <c r="IAK627"/>
      <c r="IAL627"/>
      <c r="IAM627"/>
      <c r="IAN627"/>
      <c r="IAO627"/>
      <c r="IAP627"/>
      <c r="IAQ627"/>
      <c r="IAR627"/>
      <c r="IAS627"/>
      <c r="IAT627"/>
      <c r="IAU627"/>
      <c r="IAV627"/>
      <c r="IAW627"/>
      <c r="IAX627"/>
      <c r="IAY627"/>
      <c r="IAZ627"/>
      <c r="IBA627"/>
      <c r="IBB627"/>
      <c r="IBC627"/>
      <c r="IBD627"/>
      <c r="IBE627"/>
      <c r="IBF627"/>
      <c r="IBG627"/>
      <c r="IBH627"/>
      <c r="IBI627"/>
      <c r="IBJ627"/>
      <c r="IBK627"/>
      <c r="IBL627"/>
      <c r="IBM627"/>
      <c r="IBN627"/>
      <c r="IBO627"/>
      <c r="IBP627"/>
      <c r="IBQ627"/>
      <c r="IBR627"/>
      <c r="IBS627"/>
      <c r="IBT627"/>
      <c r="IBU627"/>
      <c r="IBV627"/>
      <c r="IBW627"/>
      <c r="IBX627"/>
      <c r="IBY627"/>
      <c r="IBZ627"/>
      <c r="ICA627"/>
      <c r="ICB627"/>
      <c r="ICC627"/>
      <c r="ICD627"/>
      <c r="ICE627"/>
      <c r="ICF627"/>
      <c r="ICG627"/>
      <c r="ICH627"/>
      <c r="ICI627"/>
      <c r="ICJ627"/>
      <c r="ICK627"/>
      <c r="ICL627"/>
      <c r="ICM627"/>
      <c r="ICN627"/>
      <c r="ICO627"/>
      <c r="ICP627"/>
      <c r="ICQ627"/>
      <c r="ICR627"/>
      <c r="ICS627"/>
      <c r="ICT627"/>
      <c r="ICU627"/>
      <c r="ICV627"/>
      <c r="ICW627"/>
      <c r="ICX627"/>
      <c r="ICY627"/>
      <c r="ICZ627"/>
      <c r="IDA627"/>
      <c r="IDB627"/>
      <c r="IDC627"/>
      <c r="IDD627"/>
      <c r="IDE627"/>
      <c r="IDF627"/>
      <c r="IDG627"/>
      <c r="IDH627"/>
      <c r="IDI627"/>
      <c r="IDJ627"/>
      <c r="IDK627"/>
      <c r="IDL627"/>
      <c r="IDM627"/>
      <c r="IDN627"/>
      <c r="IDO627"/>
      <c r="IDP627"/>
      <c r="IDQ627"/>
      <c r="IDR627"/>
      <c r="IDS627"/>
      <c r="IDT627"/>
      <c r="IDU627"/>
      <c r="IDV627"/>
      <c r="IDW627"/>
      <c r="IDX627"/>
      <c r="IDY627"/>
      <c r="IDZ627"/>
      <c r="IEA627"/>
      <c r="IEB627"/>
      <c r="IEC627"/>
      <c r="IED627"/>
      <c r="IEE627"/>
      <c r="IEF627"/>
      <c r="IEG627"/>
      <c r="IEH627"/>
      <c r="IEI627"/>
      <c r="IEJ627"/>
      <c r="IEK627"/>
      <c r="IEL627"/>
      <c r="IEM627"/>
      <c r="IEN627"/>
      <c r="IEO627"/>
      <c r="IEP627"/>
      <c r="IEQ627"/>
      <c r="IER627"/>
      <c r="IES627"/>
      <c r="IET627"/>
      <c r="IEU627"/>
      <c r="IEV627"/>
      <c r="IEW627"/>
      <c r="IEX627"/>
      <c r="IEY627"/>
      <c r="IEZ627"/>
      <c r="IFA627"/>
      <c r="IFB627"/>
      <c r="IFC627"/>
      <c r="IFD627"/>
      <c r="IFE627"/>
      <c r="IFF627"/>
      <c r="IFG627"/>
      <c r="IFH627"/>
      <c r="IFI627"/>
      <c r="IFJ627"/>
      <c r="IFK627"/>
      <c r="IFL627"/>
      <c r="IFM627"/>
      <c r="IFN627"/>
      <c r="IFO627"/>
      <c r="IFP627"/>
      <c r="IFQ627"/>
      <c r="IFR627"/>
      <c r="IFS627"/>
      <c r="IFT627"/>
      <c r="IFU627"/>
      <c r="IFV627"/>
      <c r="IFW627"/>
      <c r="IFX627"/>
      <c r="IFY627"/>
      <c r="IFZ627"/>
      <c r="IGA627"/>
      <c r="IGB627"/>
      <c r="IGC627"/>
      <c r="IGD627"/>
      <c r="IGE627"/>
      <c r="IGF627"/>
      <c r="IGG627"/>
      <c r="IGH627"/>
      <c r="IGI627"/>
      <c r="IGJ627"/>
      <c r="IGK627"/>
      <c r="IGL627"/>
      <c r="IGM627"/>
      <c r="IGN627"/>
      <c r="IGO627"/>
      <c r="IGP627"/>
      <c r="IGQ627"/>
      <c r="IGR627"/>
      <c r="IGS627"/>
      <c r="IGT627"/>
      <c r="IGU627"/>
      <c r="IGV627"/>
      <c r="IGW627"/>
      <c r="IGX627"/>
      <c r="IGY627"/>
      <c r="IGZ627"/>
      <c r="IHA627"/>
      <c r="IHB627"/>
      <c r="IHC627"/>
      <c r="IHD627"/>
      <c r="IHE627"/>
      <c r="IHF627"/>
      <c r="IHG627"/>
      <c r="IHH627"/>
      <c r="IHI627"/>
      <c r="IHJ627"/>
      <c r="IHK627"/>
      <c r="IHL627"/>
      <c r="IHM627"/>
      <c r="IHN627"/>
      <c r="IHO627"/>
      <c r="IHP627"/>
      <c r="IHQ627"/>
      <c r="IHR627"/>
      <c r="IHS627"/>
      <c r="IHT627"/>
      <c r="IHU627"/>
      <c r="IHV627"/>
      <c r="IHW627"/>
      <c r="IHX627"/>
      <c r="IHY627"/>
      <c r="IHZ627"/>
      <c r="IIA627"/>
      <c r="IIB627"/>
      <c r="IIC627"/>
      <c r="IID627"/>
      <c r="IIE627"/>
      <c r="IIF627"/>
      <c r="IIG627"/>
      <c r="IIH627"/>
      <c r="III627"/>
      <c r="IIJ627"/>
      <c r="IIK627"/>
      <c r="IIL627"/>
      <c r="IIM627"/>
      <c r="IIN627"/>
      <c r="IIO627"/>
      <c r="IIP627"/>
      <c r="IIQ627"/>
      <c r="IIR627"/>
      <c r="IIS627"/>
      <c r="IIT627"/>
      <c r="IIU627"/>
      <c r="IIV627"/>
      <c r="IIW627"/>
      <c r="IIX627"/>
      <c r="IIY627"/>
      <c r="IIZ627"/>
      <c r="IJA627"/>
      <c r="IJB627"/>
      <c r="IJC627"/>
      <c r="IJD627"/>
      <c r="IJE627"/>
      <c r="IJF627"/>
      <c r="IJG627"/>
      <c r="IJH627"/>
      <c r="IJI627"/>
      <c r="IJJ627"/>
      <c r="IJK627"/>
      <c r="IJL627"/>
      <c r="IJM627"/>
      <c r="IJN627"/>
      <c r="IJO627"/>
      <c r="IJP627"/>
      <c r="IJQ627"/>
      <c r="IJR627"/>
      <c r="IJS627"/>
      <c r="IJT627"/>
      <c r="IJU627"/>
      <c r="IJV627"/>
      <c r="IJW627"/>
      <c r="IJX627"/>
      <c r="IJY627"/>
      <c r="IJZ627"/>
      <c r="IKA627"/>
      <c r="IKB627"/>
      <c r="IKC627"/>
      <c r="IKD627"/>
      <c r="IKE627"/>
      <c r="IKF627"/>
      <c r="IKG627"/>
      <c r="IKH627"/>
      <c r="IKI627"/>
      <c r="IKJ627"/>
      <c r="IKK627"/>
      <c r="IKL627"/>
      <c r="IKM627"/>
      <c r="IKN627"/>
      <c r="IKO627"/>
      <c r="IKP627"/>
      <c r="IKQ627"/>
      <c r="IKR627"/>
      <c r="IKS627"/>
      <c r="IKT627"/>
      <c r="IKU627"/>
      <c r="IKV627"/>
      <c r="IKW627"/>
      <c r="IKX627"/>
      <c r="IKY627"/>
      <c r="IKZ627"/>
      <c r="ILA627"/>
      <c r="ILB627"/>
      <c r="ILC627"/>
      <c r="ILD627"/>
      <c r="ILE627"/>
      <c r="ILF627"/>
      <c r="ILG627"/>
      <c r="ILH627"/>
      <c r="ILI627"/>
      <c r="ILJ627"/>
      <c r="ILK627"/>
      <c r="ILL627"/>
      <c r="ILM627"/>
      <c r="ILN627"/>
      <c r="ILO627"/>
      <c r="ILP627"/>
      <c r="ILQ627"/>
      <c r="ILR627"/>
      <c r="ILS627"/>
      <c r="ILT627"/>
      <c r="ILU627"/>
      <c r="ILV627"/>
      <c r="ILW627"/>
      <c r="ILX627"/>
      <c r="ILY627"/>
      <c r="ILZ627"/>
      <c r="IMA627"/>
      <c r="IMB627"/>
      <c r="IMC627"/>
      <c r="IMD627"/>
      <c r="IME627"/>
      <c r="IMF627"/>
      <c r="IMG627"/>
      <c r="IMH627"/>
      <c r="IMI627"/>
      <c r="IMJ627"/>
      <c r="IMK627"/>
      <c r="IML627"/>
      <c r="IMM627"/>
      <c r="IMN627"/>
      <c r="IMO627"/>
      <c r="IMP627"/>
      <c r="IMQ627"/>
      <c r="IMR627"/>
      <c r="IMS627"/>
      <c r="IMT627"/>
      <c r="IMU627"/>
      <c r="IMV627"/>
      <c r="IMW627"/>
      <c r="IMX627"/>
      <c r="IMY627"/>
      <c r="IMZ627"/>
      <c r="INA627"/>
      <c r="INB627"/>
      <c r="INC627"/>
      <c r="IND627"/>
      <c r="INE627"/>
      <c r="INF627"/>
      <c r="ING627"/>
      <c r="INH627"/>
      <c r="INI627"/>
      <c r="INJ627"/>
      <c r="INK627"/>
      <c r="INL627"/>
      <c r="INM627"/>
      <c r="INN627"/>
      <c r="INO627"/>
      <c r="INP627"/>
      <c r="INQ627"/>
      <c r="INR627"/>
      <c r="INS627"/>
      <c r="INT627"/>
      <c r="INU627"/>
      <c r="INV627"/>
      <c r="INW627"/>
      <c r="INX627"/>
      <c r="INY627"/>
      <c r="INZ627"/>
      <c r="IOA627"/>
      <c r="IOB627"/>
      <c r="IOC627"/>
      <c r="IOD627"/>
      <c r="IOE627"/>
      <c r="IOF627"/>
      <c r="IOG627"/>
      <c r="IOH627"/>
      <c r="IOI627"/>
      <c r="IOJ627"/>
      <c r="IOK627"/>
      <c r="IOL627"/>
      <c r="IOM627"/>
      <c r="ION627"/>
      <c r="IOO627"/>
      <c r="IOP627"/>
      <c r="IOQ627"/>
      <c r="IOR627"/>
      <c r="IOS627"/>
      <c r="IOT627"/>
      <c r="IOU627"/>
      <c r="IOV627"/>
      <c r="IOW627"/>
      <c r="IOX627"/>
      <c r="IOY627"/>
      <c r="IOZ627"/>
      <c r="IPA627"/>
      <c r="IPB627"/>
      <c r="IPC627"/>
      <c r="IPD627"/>
      <c r="IPE627"/>
      <c r="IPF627"/>
      <c r="IPG627"/>
      <c r="IPH627"/>
      <c r="IPI627"/>
      <c r="IPJ627"/>
      <c r="IPK627"/>
      <c r="IPL627"/>
      <c r="IPM627"/>
      <c r="IPN627"/>
      <c r="IPO627"/>
      <c r="IPP627"/>
      <c r="IPQ627"/>
      <c r="IPR627"/>
      <c r="IPS627"/>
      <c r="IPT627"/>
      <c r="IPU627"/>
      <c r="IPV627"/>
      <c r="IPW627"/>
      <c r="IPX627"/>
      <c r="IPY627"/>
      <c r="IPZ627"/>
      <c r="IQA627"/>
      <c r="IQB627"/>
      <c r="IQC627"/>
      <c r="IQD627"/>
      <c r="IQE627"/>
      <c r="IQF627"/>
      <c r="IQG627"/>
      <c r="IQH627"/>
      <c r="IQI627"/>
      <c r="IQJ627"/>
      <c r="IQK627"/>
      <c r="IQL627"/>
      <c r="IQM627"/>
      <c r="IQN627"/>
      <c r="IQO627"/>
      <c r="IQP627"/>
      <c r="IQQ627"/>
      <c r="IQR627"/>
      <c r="IQS627"/>
      <c r="IQT627"/>
      <c r="IQU627"/>
      <c r="IQV627"/>
      <c r="IQW627"/>
      <c r="IQX627"/>
      <c r="IQY627"/>
      <c r="IQZ627"/>
      <c r="IRA627"/>
      <c r="IRB627"/>
      <c r="IRC627"/>
      <c r="IRD627"/>
      <c r="IRE627"/>
      <c r="IRF627"/>
      <c r="IRG627"/>
      <c r="IRH627"/>
      <c r="IRI627"/>
      <c r="IRJ627"/>
      <c r="IRK627"/>
      <c r="IRL627"/>
      <c r="IRM627"/>
      <c r="IRN627"/>
      <c r="IRO627"/>
      <c r="IRP627"/>
      <c r="IRQ627"/>
      <c r="IRR627"/>
      <c r="IRS627"/>
      <c r="IRT627"/>
      <c r="IRU627"/>
      <c r="IRV627"/>
      <c r="IRW627"/>
      <c r="IRX627"/>
      <c r="IRY627"/>
      <c r="IRZ627"/>
      <c r="ISA627"/>
      <c r="ISB627"/>
      <c r="ISC627"/>
      <c r="ISD627"/>
      <c r="ISE627"/>
      <c r="ISF627"/>
      <c r="ISG627"/>
      <c r="ISH627"/>
      <c r="ISI627"/>
      <c r="ISJ627"/>
      <c r="ISK627"/>
      <c r="ISL627"/>
      <c r="ISM627"/>
      <c r="ISN627"/>
      <c r="ISO627"/>
      <c r="ISP627"/>
      <c r="ISQ627"/>
      <c r="ISR627"/>
      <c r="ISS627"/>
      <c r="IST627"/>
      <c r="ISU627"/>
      <c r="ISV627"/>
      <c r="ISW627"/>
      <c r="ISX627"/>
      <c r="ISY627"/>
      <c r="ISZ627"/>
      <c r="ITA627"/>
      <c r="ITB627"/>
      <c r="ITC627"/>
      <c r="ITD627"/>
      <c r="ITE627"/>
      <c r="ITF627"/>
      <c r="ITG627"/>
      <c r="ITH627"/>
      <c r="ITI627"/>
      <c r="ITJ627"/>
      <c r="ITK627"/>
      <c r="ITL627"/>
      <c r="ITM627"/>
      <c r="ITN627"/>
      <c r="ITO627"/>
      <c r="ITP627"/>
      <c r="ITQ627"/>
      <c r="ITR627"/>
      <c r="ITS627"/>
      <c r="ITT627"/>
      <c r="ITU627"/>
      <c r="ITV627"/>
      <c r="ITW627"/>
      <c r="ITX627"/>
      <c r="ITY627"/>
      <c r="ITZ627"/>
      <c r="IUA627"/>
      <c r="IUB627"/>
      <c r="IUC627"/>
      <c r="IUD627"/>
      <c r="IUE627"/>
      <c r="IUF627"/>
      <c r="IUG627"/>
      <c r="IUH627"/>
      <c r="IUI627"/>
      <c r="IUJ627"/>
      <c r="IUK627"/>
      <c r="IUL627"/>
      <c r="IUM627"/>
      <c r="IUN627"/>
      <c r="IUO627"/>
      <c r="IUP627"/>
      <c r="IUQ627"/>
      <c r="IUR627"/>
      <c r="IUS627"/>
      <c r="IUT627"/>
      <c r="IUU627"/>
      <c r="IUV627"/>
      <c r="IUW627"/>
      <c r="IUX627"/>
      <c r="IUY627"/>
      <c r="IUZ627"/>
      <c r="IVA627"/>
      <c r="IVB627"/>
      <c r="IVC627"/>
      <c r="IVD627"/>
      <c r="IVE627"/>
      <c r="IVF627"/>
      <c r="IVG627"/>
      <c r="IVH627"/>
      <c r="IVI627"/>
      <c r="IVJ627"/>
      <c r="IVK627"/>
      <c r="IVL627"/>
      <c r="IVM627"/>
      <c r="IVN627"/>
      <c r="IVO627"/>
      <c r="IVP627"/>
      <c r="IVQ627"/>
      <c r="IVR627"/>
      <c r="IVS627"/>
      <c r="IVT627"/>
      <c r="IVU627"/>
      <c r="IVV627"/>
      <c r="IVW627"/>
      <c r="IVX627"/>
      <c r="IVY627"/>
      <c r="IVZ627"/>
      <c r="IWA627"/>
      <c r="IWB627"/>
      <c r="IWC627"/>
      <c r="IWD627"/>
      <c r="IWE627"/>
      <c r="IWF627"/>
      <c r="IWG627"/>
      <c r="IWH627"/>
      <c r="IWI627"/>
      <c r="IWJ627"/>
      <c r="IWK627"/>
      <c r="IWL627"/>
      <c r="IWM627"/>
      <c r="IWN627"/>
      <c r="IWO627"/>
      <c r="IWP627"/>
      <c r="IWQ627"/>
      <c r="IWR627"/>
      <c r="IWS627"/>
      <c r="IWT627"/>
      <c r="IWU627"/>
      <c r="IWV627"/>
      <c r="IWW627"/>
      <c r="IWX627"/>
      <c r="IWY627"/>
      <c r="IWZ627"/>
      <c r="IXA627"/>
      <c r="IXB627"/>
      <c r="IXC627"/>
      <c r="IXD627"/>
      <c r="IXE627"/>
      <c r="IXF627"/>
      <c r="IXG627"/>
      <c r="IXH627"/>
      <c r="IXI627"/>
      <c r="IXJ627"/>
      <c r="IXK627"/>
      <c r="IXL627"/>
      <c r="IXM627"/>
      <c r="IXN627"/>
      <c r="IXO627"/>
      <c r="IXP627"/>
      <c r="IXQ627"/>
      <c r="IXR627"/>
      <c r="IXS627"/>
      <c r="IXT627"/>
      <c r="IXU627"/>
      <c r="IXV627"/>
      <c r="IXW627"/>
      <c r="IXX627"/>
      <c r="IXY627"/>
      <c r="IXZ627"/>
      <c r="IYA627"/>
      <c r="IYB627"/>
      <c r="IYC627"/>
      <c r="IYD627"/>
      <c r="IYE627"/>
      <c r="IYF627"/>
      <c r="IYG627"/>
      <c r="IYH627"/>
      <c r="IYI627"/>
      <c r="IYJ627"/>
      <c r="IYK627"/>
      <c r="IYL627"/>
      <c r="IYM627"/>
      <c r="IYN627"/>
      <c r="IYO627"/>
      <c r="IYP627"/>
      <c r="IYQ627"/>
      <c r="IYR627"/>
      <c r="IYS627"/>
      <c r="IYT627"/>
      <c r="IYU627"/>
      <c r="IYV627"/>
      <c r="IYW627"/>
      <c r="IYX627"/>
      <c r="IYY627"/>
      <c r="IYZ627"/>
      <c r="IZA627"/>
      <c r="IZB627"/>
      <c r="IZC627"/>
      <c r="IZD627"/>
      <c r="IZE627"/>
      <c r="IZF627"/>
      <c r="IZG627"/>
      <c r="IZH627"/>
      <c r="IZI627"/>
      <c r="IZJ627"/>
      <c r="IZK627"/>
      <c r="IZL627"/>
      <c r="IZM627"/>
      <c r="IZN627"/>
      <c r="IZO627"/>
      <c r="IZP627"/>
      <c r="IZQ627"/>
      <c r="IZR627"/>
      <c r="IZS627"/>
      <c r="IZT627"/>
      <c r="IZU627"/>
      <c r="IZV627"/>
      <c r="IZW627"/>
      <c r="IZX627"/>
      <c r="IZY627"/>
      <c r="IZZ627"/>
      <c r="JAA627"/>
      <c r="JAB627"/>
      <c r="JAC627"/>
      <c r="JAD627"/>
      <c r="JAE627"/>
      <c r="JAF627"/>
      <c r="JAG627"/>
      <c r="JAH627"/>
      <c r="JAI627"/>
      <c r="JAJ627"/>
      <c r="JAK627"/>
      <c r="JAL627"/>
      <c r="JAM627"/>
      <c r="JAN627"/>
      <c r="JAO627"/>
      <c r="JAP627"/>
      <c r="JAQ627"/>
      <c r="JAR627"/>
      <c r="JAS627"/>
      <c r="JAT627"/>
      <c r="JAU627"/>
      <c r="JAV627"/>
      <c r="JAW627"/>
      <c r="JAX627"/>
      <c r="JAY627"/>
      <c r="JAZ627"/>
      <c r="JBA627"/>
      <c r="JBB627"/>
      <c r="JBC627"/>
      <c r="JBD627"/>
      <c r="JBE627"/>
      <c r="JBF627"/>
      <c r="JBG627"/>
      <c r="JBH627"/>
      <c r="JBI627"/>
      <c r="JBJ627"/>
      <c r="JBK627"/>
      <c r="JBL627"/>
      <c r="JBM627"/>
      <c r="JBN627"/>
      <c r="JBO627"/>
      <c r="JBP627"/>
      <c r="JBQ627"/>
      <c r="JBR627"/>
      <c r="JBS627"/>
      <c r="JBT627"/>
      <c r="JBU627"/>
      <c r="JBV627"/>
      <c r="JBW627"/>
      <c r="JBX627"/>
      <c r="JBY627"/>
      <c r="JBZ627"/>
      <c r="JCA627"/>
      <c r="JCB627"/>
      <c r="JCC627"/>
      <c r="JCD627"/>
      <c r="JCE627"/>
      <c r="JCF627"/>
      <c r="JCG627"/>
      <c r="JCH627"/>
      <c r="JCI627"/>
      <c r="JCJ627"/>
      <c r="JCK627"/>
      <c r="JCL627"/>
      <c r="JCM627"/>
      <c r="JCN627"/>
      <c r="JCO627"/>
      <c r="JCP627"/>
      <c r="JCQ627"/>
      <c r="JCR627"/>
      <c r="JCS627"/>
      <c r="JCT627"/>
      <c r="JCU627"/>
      <c r="JCV627"/>
      <c r="JCW627"/>
      <c r="JCX627"/>
      <c r="JCY627"/>
      <c r="JCZ627"/>
      <c r="JDA627"/>
      <c r="JDB627"/>
      <c r="JDC627"/>
      <c r="JDD627"/>
      <c r="JDE627"/>
      <c r="JDF627"/>
      <c r="JDG627"/>
      <c r="JDH627"/>
      <c r="JDI627"/>
      <c r="JDJ627"/>
      <c r="JDK627"/>
      <c r="JDL627"/>
      <c r="JDM627"/>
      <c r="JDN627"/>
      <c r="JDO627"/>
      <c r="JDP627"/>
      <c r="JDQ627"/>
      <c r="JDR627"/>
      <c r="JDS627"/>
      <c r="JDT627"/>
      <c r="JDU627"/>
      <c r="JDV627"/>
      <c r="JDW627"/>
      <c r="JDX627"/>
      <c r="JDY627"/>
      <c r="JDZ627"/>
      <c r="JEA627"/>
      <c r="JEB627"/>
      <c r="JEC627"/>
      <c r="JED627"/>
      <c r="JEE627"/>
      <c r="JEF627"/>
      <c r="JEG627"/>
      <c r="JEH627"/>
      <c r="JEI627"/>
      <c r="JEJ627"/>
      <c r="JEK627"/>
      <c r="JEL627"/>
      <c r="JEM627"/>
      <c r="JEN627"/>
      <c r="JEO627"/>
      <c r="JEP627"/>
      <c r="JEQ627"/>
      <c r="JER627"/>
      <c r="JES627"/>
      <c r="JET627"/>
      <c r="JEU627"/>
      <c r="JEV627"/>
      <c r="JEW627"/>
      <c r="JEX627"/>
      <c r="JEY627"/>
      <c r="JEZ627"/>
      <c r="JFA627"/>
      <c r="JFB627"/>
      <c r="JFC627"/>
      <c r="JFD627"/>
      <c r="JFE627"/>
      <c r="JFF627"/>
      <c r="JFG627"/>
      <c r="JFH627"/>
      <c r="JFI627"/>
      <c r="JFJ627"/>
      <c r="JFK627"/>
      <c r="JFL627"/>
      <c r="JFM627"/>
      <c r="JFN627"/>
      <c r="JFO627"/>
      <c r="JFP627"/>
      <c r="JFQ627"/>
      <c r="JFR627"/>
      <c r="JFS627"/>
      <c r="JFT627"/>
      <c r="JFU627"/>
      <c r="JFV627"/>
      <c r="JFW627"/>
      <c r="JFX627"/>
      <c r="JFY627"/>
      <c r="JFZ627"/>
      <c r="JGA627"/>
      <c r="JGB627"/>
      <c r="JGC627"/>
      <c r="JGD627"/>
      <c r="JGE627"/>
      <c r="JGF627"/>
      <c r="JGG627"/>
      <c r="JGH627"/>
      <c r="JGI627"/>
      <c r="JGJ627"/>
      <c r="JGK627"/>
      <c r="JGL627"/>
      <c r="JGM627"/>
      <c r="JGN627"/>
      <c r="JGO627"/>
      <c r="JGP627"/>
      <c r="JGQ627"/>
      <c r="JGR627"/>
      <c r="JGS627"/>
      <c r="JGT627"/>
      <c r="JGU627"/>
      <c r="JGV627"/>
      <c r="JGW627"/>
      <c r="JGX627"/>
      <c r="JGY627"/>
      <c r="JGZ627"/>
      <c r="JHA627"/>
      <c r="JHB627"/>
      <c r="JHC627"/>
      <c r="JHD627"/>
      <c r="JHE627"/>
      <c r="JHF627"/>
      <c r="JHG627"/>
      <c r="JHH627"/>
      <c r="JHI627"/>
      <c r="JHJ627"/>
      <c r="JHK627"/>
      <c r="JHL627"/>
      <c r="JHM627"/>
      <c r="JHN627"/>
      <c r="JHO627"/>
      <c r="JHP627"/>
      <c r="JHQ627"/>
      <c r="JHR627"/>
      <c r="JHS627"/>
      <c r="JHT627"/>
      <c r="JHU627"/>
      <c r="JHV627"/>
      <c r="JHW627"/>
      <c r="JHX627"/>
      <c r="JHY627"/>
      <c r="JHZ627"/>
      <c r="JIA627"/>
      <c r="JIB627"/>
      <c r="JIC627"/>
      <c r="JID627"/>
      <c r="JIE627"/>
      <c r="JIF627"/>
      <c r="JIG627"/>
      <c r="JIH627"/>
      <c r="JII627"/>
      <c r="JIJ627"/>
      <c r="JIK627"/>
      <c r="JIL627"/>
      <c r="JIM627"/>
      <c r="JIN627"/>
      <c r="JIO627"/>
      <c r="JIP627"/>
      <c r="JIQ627"/>
      <c r="JIR627"/>
      <c r="JIS627"/>
      <c r="JIT627"/>
      <c r="JIU627"/>
      <c r="JIV627"/>
      <c r="JIW627"/>
      <c r="JIX627"/>
      <c r="JIY627"/>
      <c r="JIZ627"/>
      <c r="JJA627"/>
      <c r="JJB627"/>
      <c r="JJC627"/>
      <c r="JJD627"/>
      <c r="JJE627"/>
      <c r="JJF627"/>
      <c r="JJG627"/>
      <c r="JJH627"/>
      <c r="JJI627"/>
      <c r="JJJ627"/>
      <c r="JJK627"/>
      <c r="JJL627"/>
      <c r="JJM627"/>
      <c r="JJN627"/>
      <c r="JJO627"/>
      <c r="JJP627"/>
      <c r="JJQ627"/>
      <c r="JJR627"/>
      <c r="JJS627"/>
      <c r="JJT627"/>
      <c r="JJU627"/>
      <c r="JJV627"/>
      <c r="JJW627"/>
      <c r="JJX627"/>
      <c r="JJY627"/>
      <c r="JJZ627"/>
      <c r="JKA627"/>
      <c r="JKB627"/>
      <c r="JKC627"/>
      <c r="JKD627"/>
      <c r="JKE627"/>
      <c r="JKF627"/>
      <c r="JKG627"/>
      <c r="JKH627"/>
      <c r="JKI627"/>
      <c r="JKJ627"/>
      <c r="JKK627"/>
      <c r="JKL627"/>
      <c r="JKM627"/>
      <c r="JKN627"/>
      <c r="JKO627"/>
      <c r="JKP627"/>
      <c r="JKQ627"/>
      <c r="JKR627"/>
      <c r="JKS627"/>
      <c r="JKT627"/>
      <c r="JKU627"/>
      <c r="JKV627"/>
      <c r="JKW627"/>
      <c r="JKX627"/>
      <c r="JKY627"/>
      <c r="JKZ627"/>
      <c r="JLA627"/>
      <c r="JLB627"/>
      <c r="JLC627"/>
      <c r="JLD627"/>
      <c r="JLE627"/>
      <c r="JLF627"/>
      <c r="JLG627"/>
      <c r="JLH627"/>
      <c r="JLI627"/>
      <c r="JLJ627"/>
      <c r="JLK627"/>
      <c r="JLL627"/>
      <c r="JLM627"/>
      <c r="JLN627"/>
      <c r="JLO627"/>
      <c r="JLP627"/>
      <c r="JLQ627"/>
      <c r="JLR627"/>
      <c r="JLS627"/>
      <c r="JLT627"/>
      <c r="JLU627"/>
      <c r="JLV627"/>
      <c r="JLW627"/>
      <c r="JLX627"/>
      <c r="JLY627"/>
      <c r="JLZ627"/>
      <c r="JMA627"/>
      <c r="JMB627"/>
      <c r="JMC627"/>
      <c r="JMD627"/>
      <c r="JME627"/>
      <c r="JMF627"/>
      <c r="JMG627"/>
      <c r="JMH627"/>
      <c r="JMI627"/>
      <c r="JMJ627"/>
      <c r="JMK627"/>
      <c r="JML627"/>
      <c r="JMM627"/>
      <c r="JMN627"/>
      <c r="JMO627"/>
      <c r="JMP627"/>
      <c r="JMQ627"/>
      <c r="JMR627"/>
      <c r="JMS627"/>
      <c r="JMT627"/>
      <c r="JMU627"/>
      <c r="JMV627"/>
      <c r="JMW627"/>
      <c r="JMX627"/>
      <c r="JMY627"/>
      <c r="JMZ627"/>
      <c r="JNA627"/>
      <c r="JNB627"/>
      <c r="JNC627"/>
      <c r="JND627"/>
      <c r="JNE627"/>
      <c r="JNF627"/>
      <c r="JNG627"/>
      <c r="JNH627"/>
      <c r="JNI627"/>
      <c r="JNJ627"/>
      <c r="JNK627"/>
      <c r="JNL627"/>
      <c r="JNM627"/>
      <c r="JNN627"/>
      <c r="JNO627"/>
      <c r="JNP627"/>
      <c r="JNQ627"/>
      <c r="JNR627"/>
      <c r="JNS627"/>
      <c r="JNT627"/>
      <c r="JNU627"/>
      <c r="JNV627"/>
      <c r="JNW627"/>
      <c r="JNX627"/>
      <c r="JNY627"/>
      <c r="JNZ627"/>
      <c r="JOA627"/>
      <c r="JOB627"/>
      <c r="JOC627"/>
      <c r="JOD627"/>
      <c r="JOE627"/>
      <c r="JOF627"/>
      <c r="JOG627"/>
      <c r="JOH627"/>
      <c r="JOI627"/>
      <c r="JOJ627"/>
      <c r="JOK627"/>
      <c r="JOL627"/>
      <c r="JOM627"/>
      <c r="JON627"/>
      <c r="JOO627"/>
      <c r="JOP627"/>
      <c r="JOQ627"/>
      <c r="JOR627"/>
      <c r="JOS627"/>
      <c r="JOT627"/>
      <c r="JOU627"/>
      <c r="JOV627"/>
      <c r="JOW627"/>
      <c r="JOX627"/>
      <c r="JOY627"/>
      <c r="JOZ627"/>
      <c r="JPA627"/>
      <c r="JPB627"/>
      <c r="JPC627"/>
      <c r="JPD627"/>
      <c r="JPE627"/>
      <c r="JPF627"/>
      <c r="JPG627"/>
      <c r="JPH627"/>
      <c r="JPI627"/>
      <c r="JPJ627"/>
      <c r="JPK627"/>
      <c r="JPL627"/>
      <c r="JPM627"/>
      <c r="JPN627"/>
      <c r="JPO627"/>
      <c r="JPP627"/>
      <c r="JPQ627"/>
      <c r="JPR627"/>
      <c r="JPS627"/>
      <c r="JPT627"/>
      <c r="JPU627"/>
      <c r="JPV627"/>
      <c r="JPW627"/>
      <c r="JPX627"/>
      <c r="JPY627"/>
      <c r="JPZ627"/>
      <c r="JQA627"/>
      <c r="JQB627"/>
      <c r="JQC627"/>
      <c r="JQD627"/>
      <c r="JQE627"/>
      <c r="JQF627"/>
      <c r="JQG627"/>
      <c r="JQH627"/>
      <c r="JQI627"/>
      <c r="JQJ627"/>
      <c r="JQK627"/>
      <c r="JQL627"/>
      <c r="JQM627"/>
      <c r="JQN627"/>
      <c r="JQO627"/>
      <c r="JQP627"/>
      <c r="JQQ627"/>
      <c r="JQR627"/>
      <c r="JQS627"/>
      <c r="JQT627"/>
      <c r="JQU627"/>
      <c r="JQV627"/>
      <c r="JQW627"/>
      <c r="JQX627"/>
      <c r="JQY627"/>
      <c r="JQZ627"/>
      <c r="JRA627"/>
      <c r="JRB627"/>
      <c r="JRC627"/>
      <c r="JRD627"/>
      <c r="JRE627"/>
      <c r="JRF627"/>
      <c r="JRG627"/>
      <c r="JRH627"/>
      <c r="JRI627"/>
      <c r="JRJ627"/>
      <c r="JRK627"/>
      <c r="JRL627"/>
      <c r="JRM627"/>
      <c r="JRN627"/>
      <c r="JRO627"/>
      <c r="JRP627"/>
      <c r="JRQ627"/>
      <c r="JRR627"/>
      <c r="JRS627"/>
      <c r="JRT627"/>
      <c r="JRU627"/>
      <c r="JRV627"/>
      <c r="JRW627"/>
      <c r="JRX627"/>
      <c r="JRY627"/>
      <c r="JRZ627"/>
      <c r="JSA627"/>
      <c r="JSB627"/>
      <c r="JSC627"/>
      <c r="JSD627"/>
      <c r="JSE627"/>
      <c r="JSF627"/>
      <c r="JSG627"/>
      <c r="JSH627"/>
      <c r="JSI627"/>
      <c r="JSJ627"/>
      <c r="JSK627"/>
      <c r="JSL627"/>
      <c r="JSM627"/>
      <c r="JSN627"/>
      <c r="JSO627"/>
      <c r="JSP627"/>
      <c r="JSQ627"/>
      <c r="JSR627"/>
      <c r="JSS627"/>
      <c r="JST627"/>
      <c r="JSU627"/>
      <c r="JSV627"/>
      <c r="JSW627"/>
      <c r="JSX627"/>
      <c r="JSY627"/>
      <c r="JSZ627"/>
      <c r="JTA627"/>
      <c r="JTB627"/>
      <c r="JTC627"/>
      <c r="JTD627"/>
      <c r="JTE627"/>
      <c r="JTF627"/>
      <c r="JTG627"/>
      <c r="JTH627"/>
      <c r="JTI627"/>
      <c r="JTJ627"/>
      <c r="JTK627"/>
      <c r="JTL627"/>
      <c r="JTM627"/>
      <c r="JTN627"/>
      <c r="JTO627"/>
      <c r="JTP627"/>
      <c r="JTQ627"/>
      <c r="JTR627"/>
      <c r="JTS627"/>
      <c r="JTT627"/>
      <c r="JTU627"/>
      <c r="JTV627"/>
      <c r="JTW627"/>
      <c r="JTX627"/>
      <c r="JTY627"/>
      <c r="JTZ627"/>
      <c r="JUA627"/>
      <c r="JUB627"/>
      <c r="JUC627"/>
      <c r="JUD627"/>
      <c r="JUE627"/>
      <c r="JUF627"/>
      <c r="JUG627"/>
      <c r="JUH627"/>
      <c r="JUI627"/>
      <c r="JUJ627"/>
      <c r="JUK627"/>
      <c r="JUL627"/>
      <c r="JUM627"/>
      <c r="JUN627"/>
      <c r="JUO627"/>
      <c r="JUP627"/>
      <c r="JUQ627"/>
      <c r="JUR627"/>
      <c r="JUS627"/>
      <c r="JUT627"/>
      <c r="JUU627"/>
      <c r="JUV627"/>
      <c r="JUW627"/>
      <c r="JUX627"/>
      <c r="JUY627"/>
      <c r="JUZ627"/>
      <c r="JVA627"/>
      <c r="JVB627"/>
      <c r="JVC627"/>
      <c r="JVD627"/>
      <c r="JVE627"/>
      <c r="JVF627"/>
      <c r="JVG627"/>
      <c r="JVH627"/>
      <c r="JVI627"/>
      <c r="JVJ627"/>
      <c r="JVK627"/>
      <c r="JVL627"/>
      <c r="JVM627"/>
      <c r="JVN627"/>
      <c r="JVO627"/>
      <c r="JVP627"/>
      <c r="JVQ627"/>
      <c r="JVR627"/>
      <c r="JVS627"/>
      <c r="JVT627"/>
      <c r="JVU627"/>
      <c r="JVV627"/>
      <c r="JVW627"/>
      <c r="JVX627"/>
      <c r="JVY627"/>
      <c r="JVZ627"/>
      <c r="JWA627"/>
      <c r="JWB627"/>
      <c r="JWC627"/>
      <c r="JWD627"/>
      <c r="JWE627"/>
      <c r="JWF627"/>
      <c r="JWG627"/>
      <c r="JWH627"/>
      <c r="JWI627"/>
      <c r="JWJ627"/>
      <c r="JWK627"/>
      <c r="JWL627"/>
      <c r="JWM627"/>
      <c r="JWN627"/>
      <c r="JWO627"/>
      <c r="JWP627"/>
      <c r="JWQ627"/>
      <c r="JWR627"/>
      <c r="JWS627"/>
      <c r="JWT627"/>
      <c r="JWU627"/>
      <c r="JWV627"/>
      <c r="JWW627"/>
      <c r="JWX627"/>
      <c r="JWY627"/>
      <c r="JWZ627"/>
      <c r="JXA627"/>
      <c r="JXB627"/>
      <c r="JXC627"/>
      <c r="JXD627"/>
      <c r="JXE627"/>
      <c r="JXF627"/>
      <c r="JXG627"/>
      <c r="JXH627"/>
      <c r="JXI627"/>
      <c r="JXJ627"/>
      <c r="JXK627"/>
      <c r="JXL627"/>
      <c r="JXM627"/>
      <c r="JXN627"/>
      <c r="JXO627"/>
      <c r="JXP627"/>
      <c r="JXQ627"/>
      <c r="JXR627"/>
      <c r="JXS627"/>
      <c r="JXT627"/>
      <c r="JXU627"/>
      <c r="JXV627"/>
      <c r="JXW627"/>
      <c r="JXX627"/>
      <c r="JXY627"/>
      <c r="JXZ627"/>
      <c r="JYA627"/>
      <c r="JYB627"/>
      <c r="JYC627"/>
      <c r="JYD627"/>
      <c r="JYE627"/>
      <c r="JYF627"/>
      <c r="JYG627"/>
      <c r="JYH627"/>
      <c r="JYI627"/>
      <c r="JYJ627"/>
      <c r="JYK627"/>
      <c r="JYL627"/>
      <c r="JYM627"/>
      <c r="JYN627"/>
      <c r="JYO627"/>
      <c r="JYP627"/>
      <c r="JYQ627"/>
      <c r="JYR627"/>
      <c r="JYS627"/>
      <c r="JYT627"/>
      <c r="JYU627"/>
      <c r="JYV627"/>
      <c r="JYW627"/>
      <c r="JYX627"/>
      <c r="JYY627"/>
      <c r="JYZ627"/>
      <c r="JZA627"/>
      <c r="JZB627"/>
      <c r="JZC627"/>
      <c r="JZD627"/>
      <c r="JZE627"/>
      <c r="JZF627"/>
      <c r="JZG627"/>
      <c r="JZH627"/>
      <c r="JZI627"/>
      <c r="JZJ627"/>
      <c r="JZK627"/>
      <c r="JZL627"/>
      <c r="JZM627"/>
      <c r="JZN627"/>
      <c r="JZO627"/>
      <c r="JZP627"/>
      <c r="JZQ627"/>
      <c r="JZR627"/>
      <c r="JZS627"/>
      <c r="JZT627"/>
      <c r="JZU627"/>
      <c r="JZV627"/>
      <c r="JZW627"/>
      <c r="JZX627"/>
      <c r="JZY627"/>
      <c r="JZZ627"/>
      <c r="KAA627"/>
      <c r="KAB627"/>
      <c r="KAC627"/>
      <c r="KAD627"/>
      <c r="KAE627"/>
      <c r="KAF627"/>
      <c r="KAG627"/>
      <c r="KAH627"/>
      <c r="KAI627"/>
      <c r="KAJ627"/>
      <c r="KAK627"/>
      <c r="KAL627"/>
      <c r="KAM627"/>
      <c r="KAN627"/>
      <c r="KAO627"/>
      <c r="KAP627"/>
      <c r="KAQ627"/>
      <c r="KAR627"/>
      <c r="KAS627"/>
      <c r="KAT627"/>
      <c r="KAU627"/>
      <c r="KAV627"/>
      <c r="KAW627"/>
      <c r="KAX627"/>
      <c r="KAY627"/>
      <c r="KAZ627"/>
      <c r="KBA627"/>
      <c r="KBB627"/>
      <c r="KBC627"/>
      <c r="KBD627"/>
      <c r="KBE627"/>
      <c r="KBF627"/>
      <c r="KBG627"/>
      <c r="KBH627"/>
      <c r="KBI627"/>
      <c r="KBJ627"/>
      <c r="KBK627"/>
      <c r="KBL627"/>
      <c r="KBM627"/>
      <c r="KBN627"/>
      <c r="KBO627"/>
      <c r="KBP627"/>
      <c r="KBQ627"/>
      <c r="KBR627"/>
      <c r="KBS627"/>
      <c r="KBT627"/>
      <c r="KBU627"/>
      <c r="KBV627"/>
      <c r="KBW627"/>
      <c r="KBX627"/>
      <c r="KBY627"/>
      <c r="KBZ627"/>
      <c r="KCA627"/>
      <c r="KCB627"/>
      <c r="KCC627"/>
      <c r="KCD627"/>
      <c r="KCE627"/>
      <c r="KCF627"/>
      <c r="KCG627"/>
      <c r="KCH627"/>
      <c r="KCI627"/>
      <c r="KCJ627"/>
      <c r="KCK627"/>
      <c r="KCL627"/>
      <c r="KCM627"/>
      <c r="KCN627"/>
      <c r="KCO627"/>
      <c r="KCP627"/>
      <c r="KCQ627"/>
      <c r="KCR627"/>
      <c r="KCS627"/>
      <c r="KCT627"/>
      <c r="KCU627"/>
      <c r="KCV627"/>
      <c r="KCW627"/>
      <c r="KCX627"/>
      <c r="KCY627"/>
      <c r="KCZ627"/>
      <c r="KDA627"/>
      <c r="KDB627"/>
      <c r="KDC627"/>
      <c r="KDD627"/>
      <c r="KDE627"/>
      <c r="KDF627"/>
      <c r="KDG627"/>
      <c r="KDH627"/>
      <c r="KDI627"/>
      <c r="KDJ627"/>
      <c r="KDK627"/>
      <c r="KDL627"/>
      <c r="KDM627"/>
      <c r="KDN627"/>
      <c r="KDO627"/>
      <c r="KDP627"/>
      <c r="KDQ627"/>
      <c r="KDR627"/>
      <c r="KDS627"/>
      <c r="KDT627"/>
      <c r="KDU627"/>
      <c r="KDV627"/>
      <c r="KDW627"/>
      <c r="KDX627"/>
      <c r="KDY627"/>
      <c r="KDZ627"/>
      <c r="KEA627"/>
      <c r="KEB627"/>
      <c r="KEC627"/>
      <c r="KED627"/>
      <c r="KEE627"/>
      <c r="KEF627"/>
      <c r="KEG627"/>
      <c r="KEH627"/>
      <c r="KEI627"/>
      <c r="KEJ627"/>
      <c r="KEK627"/>
      <c r="KEL627"/>
      <c r="KEM627"/>
      <c r="KEN627"/>
      <c r="KEO627"/>
      <c r="KEP627"/>
      <c r="KEQ627"/>
      <c r="KER627"/>
      <c r="KES627"/>
      <c r="KET627"/>
      <c r="KEU627"/>
      <c r="KEV627"/>
      <c r="KEW627"/>
      <c r="KEX627"/>
      <c r="KEY627"/>
      <c r="KEZ627"/>
      <c r="KFA627"/>
      <c r="KFB627"/>
      <c r="KFC627"/>
      <c r="KFD627"/>
      <c r="KFE627"/>
      <c r="KFF627"/>
      <c r="KFG627"/>
      <c r="KFH627"/>
      <c r="KFI627"/>
      <c r="KFJ627"/>
      <c r="KFK627"/>
      <c r="KFL627"/>
      <c r="KFM627"/>
      <c r="KFN627"/>
      <c r="KFO627"/>
      <c r="KFP627"/>
      <c r="KFQ627"/>
      <c r="KFR627"/>
      <c r="KFS627"/>
      <c r="KFT627"/>
      <c r="KFU627"/>
      <c r="KFV627"/>
      <c r="KFW627"/>
      <c r="KFX627"/>
      <c r="KFY627"/>
      <c r="KFZ627"/>
      <c r="KGA627"/>
      <c r="KGB627"/>
      <c r="KGC627"/>
      <c r="KGD627"/>
      <c r="KGE627"/>
      <c r="KGF627"/>
      <c r="KGG627"/>
      <c r="KGH627"/>
      <c r="KGI627"/>
      <c r="KGJ627"/>
      <c r="KGK627"/>
      <c r="KGL627"/>
      <c r="KGM627"/>
      <c r="KGN627"/>
      <c r="KGO627"/>
      <c r="KGP627"/>
      <c r="KGQ627"/>
      <c r="KGR627"/>
      <c r="KGS627"/>
      <c r="KGT627"/>
      <c r="KGU627"/>
      <c r="KGV627"/>
      <c r="KGW627"/>
      <c r="KGX627"/>
      <c r="KGY627"/>
      <c r="KGZ627"/>
      <c r="KHA627"/>
      <c r="KHB627"/>
      <c r="KHC627"/>
      <c r="KHD627"/>
      <c r="KHE627"/>
      <c r="KHF627"/>
      <c r="KHG627"/>
      <c r="KHH627"/>
      <c r="KHI627"/>
      <c r="KHJ627"/>
      <c r="KHK627"/>
      <c r="KHL627"/>
      <c r="KHM627"/>
      <c r="KHN627"/>
      <c r="KHO627"/>
      <c r="KHP627"/>
      <c r="KHQ627"/>
      <c r="KHR627"/>
      <c r="KHS627"/>
      <c r="KHT627"/>
      <c r="KHU627"/>
      <c r="KHV627"/>
      <c r="KHW627"/>
      <c r="KHX627"/>
      <c r="KHY627"/>
      <c r="KHZ627"/>
      <c r="KIA627"/>
      <c r="KIB627"/>
      <c r="KIC627"/>
      <c r="KID627"/>
      <c r="KIE627"/>
      <c r="KIF627"/>
      <c r="KIG627"/>
      <c r="KIH627"/>
      <c r="KII627"/>
      <c r="KIJ627"/>
      <c r="KIK627"/>
      <c r="KIL627"/>
      <c r="KIM627"/>
      <c r="KIN627"/>
      <c r="KIO627"/>
      <c r="KIP627"/>
      <c r="KIQ627"/>
      <c r="KIR627"/>
      <c r="KIS627"/>
      <c r="KIT627"/>
      <c r="KIU627"/>
      <c r="KIV627"/>
      <c r="KIW627"/>
      <c r="KIX627"/>
      <c r="KIY627"/>
      <c r="KIZ627"/>
      <c r="KJA627"/>
      <c r="KJB627"/>
      <c r="KJC627"/>
      <c r="KJD627"/>
      <c r="KJE627"/>
      <c r="KJF627"/>
      <c r="KJG627"/>
      <c r="KJH627"/>
      <c r="KJI627"/>
      <c r="KJJ627"/>
      <c r="KJK627"/>
      <c r="KJL627"/>
      <c r="KJM627"/>
      <c r="KJN627"/>
      <c r="KJO627"/>
      <c r="KJP627"/>
      <c r="KJQ627"/>
      <c r="KJR627"/>
      <c r="KJS627"/>
      <c r="KJT627"/>
      <c r="KJU627"/>
      <c r="KJV627"/>
      <c r="KJW627"/>
      <c r="KJX627"/>
      <c r="KJY627"/>
      <c r="KJZ627"/>
      <c r="KKA627"/>
      <c r="KKB627"/>
      <c r="KKC627"/>
      <c r="KKD627"/>
      <c r="KKE627"/>
      <c r="KKF627"/>
      <c r="KKG627"/>
      <c r="KKH627"/>
      <c r="KKI627"/>
      <c r="KKJ627"/>
      <c r="KKK627"/>
      <c r="KKL627"/>
      <c r="KKM627"/>
      <c r="KKN627"/>
      <c r="KKO627"/>
      <c r="KKP627"/>
      <c r="KKQ627"/>
      <c r="KKR627"/>
      <c r="KKS627"/>
      <c r="KKT627"/>
      <c r="KKU627"/>
      <c r="KKV627"/>
      <c r="KKW627"/>
      <c r="KKX627"/>
      <c r="KKY627"/>
      <c r="KKZ627"/>
      <c r="KLA627"/>
      <c r="KLB627"/>
      <c r="KLC627"/>
      <c r="KLD627"/>
      <c r="KLE627"/>
      <c r="KLF627"/>
      <c r="KLG627"/>
      <c r="KLH627"/>
      <c r="KLI627"/>
      <c r="KLJ627"/>
      <c r="KLK627"/>
      <c r="KLL627"/>
      <c r="KLM627"/>
      <c r="KLN627"/>
      <c r="KLO627"/>
      <c r="KLP627"/>
      <c r="KLQ627"/>
      <c r="KLR627"/>
      <c r="KLS627"/>
      <c r="KLT627"/>
      <c r="KLU627"/>
      <c r="KLV627"/>
      <c r="KLW627"/>
      <c r="KLX627"/>
      <c r="KLY627"/>
      <c r="KLZ627"/>
      <c r="KMA627"/>
      <c r="KMB627"/>
      <c r="KMC627"/>
      <c r="KMD627"/>
      <c r="KME627"/>
      <c r="KMF627"/>
      <c r="KMG627"/>
      <c r="KMH627"/>
      <c r="KMI627"/>
      <c r="KMJ627"/>
      <c r="KMK627"/>
      <c r="KML627"/>
      <c r="KMM627"/>
      <c r="KMN627"/>
      <c r="KMO627"/>
      <c r="KMP627"/>
      <c r="KMQ627"/>
      <c r="KMR627"/>
      <c r="KMS627"/>
      <c r="KMT627"/>
      <c r="KMU627"/>
      <c r="KMV627"/>
      <c r="KMW627"/>
      <c r="KMX627"/>
      <c r="KMY627"/>
      <c r="KMZ627"/>
      <c r="KNA627"/>
      <c r="KNB627"/>
      <c r="KNC627"/>
      <c r="KND627"/>
      <c r="KNE627"/>
      <c r="KNF627"/>
      <c r="KNG627"/>
      <c r="KNH627"/>
      <c r="KNI627"/>
      <c r="KNJ627"/>
      <c r="KNK627"/>
      <c r="KNL627"/>
      <c r="KNM627"/>
      <c r="KNN627"/>
      <c r="KNO627"/>
      <c r="KNP627"/>
      <c r="KNQ627"/>
      <c r="KNR627"/>
      <c r="KNS627"/>
      <c r="KNT627"/>
      <c r="KNU627"/>
      <c r="KNV627"/>
      <c r="KNW627"/>
      <c r="KNX627"/>
      <c r="KNY627"/>
      <c r="KNZ627"/>
      <c r="KOA627"/>
      <c r="KOB627"/>
      <c r="KOC627"/>
      <c r="KOD627"/>
      <c r="KOE627"/>
      <c r="KOF627"/>
      <c r="KOG627"/>
      <c r="KOH627"/>
      <c r="KOI627"/>
      <c r="KOJ627"/>
      <c r="KOK627"/>
      <c r="KOL627"/>
      <c r="KOM627"/>
      <c r="KON627"/>
      <c r="KOO627"/>
      <c r="KOP627"/>
      <c r="KOQ627"/>
      <c r="KOR627"/>
      <c r="KOS627"/>
      <c r="KOT627"/>
      <c r="KOU627"/>
      <c r="KOV627"/>
      <c r="KOW627"/>
      <c r="KOX627"/>
      <c r="KOY627"/>
      <c r="KOZ627"/>
      <c r="KPA627"/>
      <c r="KPB627"/>
      <c r="KPC627"/>
      <c r="KPD627"/>
      <c r="KPE627"/>
      <c r="KPF627"/>
      <c r="KPG627"/>
      <c r="KPH627"/>
      <c r="KPI627"/>
      <c r="KPJ627"/>
      <c r="KPK627"/>
      <c r="KPL627"/>
      <c r="KPM627"/>
      <c r="KPN627"/>
      <c r="KPO627"/>
      <c r="KPP627"/>
      <c r="KPQ627"/>
      <c r="KPR627"/>
      <c r="KPS627"/>
      <c r="KPT627"/>
      <c r="KPU627"/>
      <c r="KPV627"/>
      <c r="KPW627"/>
      <c r="KPX627"/>
      <c r="KPY627"/>
      <c r="KPZ627"/>
      <c r="KQA627"/>
      <c r="KQB627"/>
      <c r="KQC627"/>
      <c r="KQD627"/>
      <c r="KQE627"/>
      <c r="KQF627"/>
      <c r="KQG627"/>
      <c r="KQH627"/>
      <c r="KQI627"/>
      <c r="KQJ627"/>
      <c r="KQK627"/>
      <c r="KQL627"/>
      <c r="KQM627"/>
      <c r="KQN627"/>
      <c r="KQO627"/>
      <c r="KQP627"/>
      <c r="KQQ627"/>
      <c r="KQR627"/>
      <c r="KQS627"/>
      <c r="KQT627"/>
      <c r="KQU627"/>
      <c r="KQV627"/>
      <c r="KQW627"/>
      <c r="KQX627"/>
      <c r="KQY627"/>
      <c r="KQZ627"/>
      <c r="KRA627"/>
      <c r="KRB627"/>
      <c r="KRC627"/>
      <c r="KRD627"/>
      <c r="KRE627"/>
      <c r="KRF627"/>
      <c r="KRG627"/>
      <c r="KRH627"/>
      <c r="KRI627"/>
      <c r="KRJ627"/>
      <c r="KRK627"/>
      <c r="KRL627"/>
      <c r="KRM627"/>
      <c r="KRN627"/>
      <c r="KRO627"/>
      <c r="KRP627"/>
      <c r="KRQ627"/>
      <c r="KRR627"/>
      <c r="KRS627"/>
      <c r="KRT627"/>
      <c r="KRU627"/>
      <c r="KRV627"/>
      <c r="KRW627"/>
      <c r="KRX627"/>
      <c r="KRY627"/>
      <c r="KRZ627"/>
      <c r="KSA627"/>
      <c r="KSB627"/>
      <c r="KSC627"/>
      <c r="KSD627"/>
      <c r="KSE627"/>
      <c r="KSF627"/>
      <c r="KSG627"/>
      <c r="KSH627"/>
      <c r="KSI627"/>
      <c r="KSJ627"/>
      <c r="KSK627"/>
      <c r="KSL627"/>
      <c r="KSM627"/>
      <c r="KSN627"/>
      <c r="KSO627"/>
      <c r="KSP627"/>
      <c r="KSQ627"/>
      <c r="KSR627"/>
      <c r="KSS627"/>
      <c r="KST627"/>
      <c r="KSU627"/>
      <c r="KSV627"/>
      <c r="KSW627"/>
      <c r="KSX627"/>
      <c r="KSY627"/>
      <c r="KSZ627"/>
      <c r="KTA627"/>
      <c r="KTB627"/>
      <c r="KTC627"/>
      <c r="KTD627"/>
      <c r="KTE627"/>
      <c r="KTF627"/>
      <c r="KTG627"/>
      <c r="KTH627"/>
      <c r="KTI627"/>
      <c r="KTJ627"/>
      <c r="KTK627"/>
      <c r="KTL627"/>
      <c r="KTM627"/>
      <c r="KTN627"/>
      <c r="KTO627"/>
      <c r="KTP627"/>
      <c r="KTQ627"/>
      <c r="KTR627"/>
      <c r="KTS627"/>
      <c r="KTT627"/>
      <c r="KTU627"/>
      <c r="KTV627"/>
      <c r="KTW627"/>
      <c r="KTX627"/>
      <c r="KTY627"/>
      <c r="KTZ627"/>
      <c r="KUA627"/>
      <c r="KUB627"/>
      <c r="KUC627"/>
      <c r="KUD627"/>
      <c r="KUE627"/>
      <c r="KUF627"/>
      <c r="KUG627"/>
      <c r="KUH627"/>
      <c r="KUI627"/>
      <c r="KUJ627"/>
      <c r="KUK627"/>
      <c r="KUL627"/>
      <c r="KUM627"/>
      <c r="KUN627"/>
      <c r="KUO627"/>
      <c r="KUP627"/>
      <c r="KUQ627"/>
      <c r="KUR627"/>
      <c r="KUS627"/>
      <c r="KUT627"/>
      <c r="KUU627"/>
      <c r="KUV627"/>
      <c r="KUW627"/>
      <c r="KUX627"/>
      <c r="KUY627"/>
      <c r="KUZ627"/>
      <c r="KVA627"/>
      <c r="KVB627"/>
      <c r="KVC627"/>
      <c r="KVD627"/>
      <c r="KVE627"/>
      <c r="KVF627"/>
      <c r="KVG627"/>
      <c r="KVH627"/>
      <c r="KVI627"/>
      <c r="KVJ627"/>
      <c r="KVK627"/>
      <c r="KVL627"/>
      <c r="KVM627"/>
      <c r="KVN627"/>
      <c r="KVO627"/>
      <c r="KVP627"/>
      <c r="KVQ627"/>
      <c r="KVR627"/>
      <c r="KVS627"/>
      <c r="KVT627"/>
      <c r="KVU627"/>
      <c r="KVV627"/>
      <c r="KVW627"/>
      <c r="KVX627"/>
      <c r="KVY627"/>
      <c r="KVZ627"/>
      <c r="KWA627"/>
      <c r="KWB627"/>
      <c r="KWC627"/>
      <c r="KWD627"/>
      <c r="KWE627"/>
      <c r="KWF627"/>
      <c r="KWG627"/>
      <c r="KWH627"/>
      <c r="KWI627"/>
      <c r="KWJ627"/>
      <c r="KWK627"/>
      <c r="KWL627"/>
      <c r="KWM627"/>
      <c r="KWN627"/>
      <c r="KWO627"/>
      <c r="KWP627"/>
      <c r="KWQ627"/>
      <c r="KWR627"/>
      <c r="KWS627"/>
      <c r="KWT627"/>
      <c r="KWU627"/>
      <c r="KWV627"/>
      <c r="KWW627"/>
      <c r="KWX627"/>
      <c r="KWY627"/>
      <c r="KWZ627"/>
      <c r="KXA627"/>
      <c r="KXB627"/>
      <c r="KXC627"/>
      <c r="KXD627"/>
      <c r="KXE627"/>
      <c r="KXF627"/>
      <c r="KXG627"/>
      <c r="KXH627"/>
      <c r="KXI627"/>
      <c r="KXJ627"/>
      <c r="KXK627"/>
      <c r="KXL627"/>
      <c r="KXM627"/>
      <c r="KXN627"/>
      <c r="KXO627"/>
      <c r="KXP627"/>
      <c r="KXQ627"/>
      <c r="KXR627"/>
      <c r="KXS627"/>
      <c r="KXT627"/>
      <c r="KXU627"/>
      <c r="KXV627"/>
      <c r="KXW627"/>
      <c r="KXX627"/>
      <c r="KXY627"/>
      <c r="KXZ627"/>
      <c r="KYA627"/>
      <c r="KYB627"/>
      <c r="KYC627"/>
      <c r="KYD627"/>
      <c r="KYE627"/>
      <c r="KYF627"/>
      <c r="KYG627"/>
      <c r="KYH627"/>
      <c r="KYI627"/>
      <c r="KYJ627"/>
      <c r="KYK627"/>
      <c r="KYL627"/>
      <c r="KYM627"/>
      <c r="KYN627"/>
      <c r="KYO627"/>
      <c r="KYP627"/>
      <c r="KYQ627"/>
      <c r="KYR627"/>
      <c r="KYS627"/>
      <c r="KYT627"/>
      <c r="KYU627"/>
      <c r="KYV627"/>
      <c r="KYW627"/>
      <c r="KYX627"/>
      <c r="KYY627"/>
      <c r="KYZ627"/>
      <c r="KZA627"/>
      <c r="KZB627"/>
      <c r="KZC627"/>
      <c r="KZD627"/>
      <c r="KZE627"/>
      <c r="KZF627"/>
      <c r="KZG627"/>
      <c r="KZH627"/>
      <c r="KZI627"/>
      <c r="KZJ627"/>
      <c r="KZK627"/>
      <c r="KZL627"/>
      <c r="KZM627"/>
      <c r="KZN627"/>
      <c r="KZO627"/>
      <c r="KZP627"/>
      <c r="KZQ627"/>
      <c r="KZR627"/>
      <c r="KZS627"/>
      <c r="KZT627"/>
      <c r="KZU627"/>
      <c r="KZV627"/>
      <c r="KZW627"/>
      <c r="KZX627"/>
      <c r="KZY627"/>
      <c r="KZZ627"/>
      <c r="LAA627"/>
      <c r="LAB627"/>
      <c r="LAC627"/>
      <c r="LAD627"/>
      <c r="LAE627"/>
      <c r="LAF627"/>
      <c r="LAG627"/>
      <c r="LAH627"/>
      <c r="LAI627"/>
      <c r="LAJ627"/>
      <c r="LAK627"/>
      <c r="LAL627"/>
      <c r="LAM627"/>
      <c r="LAN627"/>
      <c r="LAO627"/>
      <c r="LAP627"/>
      <c r="LAQ627"/>
      <c r="LAR627"/>
      <c r="LAS627"/>
      <c r="LAT627"/>
      <c r="LAU627"/>
      <c r="LAV627"/>
      <c r="LAW627"/>
      <c r="LAX627"/>
      <c r="LAY627"/>
      <c r="LAZ627"/>
      <c r="LBA627"/>
      <c r="LBB627"/>
      <c r="LBC627"/>
      <c r="LBD627"/>
      <c r="LBE627"/>
      <c r="LBF627"/>
      <c r="LBG627"/>
      <c r="LBH627"/>
      <c r="LBI627"/>
      <c r="LBJ627"/>
      <c r="LBK627"/>
      <c r="LBL627"/>
      <c r="LBM627"/>
      <c r="LBN627"/>
      <c r="LBO627"/>
      <c r="LBP627"/>
      <c r="LBQ627"/>
      <c r="LBR627"/>
      <c r="LBS627"/>
      <c r="LBT627"/>
      <c r="LBU627"/>
      <c r="LBV627"/>
      <c r="LBW627"/>
      <c r="LBX627"/>
      <c r="LBY627"/>
      <c r="LBZ627"/>
      <c r="LCA627"/>
      <c r="LCB627"/>
      <c r="LCC627"/>
      <c r="LCD627"/>
      <c r="LCE627"/>
      <c r="LCF627"/>
      <c r="LCG627"/>
      <c r="LCH627"/>
      <c r="LCI627"/>
      <c r="LCJ627"/>
      <c r="LCK627"/>
      <c r="LCL627"/>
      <c r="LCM627"/>
      <c r="LCN627"/>
      <c r="LCO627"/>
      <c r="LCP627"/>
      <c r="LCQ627"/>
      <c r="LCR627"/>
      <c r="LCS627"/>
      <c r="LCT627"/>
      <c r="LCU627"/>
      <c r="LCV627"/>
      <c r="LCW627"/>
      <c r="LCX627"/>
      <c r="LCY627"/>
      <c r="LCZ627"/>
      <c r="LDA627"/>
      <c r="LDB627"/>
      <c r="LDC627"/>
      <c r="LDD627"/>
      <c r="LDE627"/>
      <c r="LDF627"/>
      <c r="LDG627"/>
      <c r="LDH627"/>
      <c r="LDI627"/>
      <c r="LDJ627"/>
      <c r="LDK627"/>
      <c r="LDL627"/>
      <c r="LDM627"/>
      <c r="LDN627"/>
      <c r="LDO627"/>
      <c r="LDP627"/>
      <c r="LDQ627"/>
      <c r="LDR627"/>
      <c r="LDS627"/>
      <c r="LDT627"/>
      <c r="LDU627"/>
      <c r="LDV627"/>
      <c r="LDW627"/>
      <c r="LDX627"/>
      <c r="LDY627"/>
      <c r="LDZ627"/>
      <c r="LEA627"/>
      <c r="LEB627"/>
      <c r="LEC627"/>
      <c r="LED627"/>
      <c r="LEE627"/>
      <c r="LEF627"/>
      <c r="LEG627"/>
      <c r="LEH627"/>
      <c r="LEI627"/>
      <c r="LEJ627"/>
      <c r="LEK627"/>
      <c r="LEL627"/>
      <c r="LEM627"/>
      <c r="LEN627"/>
      <c r="LEO627"/>
      <c r="LEP627"/>
      <c r="LEQ627"/>
      <c r="LER627"/>
      <c r="LES627"/>
      <c r="LET627"/>
      <c r="LEU627"/>
      <c r="LEV627"/>
      <c r="LEW627"/>
      <c r="LEX627"/>
      <c r="LEY627"/>
      <c r="LEZ627"/>
      <c r="LFA627"/>
      <c r="LFB627"/>
      <c r="LFC627"/>
      <c r="LFD627"/>
      <c r="LFE627"/>
      <c r="LFF627"/>
      <c r="LFG627"/>
      <c r="LFH627"/>
      <c r="LFI627"/>
      <c r="LFJ627"/>
      <c r="LFK627"/>
      <c r="LFL627"/>
      <c r="LFM627"/>
      <c r="LFN627"/>
      <c r="LFO627"/>
      <c r="LFP627"/>
      <c r="LFQ627"/>
      <c r="LFR627"/>
      <c r="LFS627"/>
      <c r="LFT627"/>
      <c r="LFU627"/>
      <c r="LFV627"/>
      <c r="LFW627"/>
      <c r="LFX627"/>
      <c r="LFY627"/>
      <c r="LFZ627"/>
      <c r="LGA627"/>
      <c r="LGB627"/>
      <c r="LGC627"/>
      <c r="LGD627"/>
      <c r="LGE627"/>
      <c r="LGF627"/>
      <c r="LGG627"/>
      <c r="LGH627"/>
      <c r="LGI627"/>
      <c r="LGJ627"/>
      <c r="LGK627"/>
      <c r="LGL627"/>
      <c r="LGM627"/>
      <c r="LGN627"/>
      <c r="LGO627"/>
      <c r="LGP627"/>
      <c r="LGQ627"/>
      <c r="LGR627"/>
      <c r="LGS627"/>
      <c r="LGT627"/>
      <c r="LGU627"/>
      <c r="LGV627"/>
      <c r="LGW627"/>
      <c r="LGX627"/>
      <c r="LGY627"/>
      <c r="LGZ627"/>
      <c r="LHA627"/>
      <c r="LHB627"/>
      <c r="LHC627"/>
      <c r="LHD627"/>
      <c r="LHE627"/>
      <c r="LHF627"/>
      <c r="LHG627"/>
      <c r="LHH627"/>
      <c r="LHI627"/>
      <c r="LHJ627"/>
      <c r="LHK627"/>
      <c r="LHL627"/>
      <c r="LHM627"/>
      <c r="LHN627"/>
      <c r="LHO627"/>
      <c r="LHP627"/>
      <c r="LHQ627"/>
      <c r="LHR627"/>
      <c r="LHS627"/>
      <c r="LHT627"/>
      <c r="LHU627"/>
      <c r="LHV627"/>
      <c r="LHW627"/>
      <c r="LHX627"/>
      <c r="LHY627"/>
      <c r="LHZ627"/>
      <c r="LIA627"/>
      <c r="LIB627"/>
      <c r="LIC627"/>
      <c r="LID627"/>
      <c r="LIE627"/>
      <c r="LIF627"/>
      <c r="LIG627"/>
      <c r="LIH627"/>
      <c r="LII627"/>
      <c r="LIJ627"/>
      <c r="LIK627"/>
      <c r="LIL627"/>
      <c r="LIM627"/>
      <c r="LIN627"/>
      <c r="LIO627"/>
      <c r="LIP627"/>
      <c r="LIQ627"/>
      <c r="LIR627"/>
      <c r="LIS627"/>
      <c r="LIT627"/>
      <c r="LIU627"/>
      <c r="LIV627"/>
      <c r="LIW627"/>
      <c r="LIX627"/>
      <c r="LIY627"/>
      <c r="LIZ627"/>
      <c r="LJA627"/>
      <c r="LJB627"/>
      <c r="LJC627"/>
      <c r="LJD627"/>
      <c r="LJE627"/>
      <c r="LJF627"/>
      <c r="LJG627"/>
      <c r="LJH627"/>
      <c r="LJI627"/>
      <c r="LJJ627"/>
      <c r="LJK627"/>
      <c r="LJL627"/>
      <c r="LJM627"/>
      <c r="LJN627"/>
      <c r="LJO627"/>
      <c r="LJP627"/>
      <c r="LJQ627"/>
      <c r="LJR627"/>
      <c r="LJS627"/>
      <c r="LJT627"/>
      <c r="LJU627"/>
      <c r="LJV627"/>
      <c r="LJW627"/>
      <c r="LJX627"/>
      <c r="LJY627"/>
      <c r="LJZ627"/>
      <c r="LKA627"/>
      <c r="LKB627"/>
      <c r="LKC627"/>
      <c r="LKD627"/>
      <c r="LKE627"/>
      <c r="LKF627"/>
      <c r="LKG627"/>
      <c r="LKH627"/>
      <c r="LKI627"/>
      <c r="LKJ627"/>
      <c r="LKK627"/>
      <c r="LKL627"/>
      <c r="LKM627"/>
      <c r="LKN627"/>
      <c r="LKO627"/>
      <c r="LKP627"/>
      <c r="LKQ627"/>
      <c r="LKR627"/>
      <c r="LKS627"/>
      <c r="LKT627"/>
      <c r="LKU627"/>
      <c r="LKV627"/>
      <c r="LKW627"/>
      <c r="LKX627"/>
      <c r="LKY627"/>
      <c r="LKZ627"/>
      <c r="LLA627"/>
      <c r="LLB627"/>
      <c r="LLC627"/>
      <c r="LLD627"/>
      <c r="LLE627"/>
      <c r="LLF627"/>
      <c r="LLG627"/>
      <c r="LLH627"/>
      <c r="LLI627"/>
      <c r="LLJ627"/>
      <c r="LLK627"/>
      <c r="LLL627"/>
      <c r="LLM627"/>
      <c r="LLN627"/>
      <c r="LLO627"/>
      <c r="LLP627"/>
      <c r="LLQ627"/>
      <c r="LLR627"/>
      <c r="LLS627"/>
      <c r="LLT627"/>
      <c r="LLU627"/>
      <c r="LLV627"/>
      <c r="LLW627"/>
      <c r="LLX627"/>
      <c r="LLY627"/>
      <c r="LLZ627"/>
      <c r="LMA627"/>
      <c r="LMB627"/>
      <c r="LMC627"/>
      <c r="LMD627"/>
      <c r="LME627"/>
      <c r="LMF627"/>
      <c r="LMG627"/>
      <c r="LMH627"/>
      <c r="LMI627"/>
      <c r="LMJ627"/>
      <c r="LMK627"/>
      <c r="LML627"/>
      <c r="LMM627"/>
      <c r="LMN627"/>
      <c r="LMO627"/>
      <c r="LMP627"/>
      <c r="LMQ627"/>
      <c r="LMR627"/>
      <c r="LMS627"/>
      <c r="LMT627"/>
      <c r="LMU627"/>
      <c r="LMV627"/>
      <c r="LMW627"/>
      <c r="LMX627"/>
      <c r="LMY627"/>
      <c r="LMZ627"/>
      <c r="LNA627"/>
      <c r="LNB627"/>
      <c r="LNC627"/>
      <c r="LND627"/>
      <c r="LNE627"/>
      <c r="LNF627"/>
      <c r="LNG627"/>
      <c r="LNH627"/>
      <c r="LNI627"/>
      <c r="LNJ627"/>
      <c r="LNK627"/>
      <c r="LNL627"/>
      <c r="LNM627"/>
      <c r="LNN627"/>
      <c r="LNO627"/>
      <c r="LNP627"/>
      <c r="LNQ627"/>
      <c r="LNR627"/>
      <c r="LNS627"/>
      <c r="LNT627"/>
      <c r="LNU627"/>
      <c r="LNV627"/>
      <c r="LNW627"/>
      <c r="LNX627"/>
      <c r="LNY627"/>
      <c r="LNZ627"/>
      <c r="LOA627"/>
      <c r="LOB627"/>
      <c r="LOC627"/>
      <c r="LOD627"/>
      <c r="LOE627"/>
      <c r="LOF627"/>
      <c r="LOG627"/>
      <c r="LOH627"/>
      <c r="LOI627"/>
      <c r="LOJ627"/>
      <c r="LOK627"/>
      <c r="LOL627"/>
      <c r="LOM627"/>
      <c r="LON627"/>
      <c r="LOO627"/>
      <c r="LOP627"/>
      <c r="LOQ627"/>
      <c r="LOR627"/>
      <c r="LOS627"/>
      <c r="LOT627"/>
      <c r="LOU627"/>
      <c r="LOV627"/>
      <c r="LOW627"/>
      <c r="LOX627"/>
      <c r="LOY627"/>
      <c r="LOZ627"/>
      <c r="LPA627"/>
      <c r="LPB627"/>
      <c r="LPC627"/>
      <c r="LPD627"/>
      <c r="LPE627"/>
      <c r="LPF627"/>
      <c r="LPG627"/>
      <c r="LPH627"/>
      <c r="LPI627"/>
      <c r="LPJ627"/>
      <c r="LPK627"/>
      <c r="LPL627"/>
      <c r="LPM627"/>
      <c r="LPN627"/>
      <c r="LPO627"/>
      <c r="LPP627"/>
      <c r="LPQ627"/>
      <c r="LPR627"/>
      <c r="LPS627"/>
      <c r="LPT627"/>
      <c r="LPU627"/>
      <c r="LPV627"/>
      <c r="LPW627"/>
      <c r="LPX627"/>
      <c r="LPY627"/>
      <c r="LPZ627"/>
      <c r="LQA627"/>
      <c r="LQB627"/>
      <c r="LQC627"/>
      <c r="LQD627"/>
      <c r="LQE627"/>
      <c r="LQF627"/>
      <c r="LQG627"/>
      <c r="LQH627"/>
      <c r="LQI627"/>
      <c r="LQJ627"/>
      <c r="LQK627"/>
      <c r="LQL627"/>
      <c r="LQM627"/>
      <c r="LQN627"/>
      <c r="LQO627"/>
      <c r="LQP627"/>
      <c r="LQQ627"/>
      <c r="LQR627"/>
      <c r="LQS627"/>
      <c r="LQT627"/>
      <c r="LQU627"/>
      <c r="LQV627"/>
      <c r="LQW627"/>
      <c r="LQX627"/>
      <c r="LQY627"/>
      <c r="LQZ627"/>
      <c r="LRA627"/>
      <c r="LRB627"/>
      <c r="LRC627"/>
      <c r="LRD627"/>
      <c r="LRE627"/>
      <c r="LRF627"/>
      <c r="LRG627"/>
      <c r="LRH627"/>
      <c r="LRI627"/>
      <c r="LRJ627"/>
      <c r="LRK627"/>
      <c r="LRL627"/>
      <c r="LRM627"/>
      <c r="LRN627"/>
      <c r="LRO627"/>
      <c r="LRP627"/>
      <c r="LRQ627"/>
      <c r="LRR627"/>
      <c r="LRS627"/>
      <c r="LRT627"/>
      <c r="LRU627"/>
      <c r="LRV627"/>
      <c r="LRW627"/>
      <c r="LRX627"/>
      <c r="LRY627"/>
      <c r="LRZ627"/>
      <c r="LSA627"/>
      <c r="LSB627"/>
      <c r="LSC627"/>
      <c r="LSD627"/>
      <c r="LSE627"/>
      <c r="LSF627"/>
      <c r="LSG627"/>
      <c r="LSH627"/>
      <c r="LSI627"/>
      <c r="LSJ627"/>
      <c r="LSK627"/>
      <c r="LSL627"/>
      <c r="LSM627"/>
      <c r="LSN627"/>
      <c r="LSO627"/>
      <c r="LSP627"/>
      <c r="LSQ627"/>
      <c r="LSR627"/>
      <c r="LSS627"/>
      <c r="LST627"/>
      <c r="LSU627"/>
      <c r="LSV627"/>
      <c r="LSW627"/>
      <c r="LSX627"/>
      <c r="LSY627"/>
      <c r="LSZ627"/>
      <c r="LTA627"/>
      <c r="LTB627"/>
      <c r="LTC627"/>
      <c r="LTD627"/>
      <c r="LTE627"/>
      <c r="LTF627"/>
      <c r="LTG627"/>
      <c r="LTH627"/>
      <c r="LTI627"/>
      <c r="LTJ627"/>
      <c r="LTK627"/>
      <c r="LTL627"/>
      <c r="LTM627"/>
      <c r="LTN627"/>
      <c r="LTO627"/>
      <c r="LTP627"/>
      <c r="LTQ627"/>
      <c r="LTR627"/>
      <c r="LTS627"/>
      <c r="LTT627"/>
      <c r="LTU627"/>
      <c r="LTV627"/>
      <c r="LTW627"/>
      <c r="LTX627"/>
      <c r="LTY627"/>
      <c r="LTZ627"/>
      <c r="LUA627"/>
      <c r="LUB627"/>
      <c r="LUC627"/>
      <c r="LUD627"/>
      <c r="LUE627"/>
      <c r="LUF627"/>
      <c r="LUG627"/>
      <c r="LUH627"/>
      <c r="LUI627"/>
      <c r="LUJ627"/>
      <c r="LUK627"/>
      <c r="LUL627"/>
      <c r="LUM627"/>
      <c r="LUN627"/>
      <c r="LUO627"/>
      <c r="LUP627"/>
      <c r="LUQ627"/>
      <c r="LUR627"/>
      <c r="LUS627"/>
      <c r="LUT627"/>
      <c r="LUU627"/>
      <c r="LUV627"/>
      <c r="LUW627"/>
      <c r="LUX627"/>
      <c r="LUY627"/>
      <c r="LUZ627"/>
      <c r="LVA627"/>
      <c r="LVB627"/>
      <c r="LVC627"/>
      <c r="LVD627"/>
      <c r="LVE627"/>
      <c r="LVF627"/>
      <c r="LVG627"/>
      <c r="LVH627"/>
      <c r="LVI627"/>
      <c r="LVJ627"/>
      <c r="LVK627"/>
      <c r="LVL627"/>
      <c r="LVM627"/>
      <c r="LVN627"/>
      <c r="LVO627"/>
      <c r="LVP627"/>
      <c r="LVQ627"/>
      <c r="LVR627"/>
      <c r="LVS627"/>
      <c r="LVT627"/>
      <c r="LVU627"/>
      <c r="LVV627"/>
      <c r="LVW627"/>
      <c r="LVX627"/>
      <c r="LVY627"/>
      <c r="LVZ627"/>
      <c r="LWA627"/>
      <c r="LWB627"/>
      <c r="LWC627"/>
      <c r="LWD627"/>
      <c r="LWE627"/>
      <c r="LWF627"/>
      <c r="LWG627"/>
      <c r="LWH627"/>
      <c r="LWI627"/>
      <c r="LWJ627"/>
      <c r="LWK627"/>
      <c r="LWL627"/>
      <c r="LWM627"/>
      <c r="LWN627"/>
      <c r="LWO627"/>
      <c r="LWP627"/>
      <c r="LWQ627"/>
      <c r="LWR627"/>
      <c r="LWS627"/>
      <c r="LWT627"/>
      <c r="LWU627"/>
      <c r="LWV627"/>
      <c r="LWW627"/>
      <c r="LWX627"/>
      <c r="LWY627"/>
      <c r="LWZ627"/>
      <c r="LXA627"/>
      <c r="LXB627"/>
      <c r="LXC627"/>
      <c r="LXD627"/>
      <c r="LXE627"/>
      <c r="LXF627"/>
      <c r="LXG627"/>
      <c r="LXH627"/>
      <c r="LXI627"/>
      <c r="LXJ627"/>
      <c r="LXK627"/>
      <c r="LXL627"/>
      <c r="LXM627"/>
      <c r="LXN627"/>
      <c r="LXO627"/>
      <c r="LXP627"/>
      <c r="LXQ627"/>
      <c r="LXR627"/>
      <c r="LXS627"/>
      <c r="LXT627"/>
      <c r="LXU627"/>
      <c r="LXV627"/>
      <c r="LXW627"/>
      <c r="LXX627"/>
      <c r="LXY627"/>
      <c r="LXZ627"/>
      <c r="LYA627"/>
      <c r="LYB627"/>
      <c r="LYC627"/>
      <c r="LYD627"/>
      <c r="LYE627"/>
      <c r="LYF627"/>
      <c r="LYG627"/>
      <c r="LYH627"/>
      <c r="LYI627"/>
      <c r="LYJ627"/>
      <c r="LYK627"/>
      <c r="LYL627"/>
      <c r="LYM627"/>
      <c r="LYN627"/>
      <c r="LYO627"/>
      <c r="LYP627"/>
      <c r="LYQ627"/>
      <c r="LYR627"/>
      <c r="LYS627"/>
      <c r="LYT627"/>
      <c r="LYU627"/>
      <c r="LYV627"/>
      <c r="LYW627"/>
      <c r="LYX627"/>
      <c r="LYY627"/>
      <c r="LYZ627"/>
      <c r="LZA627"/>
      <c r="LZB627"/>
      <c r="LZC627"/>
      <c r="LZD627"/>
      <c r="LZE627"/>
      <c r="LZF627"/>
      <c r="LZG627"/>
      <c r="LZH627"/>
      <c r="LZI627"/>
      <c r="LZJ627"/>
      <c r="LZK627"/>
      <c r="LZL627"/>
      <c r="LZM627"/>
      <c r="LZN627"/>
      <c r="LZO627"/>
      <c r="LZP627"/>
      <c r="LZQ627"/>
      <c r="LZR627"/>
      <c r="LZS627"/>
      <c r="LZT627"/>
      <c r="LZU627"/>
      <c r="LZV627"/>
      <c r="LZW627"/>
      <c r="LZX627"/>
      <c r="LZY627"/>
      <c r="LZZ627"/>
      <c r="MAA627"/>
      <c r="MAB627"/>
      <c r="MAC627"/>
      <c r="MAD627"/>
      <c r="MAE627"/>
      <c r="MAF627"/>
      <c r="MAG627"/>
      <c r="MAH627"/>
      <c r="MAI627"/>
      <c r="MAJ627"/>
      <c r="MAK627"/>
      <c r="MAL627"/>
      <c r="MAM627"/>
      <c r="MAN627"/>
      <c r="MAO627"/>
      <c r="MAP627"/>
      <c r="MAQ627"/>
      <c r="MAR627"/>
      <c r="MAS627"/>
      <c r="MAT627"/>
      <c r="MAU627"/>
      <c r="MAV627"/>
      <c r="MAW627"/>
      <c r="MAX627"/>
      <c r="MAY627"/>
      <c r="MAZ627"/>
      <c r="MBA627"/>
      <c r="MBB627"/>
      <c r="MBC627"/>
      <c r="MBD627"/>
      <c r="MBE627"/>
      <c r="MBF627"/>
      <c r="MBG627"/>
      <c r="MBH627"/>
      <c r="MBI627"/>
      <c r="MBJ627"/>
      <c r="MBK627"/>
      <c r="MBL627"/>
      <c r="MBM627"/>
      <c r="MBN627"/>
      <c r="MBO627"/>
      <c r="MBP627"/>
      <c r="MBQ627"/>
      <c r="MBR627"/>
      <c r="MBS627"/>
      <c r="MBT627"/>
      <c r="MBU627"/>
      <c r="MBV627"/>
      <c r="MBW627"/>
      <c r="MBX627"/>
      <c r="MBY627"/>
      <c r="MBZ627"/>
      <c r="MCA627"/>
      <c r="MCB627"/>
      <c r="MCC627"/>
      <c r="MCD627"/>
      <c r="MCE627"/>
      <c r="MCF627"/>
      <c r="MCG627"/>
      <c r="MCH627"/>
      <c r="MCI627"/>
      <c r="MCJ627"/>
      <c r="MCK627"/>
      <c r="MCL627"/>
      <c r="MCM627"/>
      <c r="MCN627"/>
      <c r="MCO627"/>
      <c r="MCP627"/>
      <c r="MCQ627"/>
      <c r="MCR627"/>
      <c r="MCS627"/>
      <c r="MCT627"/>
      <c r="MCU627"/>
      <c r="MCV627"/>
      <c r="MCW627"/>
      <c r="MCX627"/>
      <c r="MCY627"/>
      <c r="MCZ627"/>
      <c r="MDA627"/>
      <c r="MDB627"/>
      <c r="MDC627"/>
      <c r="MDD627"/>
      <c r="MDE627"/>
      <c r="MDF627"/>
      <c r="MDG627"/>
      <c r="MDH627"/>
      <c r="MDI627"/>
      <c r="MDJ627"/>
      <c r="MDK627"/>
      <c r="MDL627"/>
      <c r="MDM627"/>
      <c r="MDN627"/>
      <c r="MDO627"/>
      <c r="MDP627"/>
      <c r="MDQ627"/>
      <c r="MDR627"/>
      <c r="MDS627"/>
      <c r="MDT627"/>
      <c r="MDU627"/>
      <c r="MDV627"/>
      <c r="MDW627"/>
      <c r="MDX627"/>
      <c r="MDY627"/>
      <c r="MDZ627"/>
      <c r="MEA627"/>
      <c r="MEB627"/>
      <c r="MEC627"/>
      <c r="MED627"/>
      <c r="MEE627"/>
      <c r="MEF627"/>
      <c r="MEG627"/>
      <c r="MEH627"/>
      <c r="MEI627"/>
      <c r="MEJ627"/>
      <c r="MEK627"/>
      <c r="MEL627"/>
      <c r="MEM627"/>
      <c r="MEN627"/>
      <c r="MEO627"/>
      <c r="MEP627"/>
      <c r="MEQ627"/>
      <c r="MER627"/>
      <c r="MES627"/>
      <c r="MET627"/>
      <c r="MEU627"/>
      <c r="MEV627"/>
      <c r="MEW627"/>
      <c r="MEX627"/>
      <c r="MEY627"/>
      <c r="MEZ627"/>
      <c r="MFA627"/>
      <c r="MFB627"/>
      <c r="MFC627"/>
      <c r="MFD627"/>
      <c r="MFE627"/>
      <c r="MFF627"/>
      <c r="MFG627"/>
      <c r="MFH627"/>
      <c r="MFI627"/>
      <c r="MFJ627"/>
      <c r="MFK627"/>
      <c r="MFL627"/>
      <c r="MFM627"/>
      <c r="MFN627"/>
      <c r="MFO627"/>
      <c r="MFP627"/>
      <c r="MFQ627"/>
      <c r="MFR627"/>
      <c r="MFS627"/>
      <c r="MFT627"/>
      <c r="MFU627"/>
      <c r="MFV627"/>
      <c r="MFW627"/>
      <c r="MFX627"/>
      <c r="MFY627"/>
      <c r="MFZ627"/>
      <c r="MGA627"/>
      <c r="MGB627"/>
      <c r="MGC627"/>
      <c r="MGD627"/>
      <c r="MGE627"/>
      <c r="MGF627"/>
      <c r="MGG627"/>
      <c r="MGH627"/>
      <c r="MGI627"/>
      <c r="MGJ627"/>
      <c r="MGK627"/>
      <c r="MGL627"/>
      <c r="MGM627"/>
      <c r="MGN627"/>
      <c r="MGO627"/>
      <c r="MGP627"/>
      <c r="MGQ627"/>
      <c r="MGR627"/>
      <c r="MGS627"/>
      <c r="MGT627"/>
      <c r="MGU627"/>
      <c r="MGV627"/>
      <c r="MGW627"/>
      <c r="MGX627"/>
      <c r="MGY627"/>
      <c r="MGZ627"/>
      <c r="MHA627"/>
      <c r="MHB627"/>
      <c r="MHC627"/>
      <c r="MHD627"/>
      <c r="MHE627"/>
      <c r="MHF627"/>
      <c r="MHG627"/>
      <c r="MHH627"/>
      <c r="MHI627"/>
      <c r="MHJ627"/>
      <c r="MHK627"/>
      <c r="MHL627"/>
      <c r="MHM627"/>
      <c r="MHN627"/>
      <c r="MHO627"/>
      <c r="MHP627"/>
      <c r="MHQ627"/>
      <c r="MHR627"/>
      <c r="MHS627"/>
      <c r="MHT627"/>
      <c r="MHU627"/>
      <c r="MHV627"/>
      <c r="MHW627"/>
      <c r="MHX627"/>
      <c r="MHY627"/>
      <c r="MHZ627"/>
      <c r="MIA627"/>
      <c r="MIB627"/>
      <c r="MIC627"/>
      <c r="MID627"/>
      <c r="MIE627"/>
      <c r="MIF627"/>
      <c r="MIG627"/>
      <c r="MIH627"/>
      <c r="MII627"/>
      <c r="MIJ627"/>
      <c r="MIK627"/>
      <c r="MIL627"/>
      <c r="MIM627"/>
      <c r="MIN627"/>
      <c r="MIO627"/>
      <c r="MIP627"/>
      <c r="MIQ627"/>
      <c r="MIR627"/>
      <c r="MIS627"/>
      <c r="MIT627"/>
      <c r="MIU627"/>
      <c r="MIV627"/>
      <c r="MIW627"/>
      <c r="MIX627"/>
      <c r="MIY627"/>
      <c r="MIZ627"/>
      <c r="MJA627"/>
      <c r="MJB627"/>
      <c r="MJC627"/>
      <c r="MJD627"/>
      <c r="MJE627"/>
      <c r="MJF627"/>
      <c r="MJG627"/>
      <c r="MJH627"/>
      <c r="MJI627"/>
      <c r="MJJ627"/>
      <c r="MJK627"/>
      <c r="MJL627"/>
      <c r="MJM627"/>
      <c r="MJN627"/>
      <c r="MJO627"/>
      <c r="MJP627"/>
      <c r="MJQ627"/>
      <c r="MJR627"/>
      <c r="MJS627"/>
      <c r="MJT627"/>
      <c r="MJU627"/>
      <c r="MJV627"/>
      <c r="MJW627"/>
      <c r="MJX627"/>
      <c r="MJY627"/>
      <c r="MJZ627"/>
      <c r="MKA627"/>
      <c r="MKB627"/>
      <c r="MKC627"/>
      <c r="MKD627"/>
      <c r="MKE627"/>
      <c r="MKF627"/>
      <c r="MKG627"/>
      <c r="MKH627"/>
      <c r="MKI627"/>
      <c r="MKJ627"/>
      <c r="MKK627"/>
      <c r="MKL627"/>
      <c r="MKM627"/>
      <c r="MKN627"/>
      <c r="MKO627"/>
      <c r="MKP627"/>
      <c r="MKQ627"/>
      <c r="MKR627"/>
      <c r="MKS627"/>
      <c r="MKT627"/>
      <c r="MKU627"/>
      <c r="MKV627"/>
      <c r="MKW627"/>
      <c r="MKX627"/>
      <c r="MKY627"/>
      <c r="MKZ627"/>
      <c r="MLA627"/>
      <c r="MLB627"/>
      <c r="MLC627"/>
      <c r="MLD627"/>
      <c r="MLE627"/>
      <c r="MLF627"/>
      <c r="MLG627"/>
      <c r="MLH627"/>
      <c r="MLI627"/>
      <c r="MLJ627"/>
      <c r="MLK627"/>
      <c r="MLL627"/>
      <c r="MLM627"/>
      <c r="MLN627"/>
      <c r="MLO627"/>
      <c r="MLP627"/>
      <c r="MLQ627"/>
      <c r="MLR627"/>
      <c r="MLS627"/>
      <c r="MLT627"/>
      <c r="MLU627"/>
      <c r="MLV627"/>
      <c r="MLW627"/>
      <c r="MLX627"/>
      <c r="MLY627"/>
      <c r="MLZ627"/>
      <c r="MMA627"/>
      <c r="MMB627"/>
      <c r="MMC627"/>
      <c r="MMD627"/>
      <c r="MME627"/>
      <c r="MMF627"/>
      <c r="MMG627"/>
      <c r="MMH627"/>
      <c r="MMI627"/>
      <c r="MMJ627"/>
      <c r="MMK627"/>
      <c r="MML627"/>
      <c r="MMM627"/>
      <c r="MMN627"/>
      <c r="MMO627"/>
      <c r="MMP627"/>
      <c r="MMQ627"/>
      <c r="MMR627"/>
      <c r="MMS627"/>
      <c r="MMT627"/>
      <c r="MMU627"/>
      <c r="MMV627"/>
      <c r="MMW627"/>
      <c r="MMX627"/>
      <c r="MMY627"/>
      <c r="MMZ627"/>
      <c r="MNA627"/>
      <c r="MNB627"/>
      <c r="MNC627"/>
      <c r="MND627"/>
      <c r="MNE627"/>
      <c r="MNF627"/>
      <c r="MNG627"/>
      <c r="MNH627"/>
      <c r="MNI627"/>
      <c r="MNJ627"/>
      <c r="MNK627"/>
      <c r="MNL627"/>
      <c r="MNM627"/>
      <c r="MNN627"/>
      <c r="MNO627"/>
      <c r="MNP627"/>
      <c r="MNQ627"/>
      <c r="MNR627"/>
      <c r="MNS627"/>
      <c r="MNT627"/>
      <c r="MNU627"/>
      <c r="MNV627"/>
      <c r="MNW627"/>
      <c r="MNX627"/>
      <c r="MNY627"/>
      <c r="MNZ627"/>
      <c r="MOA627"/>
      <c r="MOB627"/>
      <c r="MOC627"/>
      <c r="MOD627"/>
      <c r="MOE627"/>
      <c r="MOF627"/>
      <c r="MOG627"/>
      <c r="MOH627"/>
      <c r="MOI627"/>
      <c r="MOJ627"/>
      <c r="MOK627"/>
      <c r="MOL627"/>
      <c r="MOM627"/>
      <c r="MON627"/>
      <c r="MOO627"/>
      <c r="MOP627"/>
      <c r="MOQ627"/>
      <c r="MOR627"/>
      <c r="MOS627"/>
      <c r="MOT627"/>
      <c r="MOU627"/>
      <c r="MOV627"/>
      <c r="MOW627"/>
      <c r="MOX627"/>
      <c r="MOY627"/>
      <c r="MOZ627"/>
      <c r="MPA627"/>
      <c r="MPB627"/>
      <c r="MPC627"/>
      <c r="MPD627"/>
      <c r="MPE627"/>
      <c r="MPF627"/>
      <c r="MPG627"/>
      <c r="MPH627"/>
      <c r="MPI627"/>
      <c r="MPJ627"/>
      <c r="MPK627"/>
      <c r="MPL627"/>
      <c r="MPM627"/>
      <c r="MPN627"/>
      <c r="MPO627"/>
      <c r="MPP627"/>
      <c r="MPQ627"/>
      <c r="MPR627"/>
      <c r="MPS627"/>
      <c r="MPT627"/>
      <c r="MPU627"/>
      <c r="MPV627"/>
      <c r="MPW627"/>
      <c r="MPX627"/>
      <c r="MPY627"/>
      <c r="MPZ627"/>
      <c r="MQA627"/>
      <c r="MQB627"/>
      <c r="MQC627"/>
      <c r="MQD627"/>
      <c r="MQE627"/>
      <c r="MQF627"/>
      <c r="MQG627"/>
      <c r="MQH627"/>
      <c r="MQI627"/>
      <c r="MQJ627"/>
      <c r="MQK627"/>
      <c r="MQL627"/>
      <c r="MQM627"/>
      <c r="MQN627"/>
      <c r="MQO627"/>
      <c r="MQP627"/>
      <c r="MQQ627"/>
      <c r="MQR627"/>
      <c r="MQS627"/>
      <c r="MQT627"/>
      <c r="MQU627"/>
      <c r="MQV627"/>
      <c r="MQW627"/>
      <c r="MQX627"/>
      <c r="MQY627"/>
      <c r="MQZ627"/>
      <c r="MRA627"/>
      <c r="MRB627"/>
      <c r="MRC627"/>
      <c r="MRD627"/>
      <c r="MRE627"/>
      <c r="MRF627"/>
      <c r="MRG627"/>
      <c r="MRH627"/>
      <c r="MRI627"/>
      <c r="MRJ627"/>
      <c r="MRK627"/>
      <c r="MRL627"/>
      <c r="MRM627"/>
      <c r="MRN627"/>
      <c r="MRO627"/>
      <c r="MRP627"/>
      <c r="MRQ627"/>
      <c r="MRR627"/>
      <c r="MRS627"/>
      <c r="MRT627"/>
      <c r="MRU627"/>
      <c r="MRV627"/>
      <c r="MRW627"/>
      <c r="MRX627"/>
      <c r="MRY627"/>
      <c r="MRZ627"/>
      <c r="MSA627"/>
      <c r="MSB627"/>
      <c r="MSC627"/>
      <c r="MSD627"/>
      <c r="MSE627"/>
      <c r="MSF627"/>
      <c r="MSG627"/>
      <c r="MSH627"/>
      <c r="MSI627"/>
      <c r="MSJ627"/>
      <c r="MSK627"/>
      <c r="MSL627"/>
      <c r="MSM627"/>
      <c r="MSN627"/>
      <c r="MSO627"/>
      <c r="MSP627"/>
      <c r="MSQ627"/>
      <c r="MSR627"/>
      <c r="MSS627"/>
      <c r="MST627"/>
      <c r="MSU627"/>
      <c r="MSV627"/>
      <c r="MSW627"/>
      <c r="MSX627"/>
      <c r="MSY627"/>
      <c r="MSZ627"/>
      <c r="MTA627"/>
      <c r="MTB627"/>
      <c r="MTC627"/>
      <c r="MTD627"/>
      <c r="MTE627"/>
      <c r="MTF627"/>
      <c r="MTG627"/>
      <c r="MTH627"/>
      <c r="MTI627"/>
      <c r="MTJ627"/>
      <c r="MTK627"/>
      <c r="MTL627"/>
      <c r="MTM627"/>
      <c r="MTN627"/>
      <c r="MTO627"/>
      <c r="MTP627"/>
      <c r="MTQ627"/>
      <c r="MTR627"/>
      <c r="MTS627"/>
      <c r="MTT627"/>
      <c r="MTU627"/>
      <c r="MTV627"/>
      <c r="MTW627"/>
      <c r="MTX627"/>
      <c r="MTY627"/>
      <c r="MTZ627"/>
      <c r="MUA627"/>
      <c r="MUB627"/>
      <c r="MUC627"/>
      <c r="MUD627"/>
      <c r="MUE627"/>
      <c r="MUF627"/>
      <c r="MUG627"/>
      <c r="MUH627"/>
      <c r="MUI627"/>
      <c r="MUJ627"/>
      <c r="MUK627"/>
      <c r="MUL627"/>
      <c r="MUM627"/>
      <c r="MUN627"/>
      <c r="MUO627"/>
      <c r="MUP627"/>
      <c r="MUQ627"/>
      <c r="MUR627"/>
      <c r="MUS627"/>
      <c r="MUT627"/>
      <c r="MUU627"/>
      <c r="MUV627"/>
      <c r="MUW627"/>
      <c r="MUX627"/>
      <c r="MUY627"/>
      <c r="MUZ627"/>
      <c r="MVA627"/>
      <c r="MVB627"/>
      <c r="MVC627"/>
      <c r="MVD627"/>
      <c r="MVE627"/>
      <c r="MVF627"/>
      <c r="MVG627"/>
      <c r="MVH627"/>
      <c r="MVI627"/>
      <c r="MVJ627"/>
      <c r="MVK627"/>
      <c r="MVL627"/>
      <c r="MVM627"/>
      <c r="MVN627"/>
      <c r="MVO627"/>
      <c r="MVP627"/>
      <c r="MVQ627"/>
      <c r="MVR627"/>
      <c r="MVS627"/>
      <c r="MVT627"/>
      <c r="MVU627"/>
      <c r="MVV627"/>
      <c r="MVW627"/>
      <c r="MVX627"/>
      <c r="MVY627"/>
      <c r="MVZ627"/>
      <c r="MWA627"/>
      <c r="MWB627"/>
      <c r="MWC627"/>
      <c r="MWD627"/>
      <c r="MWE627"/>
      <c r="MWF627"/>
      <c r="MWG627"/>
      <c r="MWH627"/>
      <c r="MWI627"/>
      <c r="MWJ627"/>
      <c r="MWK627"/>
      <c r="MWL627"/>
      <c r="MWM627"/>
      <c r="MWN627"/>
      <c r="MWO627"/>
      <c r="MWP627"/>
      <c r="MWQ627"/>
      <c r="MWR627"/>
      <c r="MWS627"/>
      <c r="MWT627"/>
      <c r="MWU627"/>
      <c r="MWV627"/>
      <c r="MWW627"/>
      <c r="MWX627"/>
      <c r="MWY627"/>
      <c r="MWZ627"/>
      <c r="MXA627"/>
      <c r="MXB627"/>
      <c r="MXC627"/>
      <c r="MXD627"/>
      <c r="MXE627"/>
      <c r="MXF627"/>
      <c r="MXG627"/>
      <c r="MXH627"/>
      <c r="MXI627"/>
      <c r="MXJ627"/>
      <c r="MXK627"/>
      <c r="MXL627"/>
      <c r="MXM627"/>
      <c r="MXN627"/>
      <c r="MXO627"/>
      <c r="MXP627"/>
      <c r="MXQ627"/>
      <c r="MXR627"/>
      <c r="MXS627"/>
      <c r="MXT627"/>
      <c r="MXU627"/>
      <c r="MXV627"/>
      <c r="MXW627"/>
      <c r="MXX627"/>
      <c r="MXY627"/>
      <c r="MXZ627"/>
      <c r="MYA627"/>
      <c r="MYB627"/>
      <c r="MYC627"/>
      <c r="MYD627"/>
      <c r="MYE627"/>
      <c r="MYF627"/>
      <c r="MYG627"/>
      <c r="MYH627"/>
      <c r="MYI627"/>
      <c r="MYJ627"/>
      <c r="MYK627"/>
      <c r="MYL627"/>
      <c r="MYM627"/>
      <c r="MYN627"/>
      <c r="MYO627"/>
      <c r="MYP627"/>
      <c r="MYQ627"/>
      <c r="MYR627"/>
      <c r="MYS627"/>
      <c r="MYT627"/>
      <c r="MYU627"/>
      <c r="MYV627"/>
      <c r="MYW627"/>
      <c r="MYX627"/>
      <c r="MYY627"/>
      <c r="MYZ627"/>
      <c r="MZA627"/>
      <c r="MZB627"/>
      <c r="MZC627"/>
      <c r="MZD627"/>
      <c r="MZE627"/>
      <c r="MZF627"/>
      <c r="MZG627"/>
      <c r="MZH627"/>
      <c r="MZI627"/>
      <c r="MZJ627"/>
      <c r="MZK627"/>
      <c r="MZL627"/>
      <c r="MZM627"/>
      <c r="MZN627"/>
      <c r="MZO627"/>
      <c r="MZP627"/>
      <c r="MZQ627"/>
      <c r="MZR627"/>
      <c r="MZS627"/>
      <c r="MZT627"/>
      <c r="MZU627"/>
      <c r="MZV627"/>
      <c r="MZW627"/>
      <c r="MZX627"/>
      <c r="MZY627"/>
      <c r="MZZ627"/>
      <c r="NAA627"/>
      <c r="NAB627"/>
      <c r="NAC627"/>
      <c r="NAD627"/>
      <c r="NAE627"/>
      <c r="NAF627"/>
      <c r="NAG627"/>
      <c r="NAH627"/>
      <c r="NAI627"/>
      <c r="NAJ627"/>
      <c r="NAK627"/>
      <c r="NAL627"/>
      <c r="NAM627"/>
      <c r="NAN627"/>
      <c r="NAO627"/>
      <c r="NAP627"/>
      <c r="NAQ627"/>
      <c r="NAR627"/>
      <c r="NAS627"/>
      <c r="NAT627"/>
      <c r="NAU627"/>
      <c r="NAV627"/>
      <c r="NAW627"/>
      <c r="NAX627"/>
      <c r="NAY627"/>
      <c r="NAZ627"/>
      <c r="NBA627"/>
      <c r="NBB627"/>
      <c r="NBC627"/>
      <c r="NBD627"/>
      <c r="NBE627"/>
      <c r="NBF627"/>
      <c r="NBG627"/>
      <c r="NBH627"/>
      <c r="NBI627"/>
      <c r="NBJ627"/>
      <c r="NBK627"/>
      <c r="NBL627"/>
      <c r="NBM627"/>
      <c r="NBN627"/>
      <c r="NBO627"/>
      <c r="NBP627"/>
      <c r="NBQ627"/>
      <c r="NBR627"/>
      <c r="NBS627"/>
      <c r="NBT627"/>
      <c r="NBU627"/>
      <c r="NBV627"/>
      <c r="NBW627"/>
      <c r="NBX627"/>
      <c r="NBY627"/>
      <c r="NBZ627"/>
      <c r="NCA627"/>
      <c r="NCB627"/>
      <c r="NCC627"/>
      <c r="NCD627"/>
      <c r="NCE627"/>
      <c r="NCF627"/>
      <c r="NCG627"/>
      <c r="NCH627"/>
      <c r="NCI627"/>
      <c r="NCJ627"/>
      <c r="NCK627"/>
      <c r="NCL627"/>
      <c r="NCM627"/>
      <c r="NCN627"/>
      <c r="NCO627"/>
      <c r="NCP627"/>
      <c r="NCQ627"/>
      <c r="NCR627"/>
      <c r="NCS627"/>
      <c r="NCT627"/>
      <c r="NCU627"/>
      <c r="NCV627"/>
      <c r="NCW627"/>
      <c r="NCX627"/>
      <c r="NCY627"/>
      <c r="NCZ627"/>
      <c r="NDA627"/>
      <c r="NDB627"/>
      <c r="NDC627"/>
      <c r="NDD627"/>
      <c r="NDE627"/>
      <c r="NDF627"/>
      <c r="NDG627"/>
      <c r="NDH627"/>
      <c r="NDI627"/>
      <c r="NDJ627"/>
      <c r="NDK627"/>
      <c r="NDL627"/>
      <c r="NDM627"/>
      <c r="NDN627"/>
      <c r="NDO627"/>
      <c r="NDP627"/>
      <c r="NDQ627"/>
      <c r="NDR627"/>
      <c r="NDS627"/>
      <c r="NDT627"/>
      <c r="NDU627"/>
      <c r="NDV627"/>
      <c r="NDW627"/>
      <c r="NDX627"/>
      <c r="NDY627"/>
      <c r="NDZ627"/>
      <c r="NEA627"/>
      <c r="NEB627"/>
      <c r="NEC627"/>
      <c r="NED627"/>
      <c r="NEE627"/>
      <c r="NEF627"/>
      <c r="NEG627"/>
      <c r="NEH627"/>
      <c r="NEI627"/>
      <c r="NEJ627"/>
      <c r="NEK627"/>
      <c r="NEL627"/>
      <c r="NEM627"/>
      <c r="NEN627"/>
      <c r="NEO627"/>
      <c r="NEP627"/>
      <c r="NEQ627"/>
      <c r="NER627"/>
      <c r="NES627"/>
      <c r="NET627"/>
      <c r="NEU627"/>
      <c r="NEV627"/>
      <c r="NEW627"/>
      <c r="NEX627"/>
      <c r="NEY627"/>
      <c r="NEZ627"/>
      <c r="NFA627"/>
      <c r="NFB627"/>
      <c r="NFC627"/>
      <c r="NFD627"/>
      <c r="NFE627"/>
      <c r="NFF627"/>
      <c r="NFG627"/>
      <c r="NFH627"/>
      <c r="NFI627"/>
      <c r="NFJ627"/>
      <c r="NFK627"/>
      <c r="NFL627"/>
      <c r="NFM627"/>
      <c r="NFN627"/>
      <c r="NFO627"/>
      <c r="NFP627"/>
      <c r="NFQ627"/>
      <c r="NFR627"/>
      <c r="NFS627"/>
      <c r="NFT627"/>
      <c r="NFU627"/>
      <c r="NFV627"/>
      <c r="NFW627"/>
      <c r="NFX627"/>
      <c r="NFY627"/>
      <c r="NFZ627"/>
      <c r="NGA627"/>
      <c r="NGB627"/>
      <c r="NGC627"/>
      <c r="NGD627"/>
      <c r="NGE627"/>
      <c r="NGF627"/>
      <c r="NGG627"/>
      <c r="NGH627"/>
      <c r="NGI627"/>
      <c r="NGJ627"/>
      <c r="NGK627"/>
      <c r="NGL627"/>
      <c r="NGM627"/>
      <c r="NGN627"/>
      <c r="NGO627"/>
      <c r="NGP627"/>
      <c r="NGQ627"/>
      <c r="NGR627"/>
      <c r="NGS627"/>
      <c r="NGT627"/>
      <c r="NGU627"/>
      <c r="NGV627"/>
      <c r="NGW627"/>
      <c r="NGX627"/>
      <c r="NGY627"/>
      <c r="NGZ627"/>
      <c r="NHA627"/>
      <c r="NHB627"/>
      <c r="NHC627"/>
      <c r="NHD627"/>
      <c r="NHE627"/>
      <c r="NHF627"/>
      <c r="NHG627"/>
      <c r="NHH627"/>
      <c r="NHI627"/>
      <c r="NHJ627"/>
      <c r="NHK627"/>
      <c r="NHL627"/>
      <c r="NHM627"/>
      <c r="NHN627"/>
      <c r="NHO627"/>
      <c r="NHP627"/>
      <c r="NHQ627"/>
      <c r="NHR627"/>
      <c r="NHS627"/>
      <c r="NHT627"/>
      <c r="NHU627"/>
      <c r="NHV627"/>
      <c r="NHW627"/>
      <c r="NHX627"/>
      <c r="NHY627"/>
      <c r="NHZ627"/>
      <c r="NIA627"/>
      <c r="NIB627"/>
      <c r="NIC627"/>
      <c r="NID627"/>
      <c r="NIE627"/>
      <c r="NIF627"/>
      <c r="NIG627"/>
      <c r="NIH627"/>
      <c r="NII627"/>
      <c r="NIJ627"/>
      <c r="NIK627"/>
      <c r="NIL627"/>
      <c r="NIM627"/>
      <c r="NIN627"/>
      <c r="NIO627"/>
      <c r="NIP627"/>
      <c r="NIQ627"/>
      <c r="NIR627"/>
      <c r="NIS627"/>
      <c r="NIT627"/>
      <c r="NIU627"/>
      <c r="NIV627"/>
      <c r="NIW627"/>
      <c r="NIX627"/>
      <c r="NIY627"/>
      <c r="NIZ627"/>
      <c r="NJA627"/>
      <c r="NJB627"/>
      <c r="NJC627"/>
      <c r="NJD627"/>
      <c r="NJE627"/>
      <c r="NJF627"/>
      <c r="NJG627"/>
      <c r="NJH627"/>
      <c r="NJI627"/>
      <c r="NJJ627"/>
      <c r="NJK627"/>
      <c r="NJL627"/>
      <c r="NJM627"/>
      <c r="NJN627"/>
      <c r="NJO627"/>
      <c r="NJP627"/>
      <c r="NJQ627"/>
      <c r="NJR627"/>
      <c r="NJS627"/>
      <c r="NJT627"/>
      <c r="NJU627"/>
      <c r="NJV627"/>
      <c r="NJW627"/>
      <c r="NJX627"/>
      <c r="NJY627"/>
      <c r="NJZ627"/>
      <c r="NKA627"/>
      <c r="NKB627"/>
      <c r="NKC627"/>
      <c r="NKD627"/>
      <c r="NKE627"/>
      <c r="NKF627"/>
      <c r="NKG627"/>
      <c r="NKH627"/>
      <c r="NKI627"/>
      <c r="NKJ627"/>
      <c r="NKK627"/>
      <c r="NKL627"/>
      <c r="NKM627"/>
      <c r="NKN627"/>
      <c r="NKO627"/>
      <c r="NKP627"/>
      <c r="NKQ627"/>
      <c r="NKR627"/>
      <c r="NKS627"/>
      <c r="NKT627"/>
      <c r="NKU627"/>
      <c r="NKV627"/>
      <c r="NKW627"/>
      <c r="NKX627"/>
      <c r="NKY627"/>
      <c r="NKZ627"/>
      <c r="NLA627"/>
      <c r="NLB627"/>
      <c r="NLC627"/>
      <c r="NLD627"/>
      <c r="NLE627"/>
      <c r="NLF627"/>
      <c r="NLG627"/>
      <c r="NLH627"/>
      <c r="NLI627"/>
      <c r="NLJ627"/>
      <c r="NLK627"/>
      <c r="NLL627"/>
      <c r="NLM627"/>
      <c r="NLN627"/>
      <c r="NLO627"/>
      <c r="NLP627"/>
      <c r="NLQ627"/>
      <c r="NLR627"/>
      <c r="NLS627"/>
      <c r="NLT627"/>
      <c r="NLU627"/>
      <c r="NLV627"/>
      <c r="NLW627"/>
      <c r="NLX627"/>
      <c r="NLY627"/>
      <c r="NLZ627"/>
      <c r="NMA627"/>
      <c r="NMB627"/>
      <c r="NMC627"/>
      <c r="NMD627"/>
      <c r="NME627"/>
      <c r="NMF627"/>
      <c r="NMG627"/>
      <c r="NMH627"/>
      <c r="NMI627"/>
      <c r="NMJ627"/>
      <c r="NMK627"/>
      <c r="NML627"/>
      <c r="NMM627"/>
      <c r="NMN627"/>
      <c r="NMO627"/>
      <c r="NMP627"/>
      <c r="NMQ627"/>
      <c r="NMR627"/>
      <c r="NMS627"/>
      <c r="NMT627"/>
      <c r="NMU627"/>
      <c r="NMV627"/>
      <c r="NMW627"/>
      <c r="NMX627"/>
      <c r="NMY627"/>
      <c r="NMZ627"/>
      <c r="NNA627"/>
      <c r="NNB627"/>
      <c r="NNC627"/>
      <c r="NND627"/>
      <c r="NNE627"/>
      <c r="NNF627"/>
      <c r="NNG627"/>
      <c r="NNH627"/>
      <c r="NNI627"/>
      <c r="NNJ627"/>
      <c r="NNK627"/>
      <c r="NNL627"/>
      <c r="NNM627"/>
      <c r="NNN627"/>
      <c r="NNO627"/>
      <c r="NNP627"/>
      <c r="NNQ627"/>
      <c r="NNR627"/>
      <c r="NNS627"/>
      <c r="NNT627"/>
      <c r="NNU627"/>
      <c r="NNV627"/>
      <c r="NNW627"/>
      <c r="NNX627"/>
      <c r="NNY627"/>
      <c r="NNZ627"/>
      <c r="NOA627"/>
      <c r="NOB627"/>
      <c r="NOC627"/>
      <c r="NOD627"/>
      <c r="NOE627"/>
      <c r="NOF627"/>
      <c r="NOG627"/>
      <c r="NOH627"/>
      <c r="NOI627"/>
      <c r="NOJ627"/>
      <c r="NOK627"/>
      <c r="NOL627"/>
      <c r="NOM627"/>
      <c r="NON627"/>
      <c r="NOO627"/>
      <c r="NOP627"/>
      <c r="NOQ627"/>
      <c r="NOR627"/>
      <c r="NOS627"/>
      <c r="NOT627"/>
      <c r="NOU627"/>
      <c r="NOV627"/>
      <c r="NOW627"/>
      <c r="NOX627"/>
      <c r="NOY627"/>
      <c r="NOZ627"/>
      <c r="NPA627"/>
      <c r="NPB627"/>
      <c r="NPC627"/>
      <c r="NPD627"/>
      <c r="NPE627"/>
      <c r="NPF627"/>
      <c r="NPG627"/>
      <c r="NPH627"/>
      <c r="NPI627"/>
      <c r="NPJ627"/>
      <c r="NPK627"/>
      <c r="NPL627"/>
      <c r="NPM627"/>
      <c r="NPN627"/>
      <c r="NPO627"/>
      <c r="NPP627"/>
      <c r="NPQ627"/>
      <c r="NPR627"/>
      <c r="NPS627"/>
      <c r="NPT627"/>
      <c r="NPU627"/>
      <c r="NPV627"/>
      <c r="NPW627"/>
      <c r="NPX627"/>
      <c r="NPY627"/>
      <c r="NPZ627"/>
      <c r="NQA627"/>
      <c r="NQB627"/>
      <c r="NQC627"/>
      <c r="NQD627"/>
      <c r="NQE627"/>
      <c r="NQF627"/>
      <c r="NQG627"/>
      <c r="NQH627"/>
      <c r="NQI627"/>
      <c r="NQJ627"/>
      <c r="NQK627"/>
      <c r="NQL627"/>
      <c r="NQM627"/>
      <c r="NQN627"/>
      <c r="NQO627"/>
      <c r="NQP627"/>
      <c r="NQQ627"/>
      <c r="NQR627"/>
      <c r="NQS627"/>
      <c r="NQT627"/>
      <c r="NQU627"/>
      <c r="NQV627"/>
      <c r="NQW627"/>
      <c r="NQX627"/>
      <c r="NQY627"/>
      <c r="NQZ627"/>
      <c r="NRA627"/>
      <c r="NRB627"/>
      <c r="NRC627"/>
      <c r="NRD627"/>
      <c r="NRE627"/>
      <c r="NRF627"/>
      <c r="NRG627"/>
      <c r="NRH627"/>
      <c r="NRI627"/>
      <c r="NRJ627"/>
      <c r="NRK627"/>
      <c r="NRL627"/>
      <c r="NRM627"/>
      <c r="NRN627"/>
      <c r="NRO627"/>
      <c r="NRP627"/>
      <c r="NRQ627"/>
      <c r="NRR627"/>
      <c r="NRS627"/>
      <c r="NRT627"/>
      <c r="NRU627"/>
      <c r="NRV627"/>
      <c r="NRW627"/>
      <c r="NRX627"/>
      <c r="NRY627"/>
      <c r="NRZ627"/>
      <c r="NSA627"/>
      <c r="NSB627"/>
      <c r="NSC627"/>
      <c r="NSD627"/>
      <c r="NSE627"/>
      <c r="NSF627"/>
      <c r="NSG627"/>
      <c r="NSH627"/>
      <c r="NSI627"/>
      <c r="NSJ627"/>
      <c r="NSK627"/>
      <c r="NSL627"/>
      <c r="NSM627"/>
      <c r="NSN627"/>
      <c r="NSO627"/>
      <c r="NSP627"/>
      <c r="NSQ627"/>
      <c r="NSR627"/>
      <c r="NSS627"/>
      <c r="NST627"/>
      <c r="NSU627"/>
      <c r="NSV627"/>
      <c r="NSW627"/>
      <c r="NSX627"/>
      <c r="NSY627"/>
      <c r="NSZ627"/>
      <c r="NTA627"/>
      <c r="NTB627"/>
      <c r="NTC627"/>
      <c r="NTD627"/>
      <c r="NTE627"/>
      <c r="NTF627"/>
      <c r="NTG627"/>
      <c r="NTH627"/>
      <c r="NTI627"/>
      <c r="NTJ627"/>
      <c r="NTK627"/>
      <c r="NTL627"/>
      <c r="NTM627"/>
      <c r="NTN627"/>
      <c r="NTO627"/>
      <c r="NTP627"/>
      <c r="NTQ627"/>
      <c r="NTR627"/>
      <c r="NTS627"/>
      <c r="NTT627"/>
      <c r="NTU627"/>
      <c r="NTV627"/>
      <c r="NTW627"/>
      <c r="NTX627"/>
      <c r="NTY627"/>
      <c r="NTZ627"/>
      <c r="NUA627"/>
      <c r="NUB627"/>
      <c r="NUC627"/>
      <c r="NUD627"/>
      <c r="NUE627"/>
      <c r="NUF627"/>
      <c r="NUG627"/>
      <c r="NUH627"/>
      <c r="NUI627"/>
      <c r="NUJ627"/>
      <c r="NUK627"/>
      <c r="NUL627"/>
      <c r="NUM627"/>
      <c r="NUN627"/>
      <c r="NUO627"/>
      <c r="NUP627"/>
      <c r="NUQ627"/>
      <c r="NUR627"/>
      <c r="NUS627"/>
      <c r="NUT627"/>
      <c r="NUU627"/>
      <c r="NUV627"/>
      <c r="NUW627"/>
      <c r="NUX627"/>
      <c r="NUY627"/>
      <c r="NUZ627"/>
      <c r="NVA627"/>
      <c r="NVB627"/>
      <c r="NVC627"/>
      <c r="NVD627"/>
      <c r="NVE627"/>
      <c r="NVF627"/>
      <c r="NVG627"/>
      <c r="NVH627"/>
      <c r="NVI627"/>
      <c r="NVJ627"/>
      <c r="NVK627"/>
      <c r="NVL627"/>
      <c r="NVM627"/>
      <c r="NVN627"/>
      <c r="NVO627"/>
      <c r="NVP627"/>
      <c r="NVQ627"/>
      <c r="NVR627"/>
      <c r="NVS627"/>
      <c r="NVT627"/>
      <c r="NVU627"/>
      <c r="NVV627"/>
      <c r="NVW627"/>
      <c r="NVX627"/>
      <c r="NVY627"/>
      <c r="NVZ627"/>
      <c r="NWA627"/>
      <c r="NWB627"/>
      <c r="NWC627"/>
      <c r="NWD627"/>
      <c r="NWE627"/>
      <c r="NWF627"/>
      <c r="NWG627"/>
      <c r="NWH627"/>
      <c r="NWI627"/>
      <c r="NWJ627"/>
      <c r="NWK627"/>
      <c r="NWL627"/>
      <c r="NWM627"/>
      <c r="NWN627"/>
      <c r="NWO627"/>
      <c r="NWP627"/>
      <c r="NWQ627"/>
      <c r="NWR627"/>
      <c r="NWS627"/>
      <c r="NWT627"/>
      <c r="NWU627"/>
      <c r="NWV627"/>
      <c r="NWW627"/>
      <c r="NWX627"/>
      <c r="NWY627"/>
      <c r="NWZ627"/>
      <c r="NXA627"/>
      <c r="NXB627"/>
      <c r="NXC627"/>
      <c r="NXD627"/>
      <c r="NXE627"/>
      <c r="NXF627"/>
      <c r="NXG627"/>
      <c r="NXH627"/>
      <c r="NXI627"/>
      <c r="NXJ627"/>
      <c r="NXK627"/>
      <c r="NXL627"/>
      <c r="NXM627"/>
      <c r="NXN627"/>
      <c r="NXO627"/>
      <c r="NXP627"/>
      <c r="NXQ627"/>
      <c r="NXR627"/>
      <c r="NXS627"/>
      <c r="NXT627"/>
      <c r="NXU627"/>
      <c r="NXV627"/>
      <c r="NXW627"/>
      <c r="NXX627"/>
      <c r="NXY627"/>
      <c r="NXZ627"/>
      <c r="NYA627"/>
      <c r="NYB627"/>
      <c r="NYC627"/>
      <c r="NYD627"/>
      <c r="NYE627"/>
      <c r="NYF627"/>
      <c r="NYG627"/>
      <c r="NYH627"/>
      <c r="NYI627"/>
      <c r="NYJ627"/>
      <c r="NYK627"/>
      <c r="NYL627"/>
      <c r="NYM627"/>
      <c r="NYN627"/>
      <c r="NYO627"/>
      <c r="NYP627"/>
      <c r="NYQ627"/>
      <c r="NYR627"/>
      <c r="NYS627"/>
      <c r="NYT627"/>
      <c r="NYU627"/>
      <c r="NYV627"/>
      <c r="NYW627"/>
      <c r="NYX627"/>
      <c r="NYY627"/>
      <c r="NYZ627"/>
      <c r="NZA627"/>
      <c r="NZB627"/>
      <c r="NZC627"/>
      <c r="NZD627"/>
      <c r="NZE627"/>
      <c r="NZF627"/>
      <c r="NZG627"/>
      <c r="NZH627"/>
      <c r="NZI627"/>
      <c r="NZJ627"/>
      <c r="NZK627"/>
      <c r="NZL627"/>
      <c r="NZM627"/>
      <c r="NZN627"/>
      <c r="NZO627"/>
      <c r="NZP627"/>
      <c r="NZQ627"/>
      <c r="NZR627"/>
      <c r="NZS627"/>
      <c r="NZT627"/>
      <c r="NZU627"/>
      <c r="NZV627"/>
      <c r="NZW627"/>
      <c r="NZX627"/>
      <c r="NZY627"/>
      <c r="NZZ627"/>
      <c r="OAA627"/>
      <c r="OAB627"/>
      <c r="OAC627"/>
      <c r="OAD627"/>
      <c r="OAE627"/>
      <c r="OAF627"/>
      <c r="OAG627"/>
      <c r="OAH627"/>
      <c r="OAI627"/>
      <c r="OAJ627"/>
      <c r="OAK627"/>
      <c r="OAL627"/>
      <c r="OAM627"/>
      <c r="OAN627"/>
      <c r="OAO627"/>
      <c r="OAP627"/>
      <c r="OAQ627"/>
      <c r="OAR627"/>
      <c r="OAS627"/>
      <c r="OAT627"/>
      <c r="OAU627"/>
      <c r="OAV627"/>
      <c r="OAW627"/>
      <c r="OAX627"/>
      <c r="OAY627"/>
      <c r="OAZ627"/>
      <c r="OBA627"/>
      <c r="OBB627"/>
      <c r="OBC627"/>
      <c r="OBD627"/>
      <c r="OBE627"/>
      <c r="OBF627"/>
      <c r="OBG627"/>
      <c r="OBH627"/>
      <c r="OBI627"/>
      <c r="OBJ627"/>
      <c r="OBK627"/>
      <c r="OBL627"/>
      <c r="OBM627"/>
      <c r="OBN627"/>
      <c r="OBO627"/>
      <c r="OBP627"/>
      <c r="OBQ627"/>
      <c r="OBR627"/>
      <c r="OBS627"/>
      <c r="OBT627"/>
      <c r="OBU627"/>
      <c r="OBV627"/>
      <c r="OBW627"/>
      <c r="OBX627"/>
      <c r="OBY627"/>
      <c r="OBZ627"/>
      <c r="OCA627"/>
      <c r="OCB627"/>
      <c r="OCC627"/>
      <c r="OCD627"/>
      <c r="OCE627"/>
      <c r="OCF627"/>
      <c r="OCG627"/>
      <c r="OCH627"/>
      <c r="OCI627"/>
      <c r="OCJ627"/>
      <c r="OCK627"/>
      <c r="OCL627"/>
      <c r="OCM627"/>
      <c r="OCN627"/>
      <c r="OCO627"/>
      <c r="OCP627"/>
      <c r="OCQ627"/>
      <c r="OCR627"/>
      <c r="OCS627"/>
      <c r="OCT627"/>
      <c r="OCU627"/>
      <c r="OCV627"/>
      <c r="OCW627"/>
      <c r="OCX627"/>
      <c r="OCY627"/>
      <c r="OCZ627"/>
      <c r="ODA627"/>
      <c r="ODB627"/>
      <c r="ODC627"/>
      <c r="ODD627"/>
      <c r="ODE627"/>
      <c r="ODF627"/>
      <c r="ODG627"/>
      <c r="ODH627"/>
      <c r="ODI627"/>
      <c r="ODJ627"/>
      <c r="ODK627"/>
      <c r="ODL627"/>
      <c r="ODM627"/>
      <c r="ODN627"/>
      <c r="ODO627"/>
      <c r="ODP627"/>
      <c r="ODQ627"/>
      <c r="ODR627"/>
      <c r="ODS627"/>
      <c r="ODT627"/>
      <c r="ODU627"/>
      <c r="ODV627"/>
      <c r="ODW627"/>
      <c r="ODX627"/>
      <c r="ODY627"/>
      <c r="ODZ627"/>
      <c r="OEA627"/>
      <c r="OEB627"/>
      <c r="OEC627"/>
      <c r="OED627"/>
      <c r="OEE627"/>
      <c r="OEF627"/>
      <c r="OEG627"/>
      <c r="OEH627"/>
      <c r="OEI627"/>
      <c r="OEJ627"/>
      <c r="OEK627"/>
      <c r="OEL627"/>
      <c r="OEM627"/>
      <c r="OEN627"/>
      <c r="OEO627"/>
      <c r="OEP627"/>
      <c r="OEQ627"/>
      <c r="OER627"/>
      <c r="OES627"/>
      <c r="OET627"/>
      <c r="OEU627"/>
      <c r="OEV627"/>
      <c r="OEW627"/>
      <c r="OEX627"/>
      <c r="OEY627"/>
      <c r="OEZ627"/>
      <c r="OFA627"/>
      <c r="OFB627"/>
      <c r="OFC627"/>
      <c r="OFD627"/>
      <c r="OFE627"/>
      <c r="OFF627"/>
      <c r="OFG627"/>
      <c r="OFH627"/>
      <c r="OFI627"/>
      <c r="OFJ627"/>
      <c r="OFK627"/>
      <c r="OFL627"/>
      <c r="OFM627"/>
      <c r="OFN627"/>
      <c r="OFO627"/>
      <c r="OFP627"/>
      <c r="OFQ627"/>
      <c r="OFR627"/>
      <c r="OFS627"/>
      <c r="OFT627"/>
      <c r="OFU627"/>
      <c r="OFV627"/>
      <c r="OFW627"/>
      <c r="OFX627"/>
      <c r="OFY627"/>
      <c r="OFZ627"/>
      <c r="OGA627"/>
      <c r="OGB627"/>
      <c r="OGC627"/>
      <c r="OGD627"/>
      <c r="OGE627"/>
      <c r="OGF627"/>
      <c r="OGG627"/>
      <c r="OGH627"/>
      <c r="OGI627"/>
      <c r="OGJ627"/>
      <c r="OGK627"/>
      <c r="OGL627"/>
      <c r="OGM627"/>
      <c r="OGN627"/>
      <c r="OGO627"/>
      <c r="OGP627"/>
      <c r="OGQ627"/>
      <c r="OGR627"/>
      <c r="OGS627"/>
      <c r="OGT627"/>
      <c r="OGU627"/>
      <c r="OGV627"/>
      <c r="OGW627"/>
      <c r="OGX627"/>
      <c r="OGY627"/>
      <c r="OGZ627"/>
      <c r="OHA627"/>
      <c r="OHB627"/>
      <c r="OHC627"/>
      <c r="OHD627"/>
      <c r="OHE627"/>
      <c r="OHF627"/>
      <c r="OHG627"/>
      <c r="OHH627"/>
      <c r="OHI627"/>
      <c r="OHJ627"/>
      <c r="OHK627"/>
      <c r="OHL627"/>
      <c r="OHM627"/>
      <c r="OHN627"/>
      <c r="OHO627"/>
      <c r="OHP627"/>
      <c r="OHQ627"/>
      <c r="OHR627"/>
      <c r="OHS627"/>
      <c r="OHT627"/>
      <c r="OHU627"/>
      <c r="OHV627"/>
      <c r="OHW627"/>
      <c r="OHX627"/>
      <c r="OHY627"/>
      <c r="OHZ627"/>
      <c r="OIA627"/>
      <c r="OIB627"/>
      <c r="OIC627"/>
      <c r="OID627"/>
      <c r="OIE627"/>
      <c r="OIF627"/>
      <c r="OIG627"/>
      <c r="OIH627"/>
      <c r="OII627"/>
      <c r="OIJ627"/>
      <c r="OIK627"/>
      <c r="OIL627"/>
      <c r="OIM627"/>
      <c r="OIN627"/>
      <c r="OIO627"/>
      <c r="OIP627"/>
      <c r="OIQ627"/>
      <c r="OIR627"/>
      <c r="OIS627"/>
      <c r="OIT627"/>
      <c r="OIU627"/>
      <c r="OIV627"/>
      <c r="OIW627"/>
      <c r="OIX627"/>
      <c r="OIY627"/>
      <c r="OIZ627"/>
      <c r="OJA627"/>
      <c r="OJB627"/>
      <c r="OJC627"/>
      <c r="OJD627"/>
      <c r="OJE627"/>
      <c r="OJF627"/>
      <c r="OJG627"/>
      <c r="OJH627"/>
      <c r="OJI627"/>
      <c r="OJJ627"/>
      <c r="OJK627"/>
      <c r="OJL627"/>
      <c r="OJM627"/>
      <c r="OJN627"/>
      <c r="OJO627"/>
      <c r="OJP627"/>
      <c r="OJQ627"/>
      <c r="OJR627"/>
      <c r="OJS627"/>
      <c r="OJT627"/>
      <c r="OJU627"/>
      <c r="OJV627"/>
      <c r="OJW627"/>
      <c r="OJX627"/>
      <c r="OJY627"/>
      <c r="OJZ627"/>
      <c r="OKA627"/>
      <c r="OKB627"/>
      <c r="OKC627"/>
      <c r="OKD627"/>
      <c r="OKE627"/>
      <c r="OKF627"/>
      <c r="OKG627"/>
      <c r="OKH627"/>
      <c r="OKI627"/>
      <c r="OKJ627"/>
      <c r="OKK627"/>
      <c r="OKL627"/>
      <c r="OKM627"/>
      <c r="OKN627"/>
      <c r="OKO627"/>
      <c r="OKP627"/>
      <c r="OKQ627"/>
      <c r="OKR627"/>
      <c r="OKS627"/>
      <c r="OKT627"/>
      <c r="OKU627"/>
      <c r="OKV627"/>
      <c r="OKW627"/>
      <c r="OKX627"/>
      <c r="OKY627"/>
      <c r="OKZ627"/>
      <c r="OLA627"/>
      <c r="OLB627"/>
      <c r="OLC627"/>
      <c r="OLD627"/>
      <c r="OLE627"/>
      <c r="OLF627"/>
      <c r="OLG627"/>
      <c r="OLH627"/>
      <c r="OLI627"/>
      <c r="OLJ627"/>
      <c r="OLK627"/>
      <c r="OLL627"/>
      <c r="OLM627"/>
      <c r="OLN627"/>
      <c r="OLO627"/>
      <c r="OLP627"/>
      <c r="OLQ627"/>
      <c r="OLR627"/>
      <c r="OLS627"/>
      <c r="OLT627"/>
      <c r="OLU627"/>
      <c r="OLV627"/>
      <c r="OLW627"/>
      <c r="OLX627"/>
      <c r="OLY627"/>
      <c r="OLZ627"/>
      <c r="OMA627"/>
      <c r="OMB627"/>
      <c r="OMC627"/>
      <c r="OMD627"/>
      <c r="OME627"/>
      <c r="OMF627"/>
      <c r="OMG627"/>
      <c r="OMH627"/>
      <c r="OMI627"/>
      <c r="OMJ627"/>
      <c r="OMK627"/>
      <c r="OML627"/>
      <c r="OMM627"/>
      <c r="OMN627"/>
      <c r="OMO627"/>
      <c r="OMP627"/>
      <c r="OMQ627"/>
      <c r="OMR627"/>
      <c r="OMS627"/>
      <c r="OMT627"/>
      <c r="OMU627"/>
      <c r="OMV627"/>
      <c r="OMW627"/>
      <c r="OMX627"/>
      <c r="OMY627"/>
      <c r="OMZ627"/>
      <c r="ONA627"/>
      <c r="ONB627"/>
      <c r="ONC627"/>
      <c r="OND627"/>
      <c r="ONE627"/>
      <c r="ONF627"/>
      <c r="ONG627"/>
      <c r="ONH627"/>
      <c r="ONI627"/>
      <c r="ONJ627"/>
      <c r="ONK627"/>
      <c r="ONL627"/>
      <c r="ONM627"/>
      <c r="ONN627"/>
      <c r="ONO627"/>
      <c r="ONP627"/>
      <c r="ONQ627"/>
      <c r="ONR627"/>
      <c r="ONS627"/>
      <c r="ONT627"/>
      <c r="ONU627"/>
      <c r="ONV627"/>
      <c r="ONW627"/>
      <c r="ONX627"/>
      <c r="ONY627"/>
      <c r="ONZ627"/>
      <c r="OOA627"/>
      <c r="OOB627"/>
      <c r="OOC627"/>
      <c r="OOD627"/>
      <c r="OOE627"/>
      <c r="OOF627"/>
      <c r="OOG627"/>
      <c r="OOH627"/>
      <c r="OOI627"/>
      <c r="OOJ627"/>
      <c r="OOK627"/>
      <c r="OOL627"/>
      <c r="OOM627"/>
      <c r="OON627"/>
      <c r="OOO627"/>
      <c r="OOP627"/>
      <c r="OOQ627"/>
      <c r="OOR627"/>
      <c r="OOS627"/>
      <c r="OOT627"/>
      <c r="OOU627"/>
      <c r="OOV627"/>
      <c r="OOW627"/>
      <c r="OOX627"/>
      <c r="OOY627"/>
      <c r="OOZ627"/>
      <c r="OPA627"/>
      <c r="OPB627"/>
      <c r="OPC627"/>
      <c r="OPD627"/>
      <c r="OPE627"/>
      <c r="OPF627"/>
      <c r="OPG627"/>
      <c r="OPH627"/>
      <c r="OPI627"/>
      <c r="OPJ627"/>
      <c r="OPK627"/>
      <c r="OPL627"/>
      <c r="OPM627"/>
      <c r="OPN627"/>
      <c r="OPO627"/>
      <c r="OPP627"/>
      <c r="OPQ627"/>
      <c r="OPR627"/>
      <c r="OPS627"/>
      <c r="OPT627"/>
      <c r="OPU627"/>
      <c r="OPV627"/>
      <c r="OPW627"/>
      <c r="OPX627"/>
      <c r="OPY627"/>
      <c r="OPZ627"/>
      <c r="OQA627"/>
      <c r="OQB627"/>
      <c r="OQC627"/>
      <c r="OQD627"/>
      <c r="OQE627"/>
      <c r="OQF627"/>
      <c r="OQG627"/>
      <c r="OQH627"/>
      <c r="OQI627"/>
      <c r="OQJ627"/>
      <c r="OQK627"/>
      <c r="OQL627"/>
      <c r="OQM627"/>
      <c r="OQN627"/>
      <c r="OQO627"/>
      <c r="OQP627"/>
      <c r="OQQ627"/>
      <c r="OQR627"/>
      <c r="OQS627"/>
      <c r="OQT627"/>
      <c r="OQU627"/>
      <c r="OQV627"/>
      <c r="OQW627"/>
      <c r="OQX627"/>
      <c r="OQY627"/>
      <c r="OQZ627"/>
      <c r="ORA627"/>
      <c r="ORB627"/>
      <c r="ORC627"/>
      <c r="ORD627"/>
      <c r="ORE627"/>
      <c r="ORF627"/>
      <c r="ORG627"/>
      <c r="ORH627"/>
      <c r="ORI627"/>
      <c r="ORJ627"/>
      <c r="ORK627"/>
      <c r="ORL627"/>
      <c r="ORM627"/>
      <c r="ORN627"/>
      <c r="ORO627"/>
      <c r="ORP627"/>
      <c r="ORQ627"/>
      <c r="ORR627"/>
      <c r="ORS627"/>
      <c r="ORT627"/>
      <c r="ORU627"/>
      <c r="ORV627"/>
      <c r="ORW627"/>
      <c r="ORX627"/>
      <c r="ORY627"/>
      <c r="ORZ627"/>
      <c r="OSA627"/>
      <c r="OSB627"/>
      <c r="OSC627"/>
      <c r="OSD627"/>
      <c r="OSE627"/>
      <c r="OSF627"/>
      <c r="OSG627"/>
      <c r="OSH627"/>
      <c r="OSI627"/>
      <c r="OSJ627"/>
      <c r="OSK627"/>
      <c r="OSL627"/>
      <c r="OSM627"/>
      <c r="OSN627"/>
      <c r="OSO627"/>
      <c r="OSP627"/>
      <c r="OSQ627"/>
      <c r="OSR627"/>
      <c r="OSS627"/>
      <c r="OST627"/>
      <c r="OSU627"/>
      <c r="OSV627"/>
      <c r="OSW627"/>
      <c r="OSX627"/>
      <c r="OSY627"/>
      <c r="OSZ627"/>
      <c r="OTA627"/>
      <c r="OTB627"/>
      <c r="OTC627"/>
      <c r="OTD627"/>
      <c r="OTE627"/>
      <c r="OTF627"/>
      <c r="OTG627"/>
      <c r="OTH627"/>
      <c r="OTI627"/>
      <c r="OTJ627"/>
      <c r="OTK627"/>
      <c r="OTL627"/>
      <c r="OTM627"/>
      <c r="OTN627"/>
      <c r="OTO627"/>
      <c r="OTP627"/>
      <c r="OTQ627"/>
      <c r="OTR627"/>
      <c r="OTS627"/>
      <c r="OTT627"/>
      <c r="OTU627"/>
      <c r="OTV627"/>
      <c r="OTW627"/>
      <c r="OTX627"/>
      <c r="OTY627"/>
      <c r="OTZ627"/>
      <c r="OUA627"/>
      <c r="OUB627"/>
      <c r="OUC627"/>
      <c r="OUD627"/>
      <c r="OUE627"/>
      <c r="OUF627"/>
      <c r="OUG627"/>
      <c r="OUH627"/>
      <c r="OUI627"/>
      <c r="OUJ627"/>
      <c r="OUK627"/>
      <c r="OUL627"/>
      <c r="OUM627"/>
      <c r="OUN627"/>
      <c r="OUO627"/>
      <c r="OUP627"/>
      <c r="OUQ627"/>
      <c r="OUR627"/>
      <c r="OUS627"/>
      <c r="OUT627"/>
      <c r="OUU627"/>
      <c r="OUV627"/>
      <c r="OUW627"/>
      <c r="OUX627"/>
      <c r="OUY627"/>
      <c r="OUZ627"/>
      <c r="OVA627"/>
      <c r="OVB627"/>
      <c r="OVC627"/>
      <c r="OVD627"/>
      <c r="OVE627"/>
      <c r="OVF627"/>
      <c r="OVG627"/>
      <c r="OVH627"/>
      <c r="OVI627"/>
      <c r="OVJ627"/>
      <c r="OVK627"/>
      <c r="OVL627"/>
      <c r="OVM627"/>
      <c r="OVN627"/>
      <c r="OVO627"/>
      <c r="OVP627"/>
      <c r="OVQ627"/>
      <c r="OVR627"/>
      <c r="OVS627"/>
      <c r="OVT627"/>
      <c r="OVU627"/>
      <c r="OVV627"/>
      <c r="OVW627"/>
      <c r="OVX627"/>
      <c r="OVY627"/>
      <c r="OVZ627"/>
      <c r="OWA627"/>
      <c r="OWB627"/>
      <c r="OWC627"/>
      <c r="OWD627"/>
      <c r="OWE627"/>
      <c r="OWF627"/>
      <c r="OWG627"/>
      <c r="OWH627"/>
      <c r="OWI627"/>
      <c r="OWJ627"/>
      <c r="OWK627"/>
      <c r="OWL627"/>
      <c r="OWM627"/>
      <c r="OWN627"/>
      <c r="OWO627"/>
      <c r="OWP627"/>
      <c r="OWQ627"/>
      <c r="OWR627"/>
      <c r="OWS627"/>
      <c r="OWT627"/>
      <c r="OWU627"/>
      <c r="OWV627"/>
      <c r="OWW627"/>
      <c r="OWX627"/>
      <c r="OWY627"/>
      <c r="OWZ627"/>
      <c r="OXA627"/>
      <c r="OXB627"/>
      <c r="OXC627"/>
      <c r="OXD627"/>
      <c r="OXE627"/>
      <c r="OXF627"/>
      <c r="OXG627"/>
      <c r="OXH627"/>
      <c r="OXI627"/>
      <c r="OXJ627"/>
      <c r="OXK627"/>
      <c r="OXL627"/>
      <c r="OXM627"/>
      <c r="OXN627"/>
      <c r="OXO627"/>
      <c r="OXP627"/>
      <c r="OXQ627"/>
      <c r="OXR627"/>
      <c r="OXS627"/>
      <c r="OXT627"/>
      <c r="OXU627"/>
      <c r="OXV627"/>
      <c r="OXW627"/>
      <c r="OXX627"/>
      <c r="OXY627"/>
      <c r="OXZ627"/>
      <c r="OYA627"/>
      <c r="OYB627"/>
      <c r="OYC627"/>
      <c r="OYD627"/>
      <c r="OYE627"/>
      <c r="OYF627"/>
      <c r="OYG627"/>
      <c r="OYH627"/>
      <c r="OYI627"/>
      <c r="OYJ627"/>
      <c r="OYK627"/>
      <c r="OYL627"/>
      <c r="OYM627"/>
      <c r="OYN627"/>
      <c r="OYO627"/>
      <c r="OYP627"/>
      <c r="OYQ627"/>
      <c r="OYR627"/>
      <c r="OYS627"/>
      <c r="OYT627"/>
      <c r="OYU627"/>
      <c r="OYV627"/>
      <c r="OYW627"/>
      <c r="OYX627"/>
      <c r="OYY627"/>
      <c r="OYZ627"/>
      <c r="OZA627"/>
      <c r="OZB627"/>
      <c r="OZC627"/>
      <c r="OZD627"/>
      <c r="OZE627"/>
      <c r="OZF627"/>
      <c r="OZG627"/>
      <c r="OZH627"/>
      <c r="OZI627"/>
      <c r="OZJ627"/>
      <c r="OZK627"/>
      <c r="OZL627"/>
      <c r="OZM627"/>
      <c r="OZN627"/>
      <c r="OZO627"/>
      <c r="OZP627"/>
      <c r="OZQ627"/>
      <c r="OZR627"/>
      <c r="OZS627"/>
      <c r="OZT627"/>
      <c r="OZU627"/>
      <c r="OZV627"/>
      <c r="OZW627"/>
      <c r="OZX627"/>
      <c r="OZY627"/>
      <c r="OZZ627"/>
      <c r="PAA627"/>
      <c r="PAB627"/>
      <c r="PAC627"/>
      <c r="PAD627"/>
      <c r="PAE627"/>
      <c r="PAF627"/>
      <c r="PAG627"/>
      <c r="PAH627"/>
      <c r="PAI627"/>
      <c r="PAJ627"/>
      <c r="PAK627"/>
      <c r="PAL627"/>
      <c r="PAM627"/>
      <c r="PAN627"/>
      <c r="PAO627"/>
      <c r="PAP627"/>
      <c r="PAQ627"/>
      <c r="PAR627"/>
      <c r="PAS627"/>
      <c r="PAT627"/>
      <c r="PAU627"/>
      <c r="PAV627"/>
      <c r="PAW627"/>
      <c r="PAX627"/>
      <c r="PAY627"/>
      <c r="PAZ627"/>
      <c r="PBA627"/>
      <c r="PBB627"/>
      <c r="PBC627"/>
      <c r="PBD627"/>
      <c r="PBE627"/>
      <c r="PBF627"/>
      <c r="PBG627"/>
      <c r="PBH627"/>
      <c r="PBI627"/>
      <c r="PBJ627"/>
      <c r="PBK627"/>
      <c r="PBL627"/>
      <c r="PBM627"/>
      <c r="PBN627"/>
      <c r="PBO627"/>
      <c r="PBP627"/>
      <c r="PBQ627"/>
      <c r="PBR627"/>
      <c r="PBS627"/>
      <c r="PBT627"/>
      <c r="PBU627"/>
      <c r="PBV627"/>
      <c r="PBW627"/>
      <c r="PBX627"/>
      <c r="PBY627"/>
      <c r="PBZ627"/>
      <c r="PCA627"/>
      <c r="PCB627"/>
      <c r="PCC627"/>
      <c r="PCD627"/>
      <c r="PCE627"/>
      <c r="PCF627"/>
      <c r="PCG627"/>
      <c r="PCH627"/>
      <c r="PCI627"/>
      <c r="PCJ627"/>
      <c r="PCK627"/>
      <c r="PCL627"/>
      <c r="PCM627"/>
      <c r="PCN627"/>
      <c r="PCO627"/>
      <c r="PCP627"/>
      <c r="PCQ627"/>
      <c r="PCR627"/>
      <c r="PCS627"/>
      <c r="PCT627"/>
      <c r="PCU627"/>
      <c r="PCV627"/>
      <c r="PCW627"/>
      <c r="PCX627"/>
      <c r="PCY627"/>
      <c r="PCZ627"/>
      <c r="PDA627"/>
      <c r="PDB627"/>
      <c r="PDC627"/>
      <c r="PDD627"/>
      <c r="PDE627"/>
      <c r="PDF627"/>
      <c r="PDG627"/>
      <c r="PDH627"/>
      <c r="PDI627"/>
      <c r="PDJ627"/>
      <c r="PDK627"/>
      <c r="PDL627"/>
      <c r="PDM627"/>
      <c r="PDN627"/>
      <c r="PDO627"/>
      <c r="PDP627"/>
      <c r="PDQ627"/>
      <c r="PDR627"/>
      <c r="PDS627"/>
      <c r="PDT627"/>
      <c r="PDU627"/>
      <c r="PDV627"/>
      <c r="PDW627"/>
      <c r="PDX627"/>
      <c r="PDY627"/>
      <c r="PDZ627"/>
      <c r="PEA627"/>
      <c r="PEB627"/>
      <c r="PEC627"/>
      <c r="PED627"/>
      <c r="PEE627"/>
      <c r="PEF627"/>
      <c r="PEG627"/>
      <c r="PEH627"/>
      <c r="PEI627"/>
      <c r="PEJ627"/>
      <c r="PEK627"/>
      <c r="PEL627"/>
      <c r="PEM627"/>
      <c r="PEN627"/>
      <c r="PEO627"/>
      <c r="PEP627"/>
      <c r="PEQ627"/>
      <c r="PER627"/>
      <c r="PES627"/>
      <c r="PET627"/>
      <c r="PEU627"/>
      <c r="PEV627"/>
      <c r="PEW627"/>
      <c r="PEX627"/>
      <c r="PEY627"/>
      <c r="PEZ627"/>
      <c r="PFA627"/>
      <c r="PFB627"/>
      <c r="PFC627"/>
      <c r="PFD627"/>
      <c r="PFE627"/>
      <c r="PFF627"/>
      <c r="PFG627"/>
      <c r="PFH627"/>
      <c r="PFI627"/>
      <c r="PFJ627"/>
      <c r="PFK627"/>
      <c r="PFL627"/>
      <c r="PFM627"/>
      <c r="PFN627"/>
      <c r="PFO627"/>
      <c r="PFP627"/>
      <c r="PFQ627"/>
      <c r="PFR627"/>
      <c r="PFS627"/>
      <c r="PFT627"/>
      <c r="PFU627"/>
      <c r="PFV627"/>
      <c r="PFW627"/>
      <c r="PFX627"/>
      <c r="PFY627"/>
      <c r="PFZ627"/>
      <c r="PGA627"/>
      <c r="PGB627"/>
      <c r="PGC627"/>
      <c r="PGD627"/>
      <c r="PGE627"/>
      <c r="PGF627"/>
      <c r="PGG627"/>
      <c r="PGH627"/>
      <c r="PGI627"/>
      <c r="PGJ627"/>
      <c r="PGK627"/>
      <c r="PGL627"/>
      <c r="PGM627"/>
      <c r="PGN627"/>
      <c r="PGO627"/>
      <c r="PGP627"/>
      <c r="PGQ627"/>
      <c r="PGR627"/>
      <c r="PGS627"/>
      <c r="PGT627"/>
      <c r="PGU627"/>
      <c r="PGV627"/>
      <c r="PGW627"/>
      <c r="PGX627"/>
      <c r="PGY627"/>
      <c r="PGZ627"/>
      <c r="PHA627"/>
      <c r="PHB627"/>
      <c r="PHC627"/>
      <c r="PHD627"/>
      <c r="PHE627"/>
      <c r="PHF627"/>
      <c r="PHG627"/>
      <c r="PHH627"/>
      <c r="PHI627"/>
      <c r="PHJ627"/>
      <c r="PHK627"/>
      <c r="PHL627"/>
      <c r="PHM627"/>
      <c r="PHN627"/>
      <c r="PHO627"/>
      <c r="PHP627"/>
      <c r="PHQ627"/>
      <c r="PHR627"/>
      <c r="PHS627"/>
      <c r="PHT627"/>
      <c r="PHU627"/>
      <c r="PHV627"/>
      <c r="PHW627"/>
      <c r="PHX627"/>
      <c r="PHY627"/>
      <c r="PHZ627"/>
      <c r="PIA627"/>
      <c r="PIB627"/>
      <c r="PIC627"/>
      <c r="PID627"/>
      <c r="PIE627"/>
      <c r="PIF627"/>
      <c r="PIG627"/>
      <c r="PIH627"/>
      <c r="PII627"/>
      <c r="PIJ627"/>
      <c r="PIK627"/>
      <c r="PIL627"/>
      <c r="PIM627"/>
      <c r="PIN627"/>
      <c r="PIO627"/>
      <c r="PIP627"/>
      <c r="PIQ627"/>
      <c r="PIR627"/>
      <c r="PIS627"/>
      <c r="PIT627"/>
      <c r="PIU627"/>
      <c r="PIV627"/>
      <c r="PIW627"/>
      <c r="PIX627"/>
      <c r="PIY627"/>
      <c r="PIZ627"/>
      <c r="PJA627"/>
      <c r="PJB627"/>
      <c r="PJC627"/>
      <c r="PJD627"/>
      <c r="PJE627"/>
      <c r="PJF627"/>
      <c r="PJG627"/>
      <c r="PJH627"/>
      <c r="PJI627"/>
      <c r="PJJ627"/>
      <c r="PJK627"/>
      <c r="PJL627"/>
      <c r="PJM627"/>
      <c r="PJN627"/>
      <c r="PJO627"/>
      <c r="PJP627"/>
      <c r="PJQ627"/>
      <c r="PJR627"/>
      <c r="PJS627"/>
      <c r="PJT627"/>
      <c r="PJU627"/>
      <c r="PJV627"/>
      <c r="PJW627"/>
      <c r="PJX627"/>
      <c r="PJY627"/>
      <c r="PJZ627"/>
      <c r="PKA627"/>
      <c r="PKB627"/>
      <c r="PKC627"/>
      <c r="PKD627"/>
      <c r="PKE627"/>
      <c r="PKF627"/>
      <c r="PKG627"/>
      <c r="PKH627"/>
      <c r="PKI627"/>
      <c r="PKJ627"/>
      <c r="PKK627"/>
      <c r="PKL627"/>
      <c r="PKM627"/>
      <c r="PKN627"/>
      <c r="PKO627"/>
      <c r="PKP627"/>
      <c r="PKQ627"/>
      <c r="PKR627"/>
      <c r="PKS627"/>
      <c r="PKT627"/>
      <c r="PKU627"/>
      <c r="PKV627"/>
      <c r="PKW627"/>
      <c r="PKX627"/>
      <c r="PKY627"/>
      <c r="PKZ627"/>
      <c r="PLA627"/>
      <c r="PLB627"/>
      <c r="PLC627"/>
      <c r="PLD627"/>
      <c r="PLE627"/>
      <c r="PLF627"/>
      <c r="PLG627"/>
      <c r="PLH627"/>
      <c r="PLI627"/>
      <c r="PLJ627"/>
      <c r="PLK627"/>
      <c r="PLL627"/>
      <c r="PLM627"/>
      <c r="PLN627"/>
      <c r="PLO627"/>
      <c r="PLP627"/>
      <c r="PLQ627"/>
      <c r="PLR627"/>
      <c r="PLS627"/>
      <c r="PLT627"/>
      <c r="PLU627"/>
      <c r="PLV627"/>
      <c r="PLW627"/>
      <c r="PLX627"/>
      <c r="PLY627"/>
      <c r="PLZ627"/>
      <c r="PMA627"/>
      <c r="PMB627"/>
      <c r="PMC627"/>
      <c r="PMD627"/>
      <c r="PME627"/>
      <c r="PMF627"/>
      <c r="PMG627"/>
      <c r="PMH627"/>
      <c r="PMI627"/>
      <c r="PMJ627"/>
      <c r="PMK627"/>
      <c r="PML627"/>
      <c r="PMM627"/>
      <c r="PMN627"/>
      <c r="PMO627"/>
      <c r="PMP627"/>
      <c r="PMQ627"/>
      <c r="PMR627"/>
      <c r="PMS627"/>
      <c r="PMT627"/>
      <c r="PMU627"/>
      <c r="PMV627"/>
      <c r="PMW627"/>
      <c r="PMX627"/>
      <c r="PMY627"/>
      <c r="PMZ627"/>
      <c r="PNA627"/>
      <c r="PNB627"/>
      <c r="PNC627"/>
      <c r="PND627"/>
      <c r="PNE627"/>
      <c r="PNF627"/>
      <c r="PNG627"/>
      <c r="PNH627"/>
      <c r="PNI627"/>
      <c r="PNJ627"/>
      <c r="PNK627"/>
      <c r="PNL627"/>
      <c r="PNM627"/>
      <c r="PNN627"/>
      <c r="PNO627"/>
      <c r="PNP627"/>
      <c r="PNQ627"/>
      <c r="PNR627"/>
      <c r="PNS627"/>
      <c r="PNT627"/>
      <c r="PNU627"/>
      <c r="PNV627"/>
      <c r="PNW627"/>
      <c r="PNX627"/>
      <c r="PNY627"/>
      <c r="PNZ627"/>
      <c r="POA627"/>
      <c r="POB627"/>
      <c r="POC627"/>
      <c r="POD627"/>
      <c r="POE627"/>
      <c r="POF627"/>
      <c r="POG627"/>
      <c r="POH627"/>
      <c r="POI627"/>
      <c r="POJ627"/>
      <c r="POK627"/>
      <c r="POL627"/>
      <c r="POM627"/>
      <c r="PON627"/>
      <c r="POO627"/>
      <c r="POP627"/>
      <c r="POQ627"/>
      <c r="POR627"/>
      <c r="POS627"/>
      <c r="POT627"/>
      <c r="POU627"/>
      <c r="POV627"/>
      <c r="POW627"/>
      <c r="POX627"/>
      <c r="POY627"/>
      <c r="POZ627"/>
      <c r="PPA627"/>
      <c r="PPB627"/>
      <c r="PPC627"/>
      <c r="PPD627"/>
      <c r="PPE627"/>
      <c r="PPF627"/>
      <c r="PPG627"/>
      <c r="PPH627"/>
      <c r="PPI627"/>
      <c r="PPJ627"/>
      <c r="PPK627"/>
      <c r="PPL627"/>
      <c r="PPM627"/>
      <c r="PPN627"/>
      <c r="PPO627"/>
      <c r="PPP627"/>
      <c r="PPQ627"/>
      <c r="PPR627"/>
      <c r="PPS627"/>
      <c r="PPT627"/>
      <c r="PPU627"/>
      <c r="PPV627"/>
      <c r="PPW627"/>
      <c r="PPX627"/>
      <c r="PPY627"/>
      <c r="PPZ627"/>
      <c r="PQA627"/>
      <c r="PQB627"/>
      <c r="PQC627"/>
      <c r="PQD627"/>
      <c r="PQE627"/>
      <c r="PQF627"/>
      <c r="PQG627"/>
      <c r="PQH627"/>
      <c r="PQI627"/>
      <c r="PQJ627"/>
      <c r="PQK627"/>
      <c r="PQL627"/>
      <c r="PQM627"/>
      <c r="PQN627"/>
      <c r="PQO627"/>
      <c r="PQP627"/>
      <c r="PQQ627"/>
      <c r="PQR627"/>
      <c r="PQS627"/>
      <c r="PQT627"/>
      <c r="PQU627"/>
      <c r="PQV627"/>
      <c r="PQW627"/>
      <c r="PQX627"/>
      <c r="PQY627"/>
      <c r="PQZ627"/>
      <c r="PRA627"/>
      <c r="PRB627"/>
      <c r="PRC627"/>
      <c r="PRD627"/>
      <c r="PRE627"/>
      <c r="PRF627"/>
      <c r="PRG627"/>
      <c r="PRH627"/>
      <c r="PRI627"/>
      <c r="PRJ627"/>
      <c r="PRK627"/>
      <c r="PRL627"/>
      <c r="PRM627"/>
      <c r="PRN627"/>
      <c r="PRO627"/>
      <c r="PRP627"/>
      <c r="PRQ627"/>
      <c r="PRR627"/>
      <c r="PRS627"/>
      <c r="PRT627"/>
      <c r="PRU627"/>
      <c r="PRV627"/>
      <c r="PRW627"/>
      <c r="PRX627"/>
      <c r="PRY627"/>
      <c r="PRZ627"/>
      <c r="PSA627"/>
      <c r="PSB627"/>
      <c r="PSC627"/>
      <c r="PSD627"/>
      <c r="PSE627"/>
      <c r="PSF627"/>
      <c r="PSG627"/>
      <c r="PSH627"/>
      <c r="PSI627"/>
      <c r="PSJ627"/>
      <c r="PSK627"/>
      <c r="PSL627"/>
      <c r="PSM627"/>
      <c r="PSN627"/>
      <c r="PSO627"/>
      <c r="PSP627"/>
      <c r="PSQ627"/>
      <c r="PSR627"/>
      <c r="PSS627"/>
      <c r="PST627"/>
      <c r="PSU627"/>
      <c r="PSV627"/>
      <c r="PSW627"/>
      <c r="PSX627"/>
      <c r="PSY627"/>
      <c r="PSZ627"/>
      <c r="PTA627"/>
      <c r="PTB627"/>
      <c r="PTC627"/>
      <c r="PTD627"/>
      <c r="PTE627"/>
      <c r="PTF627"/>
      <c r="PTG627"/>
      <c r="PTH627"/>
      <c r="PTI627"/>
      <c r="PTJ627"/>
      <c r="PTK627"/>
      <c r="PTL627"/>
      <c r="PTM627"/>
      <c r="PTN627"/>
      <c r="PTO627"/>
      <c r="PTP627"/>
      <c r="PTQ627"/>
      <c r="PTR627"/>
      <c r="PTS627"/>
      <c r="PTT627"/>
      <c r="PTU627"/>
      <c r="PTV627"/>
      <c r="PTW627"/>
      <c r="PTX627"/>
      <c r="PTY627"/>
      <c r="PTZ627"/>
      <c r="PUA627"/>
      <c r="PUB627"/>
      <c r="PUC627"/>
      <c r="PUD627"/>
      <c r="PUE627"/>
      <c r="PUF627"/>
      <c r="PUG627"/>
      <c r="PUH627"/>
      <c r="PUI627"/>
      <c r="PUJ627"/>
      <c r="PUK627"/>
      <c r="PUL627"/>
      <c r="PUM627"/>
      <c r="PUN627"/>
      <c r="PUO627"/>
      <c r="PUP627"/>
      <c r="PUQ627"/>
      <c r="PUR627"/>
      <c r="PUS627"/>
      <c r="PUT627"/>
      <c r="PUU627"/>
      <c r="PUV627"/>
      <c r="PUW627"/>
      <c r="PUX627"/>
      <c r="PUY627"/>
      <c r="PUZ627"/>
      <c r="PVA627"/>
      <c r="PVB627"/>
      <c r="PVC627"/>
      <c r="PVD627"/>
      <c r="PVE627"/>
      <c r="PVF627"/>
      <c r="PVG627"/>
      <c r="PVH627"/>
      <c r="PVI627"/>
      <c r="PVJ627"/>
      <c r="PVK627"/>
      <c r="PVL627"/>
      <c r="PVM627"/>
      <c r="PVN627"/>
      <c r="PVO627"/>
      <c r="PVP627"/>
      <c r="PVQ627"/>
      <c r="PVR627"/>
      <c r="PVS627"/>
      <c r="PVT627"/>
      <c r="PVU627"/>
      <c r="PVV627"/>
      <c r="PVW627"/>
      <c r="PVX627"/>
      <c r="PVY627"/>
      <c r="PVZ627"/>
      <c r="PWA627"/>
      <c r="PWB627"/>
      <c r="PWC627"/>
      <c r="PWD627"/>
      <c r="PWE627"/>
      <c r="PWF627"/>
      <c r="PWG627"/>
      <c r="PWH627"/>
      <c r="PWI627"/>
      <c r="PWJ627"/>
      <c r="PWK627"/>
      <c r="PWL627"/>
      <c r="PWM627"/>
      <c r="PWN627"/>
      <c r="PWO627"/>
      <c r="PWP627"/>
      <c r="PWQ627"/>
      <c r="PWR627"/>
      <c r="PWS627"/>
      <c r="PWT627"/>
      <c r="PWU627"/>
      <c r="PWV627"/>
      <c r="PWW627"/>
      <c r="PWX627"/>
      <c r="PWY627"/>
      <c r="PWZ627"/>
      <c r="PXA627"/>
      <c r="PXB627"/>
      <c r="PXC627"/>
      <c r="PXD627"/>
      <c r="PXE627"/>
      <c r="PXF627"/>
      <c r="PXG627"/>
      <c r="PXH627"/>
      <c r="PXI627"/>
      <c r="PXJ627"/>
      <c r="PXK627"/>
      <c r="PXL627"/>
      <c r="PXM627"/>
      <c r="PXN627"/>
      <c r="PXO627"/>
      <c r="PXP627"/>
      <c r="PXQ627"/>
      <c r="PXR627"/>
      <c r="PXS627"/>
      <c r="PXT627"/>
      <c r="PXU627"/>
      <c r="PXV627"/>
      <c r="PXW627"/>
      <c r="PXX627"/>
      <c r="PXY627"/>
      <c r="PXZ627"/>
      <c r="PYA627"/>
      <c r="PYB627"/>
      <c r="PYC627"/>
      <c r="PYD627"/>
      <c r="PYE627"/>
      <c r="PYF627"/>
      <c r="PYG627"/>
      <c r="PYH627"/>
      <c r="PYI627"/>
      <c r="PYJ627"/>
      <c r="PYK627"/>
      <c r="PYL627"/>
      <c r="PYM627"/>
      <c r="PYN627"/>
      <c r="PYO627"/>
      <c r="PYP627"/>
      <c r="PYQ627"/>
      <c r="PYR627"/>
      <c r="PYS627"/>
      <c r="PYT627"/>
      <c r="PYU627"/>
      <c r="PYV627"/>
      <c r="PYW627"/>
      <c r="PYX627"/>
      <c r="PYY627"/>
      <c r="PYZ627"/>
      <c r="PZA627"/>
      <c r="PZB627"/>
      <c r="PZC627"/>
      <c r="PZD627"/>
      <c r="PZE627"/>
      <c r="PZF627"/>
      <c r="PZG627"/>
      <c r="PZH627"/>
      <c r="PZI627"/>
      <c r="PZJ627"/>
      <c r="PZK627"/>
      <c r="PZL627"/>
      <c r="PZM627"/>
      <c r="PZN627"/>
      <c r="PZO627"/>
      <c r="PZP627"/>
      <c r="PZQ627"/>
      <c r="PZR627"/>
      <c r="PZS627"/>
      <c r="PZT627"/>
      <c r="PZU627"/>
      <c r="PZV627"/>
      <c r="PZW627"/>
      <c r="PZX627"/>
      <c r="PZY627"/>
      <c r="PZZ627"/>
      <c r="QAA627"/>
      <c r="QAB627"/>
      <c r="QAC627"/>
      <c r="QAD627"/>
      <c r="QAE627"/>
      <c r="QAF627"/>
      <c r="QAG627"/>
      <c r="QAH627"/>
      <c r="QAI627"/>
      <c r="QAJ627"/>
      <c r="QAK627"/>
      <c r="QAL627"/>
      <c r="QAM627"/>
      <c r="QAN627"/>
      <c r="QAO627"/>
      <c r="QAP627"/>
      <c r="QAQ627"/>
      <c r="QAR627"/>
      <c r="QAS627"/>
      <c r="QAT627"/>
      <c r="QAU627"/>
      <c r="QAV627"/>
      <c r="QAW627"/>
      <c r="QAX627"/>
      <c r="QAY627"/>
      <c r="QAZ627"/>
      <c r="QBA627"/>
      <c r="QBB627"/>
      <c r="QBC627"/>
      <c r="QBD627"/>
      <c r="QBE627"/>
      <c r="QBF627"/>
      <c r="QBG627"/>
      <c r="QBH627"/>
      <c r="QBI627"/>
      <c r="QBJ627"/>
      <c r="QBK627"/>
      <c r="QBL627"/>
      <c r="QBM627"/>
      <c r="QBN627"/>
      <c r="QBO627"/>
      <c r="QBP627"/>
      <c r="QBQ627"/>
      <c r="QBR627"/>
      <c r="QBS627"/>
      <c r="QBT627"/>
      <c r="QBU627"/>
      <c r="QBV627"/>
      <c r="QBW627"/>
      <c r="QBX627"/>
      <c r="QBY627"/>
      <c r="QBZ627"/>
      <c r="QCA627"/>
      <c r="QCB627"/>
      <c r="QCC627"/>
      <c r="QCD627"/>
      <c r="QCE627"/>
      <c r="QCF627"/>
      <c r="QCG627"/>
      <c r="QCH627"/>
      <c r="QCI627"/>
      <c r="QCJ627"/>
      <c r="QCK627"/>
      <c r="QCL627"/>
      <c r="QCM627"/>
      <c r="QCN627"/>
      <c r="QCO627"/>
      <c r="QCP627"/>
      <c r="QCQ627"/>
      <c r="QCR627"/>
      <c r="QCS627"/>
      <c r="QCT627"/>
      <c r="QCU627"/>
      <c r="QCV627"/>
      <c r="QCW627"/>
      <c r="QCX627"/>
      <c r="QCY627"/>
      <c r="QCZ627"/>
      <c r="QDA627"/>
      <c r="QDB627"/>
      <c r="QDC627"/>
      <c r="QDD627"/>
      <c r="QDE627"/>
      <c r="QDF627"/>
      <c r="QDG627"/>
      <c r="QDH627"/>
      <c r="QDI627"/>
      <c r="QDJ627"/>
      <c r="QDK627"/>
      <c r="QDL627"/>
      <c r="QDM627"/>
      <c r="QDN627"/>
      <c r="QDO627"/>
      <c r="QDP627"/>
      <c r="QDQ627"/>
      <c r="QDR627"/>
      <c r="QDS627"/>
      <c r="QDT627"/>
      <c r="QDU627"/>
      <c r="QDV627"/>
      <c r="QDW627"/>
      <c r="QDX627"/>
      <c r="QDY627"/>
      <c r="QDZ627"/>
      <c r="QEA627"/>
      <c r="QEB627"/>
      <c r="QEC627"/>
      <c r="QED627"/>
      <c r="QEE627"/>
      <c r="QEF627"/>
      <c r="QEG627"/>
      <c r="QEH627"/>
      <c r="QEI627"/>
      <c r="QEJ627"/>
      <c r="QEK627"/>
      <c r="QEL627"/>
      <c r="QEM627"/>
      <c r="QEN627"/>
      <c r="QEO627"/>
      <c r="QEP627"/>
      <c r="QEQ627"/>
      <c r="QER627"/>
      <c r="QES627"/>
      <c r="QET627"/>
      <c r="QEU627"/>
      <c r="QEV627"/>
      <c r="QEW627"/>
      <c r="QEX627"/>
      <c r="QEY627"/>
      <c r="QEZ627"/>
      <c r="QFA627"/>
      <c r="QFB627"/>
      <c r="QFC627"/>
      <c r="QFD627"/>
      <c r="QFE627"/>
      <c r="QFF627"/>
      <c r="QFG627"/>
      <c r="QFH627"/>
      <c r="QFI627"/>
      <c r="QFJ627"/>
      <c r="QFK627"/>
      <c r="QFL627"/>
      <c r="QFM627"/>
      <c r="QFN627"/>
      <c r="QFO627"/>
      <c r="QFP627"/>
      <c r="QFQ627"/>
      <c r="QFR627"/>
      <c r="QFS627"/>
      <c r="QFT627"/>
      <c r="QFU627"/>
      <c r="QFV627"/>
      <c r="QFW627"/>
      <c r="QFX627"/>
      <c r="QFY627"/>
      <c r="QFZ627"/>
      <c r="QGA627"/>
      <c r="QGB627"/>
      <c r="QGC627"/>
      <c r="QGD627"/>
      <c r="QGE627"/>
      <c r="QGF627"/>
      <c r="QGG627"/>
      <c r="QGH627"/>
      <c r="QGI627"/>
      <c r="QGJ627"/>
      <c r="QGK627"/>
      <c r="QGL627"/>
      <c r="QGM627"/>
      <c r="QGN627"/>
      <c r="QGO627"/>
      <c r="QGP627"/>
      <c r="QGQ627"/>
      <c r="QGR627"/>
      <c r="QGS627"/>
      <c r="QGT627"/>
      <c r="QGU627"/>
      <c r="QGV627"/>
      <c r="QGW627"/>
      <c r="QGX627"/>
      <c r="QGY627"/>
      <c r="QGZ627"/>
      <c r="QHA627"/>
      <c r="QHB627"/>
      <c r="QHC627"/>
      <c r="QHD627"/>
      <c r="QHE627"/>
      <c r="QHF627"/>
      <c r="QHG627"/>
      <c r="QHH627"/>
      <c r="QHI627"/>
      <c r="QHJ627"/>
      <c r="QHK627"/>
      <c r="QHL627"/>
      <c r="QHM627"/>
      <c r="QHN627"/>
      <c r="QHO627"/>
      <c r="QHP627"/>
      <c r="QHQ627"/>
      <c r="QHR627"/>
      <c r="QHS627"/>
      <c r="QHT627"/>
      <c r="QHU627"/>
      <c r="QHV627"/>
      <c r="QHW627"/>
      <c r="QHX627"/>
      <c r="QHY627"/>
      <c r="QHZ627"/>
      <c r="QIA627"/>
      <c r="QIB627"/>
      <c r="QIC627"/>
      <c r="QID627"/>
      <c r="QIE627"/>
      <c r="QIF627"/>
      <c r="QIG627"/>
      <c r="QIH627"/>
      <c r="QII627"/>
      <c r="QIJ627"/>
      <c r="QIK627"/>
      <c r="QIL627"/>
      <c r="QIM627"/>
      <c r="QIN627"/>
      <c r="QIO627"/>
      <c r="QIP627"/>
      <c r="QIQ627"/>
      <c r="QIR627"/>
      <c r="QIS627"/>
      <c r="QIT627"/>
      <c r="QIU627"/>
      <c r="QIV627"/>
      <c r="QIW627"/>
      <c r="QIX627"/>
      <c r="QIY627"/>
      <c r="QIZ627"/>
      <c r="QJA627"/>
      <c r="QJB627"/>
      <c r="QJC627"/>
      <c r="QJD627"/>
      <c r="QJE627"/>
      <c r="QJF627"/>
      <c r="QJG627"/>
      <c r="QJH627"/>
      <c r="QJI627"/>
      <c r="QJJ627"/>
      <c r="QJK627"/>
      <c r="QJL627"/>
      <c r="QJM627"/>
      <c r="QJN627"/>
      <c r="QJO627"/>
      <c r="QJP627"/>
      <c r="QJQ627"/>
      <c r="QJR627"/>
      <c r="QJS627"/>
      <c r="QJT627"/>
      <c r="QJU627"/>
      <c r="QJV627"/>
      <c r="QJW627"/>
      <c r="QJX627"/>
      <c r="QJY627"/>
      <c r="QJZ627"/>
      <c r="QKA627"/>
      <c r="QKB627"/>
      <c r="QKC627"/>
      <c r="QKD627"/>
      <c r="QKE627"/>
      <c r="QKF627"/>
      <c r="QKG627"/>
      <c r="QKH627"/>
      <c r="QKI627"/>
      <c r="QKJ627"/>
      <c r="QKK627"/>
      <c r="QKL627"/>
      <c r="QKM627"/>
      <c r="QKN627"/>
      <c r="QKO627"/>
      <c r="QKP627"/>
      <c r="QKQ627"/>
      <c r="QKR627"/>
      <c r="QKS627"/>
      <c r="QKT627"/>
      <c r="QKU627"/>
      <c r="QKV627"/>
      <c r="QKW627"/>
      <c r="QKX627"/>
      <c r="QKY627"/>
      <c r="QKZ627"/>
      <c r="QLA627"/>
      <c r="QLB627"/>
      <c r="QLC627"/>
      <c r="QLD627"/>
      <c r="QLE627"/>
      <c r="QLF627"/>
      <c r="QLG627"/>
      <c r="QLH627"/>
      <c r="QLI627"/>
      <c r="QLJ627"/>
      <c r="QLK627"/>
      <c r="QLL627"/>
      <c r="QLM627"/>
      <c r="QLN627"/>
      <c r="QLO627"/>
      <c r="QLP627"/>
      <c r="QLQ627"/>
      <c r="QLR627"/>
      <c r="QLS627"/>
      <c r="QLT627"/>
      <c r="QLU627"/>
      <c r="QLV627"/>
      <c r="QLW627"/>
      <c r="QLX627"/>
      <c r="QLY627"/>
      <c r="QLZ627"/>
      <c r="QMA627"/>
      <c r="QMB627"/>
      <c r="QMC627"/>
      <c r="QMD627"/>
      <c r="QME627"/>
      <c r="QMF627"/>
      <c r="QMG627"/>
      <c r="QMH627"/>
      <c r="QMI627"/>
      <c r="QMJ627"/>
      <c r="QMK627"/>
      <c r="QML627"/>
      <c r="QMM627"/>
      <c r="QMN627"/>
      <c r="QMO627"/>
      <c r="QMP627"/>
      <c r="QMQ627"/>
      <c r="QMR627"/>
      <c r="QMS627"/>
      <c r="QMT627"/>
      <c r="QMU627"/>
      <c r="QMV627"/>
      <c r="QMW627"/>
      <c r="QMX627"/>
      <c r="QMY627"/>
      <c r="QMZ627"/>
      <c r="QNA627"/>
      <c r="QNB627"/>
      <c r="QNC627"/>
      <c r="QND627"/>
      <c r="QNE627"/>
      <c r="QNF627"/>
      <c r="QNG627"/>
      <c r="QNH627"/>
      <c r="QNI627"/>
      <c r="QNJ627"/>
      <c r="QNK627"/>
      <c r="QNL627"/>
      <c r="QNM627"/>
      <c r="QNN627"/>
      <c r="QNO627"/>
      <c r="QNP627"/>
      <c r="QNQ627"/>
      <c r="QNR627"/>
      <c r="QNS627"/>
      <c r="QNT627"/>
      <c r="QNU627"/>
      <c r="QNV627"/>
      <c r="QNW627"/>
      <c r="QNX627"/>
      <c r="QNY627"/>
      <c r="QNZ627"/>
      <c r="QOA627"/>
      <c r="QOB627"/>
      <c r="QOC627"/>
      <c r="QOD627"/>
      <c r="QOE627"/>
      <c r="QOF627"/>
      <c r="QOG627"/>
      <c r="QOH627"/>
      <c r="QOI627"/>
      <c r="QOJ627"/>
      <c r="QOK627"/>
      <c r="QOL627"/>
      <c r="QOM627"/>
      <c r="QON627"/>
      <c r="QOO627"/>
      <c r="QOP627"/>
      <c r="QOQ627"/>
      <c r="QOR627"/>
      <c r="QOS627"/>
      <c r="QOT627"/>
      <c r="QOU627"/>
      <c r="QOV627"/>
      <c r="QOW627"/>
      <c r="QOX627"/>
      <c r="QOY627"/>
      <c r="QOZ627"/>
      <c r="QPA627"/>
      <c r="QPB627"/>
      <c r="QPC627"/>
      <c r="QPD627"/>
      <c r="QPE627"/>
      <c r="QPF627"/>
      <c r="QPG627"/>
      <c r="QPH627"/>
      <c r="QPI627"/>
      <c r="QPJ627"/>
      <c r="QPK627"/>
      <c r="QPL627"/>
      <c r="QPM627"/>
      <c r="QPN627"/>
      <c r="QPO627"/>
      <c r="QPP627"/>
      <c r="QPQ627"/>
      <c r="QPR627"/>
      <c r="QPS627"/>
      <c r="QPT627"/>
      <c r="QPU627"/>
      <c r="QPV627"/>
      <c r="QPW627"/>
      <c r="QPX627"/>
      <c r="QPY627"/>
      <c r="QPZ627"/>
      <c r="QQA627"/>
      <c r="QQB627"/>
      <c r="QQC627"/>
      <c r="QQD627"/>
      <c r="QQE627"/>
      <c r="QQF627"/>
      <c r="QQG627"/>
      <c r="QQH627"/>
      <c r="QQI627"/>
      <c r="QQJ627"/>
      <c r="QQK627"/>
      <c r="QQL627"/>
      <c r="QQM627"/>
      <c r="QQN627"/>
      <c r="QQO627"/>
      <c r="QQP627"/>
      <c r="QQQ627"/>
      <c r="QQR627"/>
      <c r="QQS627"/>
      <c r="QQT627"/>
      <c r="QQU627"/>
      <c r="QQV627"/>
      <c r="QQW627"/>
      <c r="QQX627"/>
      <c r="QQY627"/>
      <c r="QQZ627"/>
      <c r="QRA627"/>
      <c r="QRB627"/>
      <c r="QRC627"/>
      <c r="QRD627"/>
      <c r="QRE627"/>
      <c r="QRF627"/>
      <c r="QRG627"/>
      <c r="QRH627"/>
      <c r="QRI627"/>
      <c r="QRJ627"/>
      <c r="QRK627"/>
      <c r="QRL627"/>
      <c r="QRM627"/>
      <c r="QRN627"/>
      <c r="QRO627"/>
      <c r="QRP627"/>
      <c r="QRQ627"/>
      <c r="QRR627"/>
      <c r="QRS627"/>
      <c r="QRT627"/>
      <c r="QRU627"/>
      <c r="QRV627"/>
      <c r="QRW627"/>
      <c r="QRX627"/>
      <c r="QRY627"/>
      <c r="QRZ627"/>
      <c r="QSA627"/>
      <c r="QSB627"/>
      <c r="QSC627"/>
      <c r="QSD627"/>
      <c r="QSE627"/>
      <c r="QSF627"/>
      <c r="QSG627"/>
      <c r="QSH627"/>
      <c r="QSI627"/>
      <c r="QSJ627"/>
      <c r="QSK627"/>
      <c r="QSL627"/>
      <c r="QSM627"/>
      <c r="QSN627"/>
      <c r="QSO627"/>
      <c r="QSP627"/>
      <c r="QSQ627"/>
      <c r="QSR627"/>
      <c r="QSS627"/>
      <c r="QST627"/>
      <c r="QSU627"/>
      <c r="QSV627"/>
      <c r="QSW627"/>
      <c r="QSX627"/>
      <c r="QSY627"/>
      <c r="QSZ627"/>
      <c r="QTA627"/>
      <c r="QTB627"/>
      <c r="QTC627"/>
      <c r="QTD627"/>
      <c r="QTE627"/>
      <c r="QTF627"/>
      <c r="QTG627"/>
      <c r="QTH627"/>
      <c r="QTI627"/>
      <c r="QTJ627"/>
      <c r="QTK627"/>
      <c r="QTL627"/>
      <c r="QTM627"/>
      <c r="QTN627"/>
      <c r="QTO627"/>
      <c r="QTP627"/>
      <c r="QTQ627"/>
      <c r="QTR627"/>
      <c r="QTS627"/>
      <c r="QTT627"/>
      <c r="QTU627"/>
      <c r="QTV627"/>
      <c r="QTW627"/>
      <c r="QTX627"/>
      <c r="QTY627"/>
      <c r="QTZ627"/>
      <c r="QUA627"/>
      <c r="QUB627"/>
      <c r="QUC627"/>
      <c r="QUD627"/>
      <c r="QUE627"/>
      <c r="QUF627"/>
      <c r="QUG627"/>
      <c r="QUH627"/>
      <c r="QUI627"/>
      <c r="QUJ627"/>
      <c r="QUK627"/>
      <c r="QUL627"/>
      <c r="QUM627"/>
      <c r="QUN627"/>
      <c r="QUO627"/>
      <c r="QUP627"/>
      <c r="QUQ627"/>
      <c r="QUR627"/>
      <c r="QUS627"/>
      <c r="QUT627"/>
      <c r="QUU627"/>
      <c r="QUV627"/>
      <c r="QUW627"/>
      <c r="QUX627"/>
      <c r="QUY627"/>
      <c r="QUZ627"/>
      <c r="QVA627"/>
      <c r="QVB627"/>
      <c r="QVC627"/>
      <c r="QVD627"/>
      <c r="QVE627"/>
      <c r="QVF627"/>
      <c r="QVG627"/>
      <c r="QVH627"/>
      <c r="QVI627"/>
      <c r="QVJ627"/>
      <c r="QVK627"/>
      <c r="QVL627"/>
      <c r="QVM627"/>
      <c r="QVN627"/>
      <c r="QVO627"/>
      <c r="QVP627"/>
      <c r="QVQ627"/>
      <c r="QVR627"/>
      <c r="QVS627"/>
      <c r="QVT627"/>
      <c r="QVU627"/>
      <c r="QVV627"/>
      <c r="QVW627"/>
      <c r="QVX627"/>
      <c r="QVY627"/>
      <c r="QVZ627"/>
      <c r="QWA627"/>
      <c r="QWB627"/>
      <c r="QWC627"/>
      <c r="QWD627"/>
      <c r="QWE627"/>
      <c r="QWF627"/>
      <c r="QWG627"/>
      <c r="QWH627"/>
      <c r="QWI627"/>
      <c r="QWJ627"/>
      <c r="QWK627"/>
      <c r="QWL627"/>
      <c r="QWM627"/>
      <c r="QWN627"/>
      <c r="QWO627"/>
      <c r="QWP627"/>
      <c r="QWQ627"/>
      <c r="QWR627"/>
      <c r="QWS627"/>
      <c r="QWT627"/>
      <c r="QWU627"/>
      <c r="QWV627"/>
      <c r="QWW627"/>
      <c r="QWX627"/>
      <c r="QWY627"/>
      <c r="QWZ627"/>
      <c r="QXA627"/>
      <c r="QXB627"/>
      <c r="QXC627"/>
      <c r="QXD627"/>
      <c r="QXE627"/>
      <c r="QXF627"/>
      <c r="QXG627"/>
      <c r="QXH627"/>
      <c r="QXI627"/>
      <c r="QXJ627"/>
      <c r="QXK627"/>
      <c r="QXL627"/>
      <c r="QXM627"/>
      <c r="QXN627"/>
      <c r="QXO627"/>
      <c r="QXP627"/>
      <c r="QXQ627"/>
      <c r="QXR627"/>
      <c r="QXS627"/>
      <c r="QXT627"/>
      <c r="QXU627"/>
      <c r="QXV627"/>
      <c r="QXW627"/>
      <c r="QXX627"/>
      <c r="QXY627"/>
      <c r="QXZ627"/>
      <c r="QYA627"/>
      <c r="QYB627"/>
      <c r="QYC627"/>
      <c r="QYD627"/>
      <c r="QYE627"/>
      <c r="QYF627"/>
      <c r="QYG627"/>
      <c r="QYH627"/>
      <c r="QYI627"/>
      <c r="QYJ627"/>
      <c r="QYK627"/>
      <c r="QYL627"/>
      <c r="QYM627"/>
      <c r="QYN627"/>
      <c r="QYO627"/>
      <c r="QYP627"/>
      <c r="QYQ627"/>
      <c r="QYR627"/>
      <c r="QYS627"/>
      <c r="QYT627"/>
      <c r="QYU627"/>
      <c r="QYV627"/>
      <c r="QYW627"/>
      <c r="QYX627"/>
      <c r="QYY627"/>
      <c r="QYZ627"/>
      <c r="QZA627"/>
      <c r="QZB627"/>
      <c r="QZC627"/>
      <c r="QZD627"/>
      <c r="QZE627"/>
      <c r="QZF627"/>
      <c r="QZG627"/>
      <c r="QZH627"/>
      <c r="QZI627"/>
      <c r="QZJ627"/>
      <c r="QZK627"/>
      <c r="QZL627"/>
      <c r="QZM627"/>
      <c r="QZN627"/>
      <c r="QZO627"/>
      <c r="QZP627"/>
      <c r="QZQ627"/>
      <c r="QZR627"/>
      <c r="QZS627"/>
      <c r="QZT627"/>
      <c r="QZU627"/>
      <c r="QZV627"/>
      <c r="QZW627"/>
      <c r="QZX627"/>
      <c r="QZY627"/>
      <c r="QZZ627"/>
      <c r="RAA627"/>
      <c r="RAB627"/>
      <c r="RAC627"/>
      <c r="RAD627"/>
      <c r="RAE627"/>
      <c r="RAF627"/>
      <c r="RAG627"/>
      <c r="RAH627"/>
      <c r="RAI627"/>
      <c r="RAJ627"/>
      <c r="RAK627"/>
      <c r="RAL627"/>
      <c r="RAM627"/>
      <c r="RAN627"/>
      <c r="RAO627"/>
      <c r="RAP627"/>
      <c r="RAQ627"/>
      <c r="RAR627"/>
      <c r="RAS627"/>
      <c r="RAT627"/>
      <c r="RAU627"/>
      <c r="RAV627"/>
      <c r="RAW627"/>
      <c r="RAX627"/>
      <c r="RAY627"/>
      <c r="RAZ627"/>
      <c r="RBA627"/>
      <c r="RBB627"/>
      <c r="RBC627"/>
      <c r="RBD627"/>
      <c r="RBE627"/>
      <c r="RBF627"/>
      <c r="RBG627"/>
      <c r="RBH627"/>
      <c r="RBI627"/>
      <c r="RBJ627"/>
      <c r="RBK627"/>
      <c r="RBL627"/>
      <c r="RBM627"/>
      <c r="RBN627"/>
      <c r="RBO627"/>
      <c r="RBP627"/>
      <c r="RBQ627"/>
      <c r="RBR627"/>
      <c r="RBS627"/>
      <c r="RBT627"/>
      <c r="RBU627"/>
      <c r="RBV627"/>
      <c r="RBW627"/>
      <c r="RBX627"/>
      <c r="RBY627"/>
      <c r="RBZ627"/>
      <c r="RCA627"/>
      <c r="RCB627"/>
      <c r="RCC627"/>
      <c r="RCD627"/>
      <c r="RCE627"/>
      <c r="RCF627"/>
      <c r="RCG627"/>
      <c r="RCH627"/>
      <c r="RCI627"/>
      <c r="RCJ627"/>
      <c r="RCK627"/>
      <c r="RCL627"/>
      <c r="RCM627"/>
      <c r="RCN627"/>
      <c r="RCO627"/>
      <c r="RCP627"/>
      <c r="RCQ627"/>
      <c r="RCR627"/>
      <c r="RCS627"/>
      <c r="RCT627"/>
      <c r="RCU627"/>
      <c r="RCV627"/>
      <c r="RCW627"/>
      <c r="RCX627"/>
      <c r="RCY627"/>
      <c r="RCZ627"/>
      <c r="RDA627"/>
      <c r="RDB627"/>
      <c r="RDC627"/>
      <c r="RDD627"/>
      <c r="RDE627"/>
      <c r="RDF627"/>
      <c r="RDG627"/>
      <c r="RDH627"/>
      <c r="RDI627"/>
      <c r="RDJ627"/>
      <c r="RDK627"/>
      <c r="RDL627"/>
      <c r="RDM627"/>
      <c r="RDN627"/>
      <c r="RDO627"/>
      <c r="RDP627"/>
      <c r="RDQ627"/>
      <c r="RDR627"/>
      <c r="RDS627"/>
      <c r="RDT627"/>
      <c r="RDU627"/>
      <c r="RDV627"/>
      <c r="RDW627"/>
      <c r="RDX627"/>
      <c r="RDY627"/>
      <c r="RDZ627"/>
      <c r="REA627"/>
      <c r="REB627"/>
      <c r="REC627"/>
      <c r="RED627"/>
      <c r="REE627"/>
      <c r="REF627"/>
      <c r="REG627"/>
      <c r="REH627"/>
      <c r="REI627"/>
      <c r="REJ627"/>
      <c r="REK627"/>
      <c r="REL627"/>
      <c r="REM627"/>
      <c r="REN627"/>
      <c r="REO627"/>
      <c r="REP627"/>
      <c r="REQ627"/>
      <c r="RER627"/>
      <c r="RES627"/>
      <c r="RET627"/>
      <c r="REU627"/>
      <c r="REV627"/>
      <c r="REW627"/>
      <c r="REX627"/>
      <c r="REY627"/>
      <c r="REZ627"/>
      <c r="RFA627"/>
      <c r="RFB627"/>
      <c r="RFC627"/>
      <c r="RFD627"/>
      <c r="RFE627"/>
      <c r="RFF627"/>
      <c r="RFG627"/>
      <c r="RFH627"/>
      <c r="RFI627"/>
      <c r="RFJ627"/>
      <c r="RFK627"/>
      <c r="RFL627"/>
      <c r="RFM627"/>
      <c r="RFN627"/>
      <c r="RFO627"/>
      <c r="RFP627"/>
      <c r="RFQ627"/>
      <c r="RFR627"/>
      <c r="RFS627"/>
      <c r="RFT627"/>
      <c r="RFU627"/>
      <c r="RFV627"/>
      <c r="RFW627"/>
      <c r="RFX627"/>
      <c r="RFY627"/>
      <c r="RFZ627"/>
      <c r="RGA627"/>
      <c r="RGB627"/>
      <c r="RGC627"/>
      <c r="RGD627"/>
      <c r="RGE627"/>
      <c r="RGF627"/>
      <c r="RGG627"/>
      <c r="RGH627"/>
      <c r="RGI627"/>
      <c r="RGJ627"/>
      <c r="RGK627"/>
      <c r="RGL627"/>
      <c r="RGM627"/>
      <c r="RGN627"/>
      <c r="RGO627"/>
      <c r="RGP627"/>
      <c r="RGQ627"/>
      <c r="RGR627"/>
      <c r="RGS627"/>
      <c r="RGT627"/>
      <c r="RGU627"/>
      <c r="RGV627"/>
      <c r="RGW627"/>
      <c r="RGX627"/>
      <c r="RGY627"/>
      <c r="RGZ627"/>
      <c r="RHA627"/>
      <c r="RHB627"/>
      <c r="RHC627"/>
      <c r="RHD627"/>
      <c r="RHE627"/>
      <c r="RHF627"/>
      <c r="RHG627"/>
      <c r="RHH627"/>
      <c r="RHI627"/>
      <c r="RHJ627"/>
      <c r="RHK627"/>
      <c r="RHL627"/>
      <c r="RHM627"/>
      <c r="RHN627"/>
      <c r="RHO627"/>
      <c r="RHP627"/>
      <c r="RHQ627"/>
      <c r="RHR627"/>
      <c r="RHS627"/>
      <c r="RHT627"/>
      <c r="RHU627"/>
      <c r="RHV627"/>
      <c r="RHW627"/>
      <c r="RHX627"/>
      <c r="RHY627"/>
      <c r="RHZ627"/>
      <c r="RIA627"/>
      <c r="RIB627"/>
      <c r="RIC627"/>
      <c r="RID627"/>
      <c r="RIE627"/>
      <c r="RIF627"/>
      <c r="RIG627"/>
      <c r="RIH627"/>
      <c r="RII627"/>
      <c r="RIJ627"/>
      <c r="RIK627"/>
      <c r="RIL627"/>
      <c r="RIM627"/>
      <c r="RIN627"/>
      <c r="RIO627"/>
      <c r="RIP627"/>
      <c r="RIQ627"/>
      <c r="RIR627"/>
      <c r="RIS627"/>
      <c r="RIT627"/>
      <c r="RIU627"/>
      <c r="RIV627"/>
      <c r="RIW627"/>
      <c r="RIX627"/>
      <c r="RIY627"/>
      <c r="RIZ627"/>
      <c r="RJA627"/>
      <c r="RJB627"/>
      <c r="RJC627"/>
      <c r="RJD627"/>
      <c r="RJE627"/>
      <c r="RJF627"/>
      <c r="RJG627"/>
      <c r="RJH627"/>
      <c r="RJI627"/>
      <c r="RJJ627"/>
      <c r="RJK627"/>
      <c r="RJL627"/>
      <c r="RJM627"/>
      <c r="RJN627"/>
      <c r="RJO627"/>
      <c r="RJP627"/>
      <c r="RJQ627"/>
      <c r="RJR627"/>
      <c r="RJS627"/>
      <c r="RJT627"/>
      <c r="RJU627"/>
      <c r="RJV627"/>
      <c r="RJW627"/>
      <c r="RJX627"/>
      <c r="RJY627"/>
      <c r="RJZ627"/>
      <c r="RKA627"/>
      <c r="RKB627"/>
      <c r="RKC627"/>
      <c r="RKD627"/>
      <c r="RKE627"/>
      <c r="RKF627"/>
      <c r="RKG627"/>
      <c r="RKH627"/>
      <c r="RKI627"/>
      <c r="RKJ627"/>
      <c r="RKK627"/>
      <c r="RKL627"/>
      <c r="RKM627"/>
      <c r="RKN627"/>
      <c r="RKO627"/>
      <c r="RKP627"/>
      <c r="RKQ627"/>
      <c r="RKR627"/>
      <c r="RKS627"/>
      <c r="RKT627"/>
      <c r="RKU627"/>
      <c r="RKV627"/>
      <c r="RKW627"/>
      <c r="RKX627"/>
      <c r="RKY627"/>
      <c r="RKZ627"/>
      <c r="RLA627"/>
      <c r="RLB627"/>
      <c r="RLC627"/>
      <c r="RLD627"/>
      <c r="RLE627"/>
      <c r="RLF627"/>
      <c r="RLG627"/>
      <c r="RLH627"/>
      <c r="RLI627"/>
      <c r="RLJ627"/>
      <c r="RLK627"/>
      <c r="RLL627"/>
      <c r="RLM627"/>
      <c r="RLN627"/>
      <c r="RLO627"/>
      <c r="RLP627"/>
      <c r="RLQ627"/>
      <c r="RLR627"/>
      <c r="RLS627"/>
      <c r="RLT627"/>
      <c r="RLU627"/>
      <c r="RLV627"/>
      <c r="RLW627"/>
      <c r="RLX627"/>
      <c r="RLY627"/>
      <c r="RLZ627"/>
      <c r="RMA627"/>
      <c r="RMB627"/>
      <c r="RMC627"/>
      <c r="RMD627"/>
      <c r="RME627"/>
      <c r="RMF627"/>
      <c r="RMG627"/>
      <c r="RMH627"/>
      <c r="RMI627"/>
      <c r="RMJ627"/>
      <c r="RMK627"/>
      <c r="RML627"/>
      <c r="RMM627"/>
      <c r="RMN627"/>
      <c r="RMO627"/>
      <c r="RMP627"/>
      <c r="RMQ627"/>
      <c r="RMR627"/>
      <c r="RMS627"/>
      <c r="RMT627"/>
      <c r="RMU627"/>
      <c r="RMV627"/>
      <c r="RMW627"/>
      <c r="RMX627"/>
      <c r="RMY627"/>
      <c r="RMZ627"/>
      <c r="RNA627"/>
      <c r="RNB627"/>
      <c r="RNC627"/>
      <c r="RND627"/>
      <c r="RNE627"/>
      <c r="RNF627"/>
      <c r="RNG627"/>
      <c r="RNH627"/>
      <c r="RNI627"/>
      <c r="RNJ627"/>
      <c r="RNK627"/>
      <c r="RNL627"/>
      <c r="RNM627"/>
      <c r="RNN627"/>
      <c r="RNO627"/>
      <c r="RNP627"/>
      <c r="RNQ627"/>
      <c r="RNR627"/>
      <c r="RNS627"/>
      <c r="RNT627"/>
      <c r="RNU627"/>
      <c r="RNV627"/>
      <c r="RNW627"/>
      <c r="RNX627"/>
      <c r="RNY627"/>
      <c r="RNZ627"/>
      <c r="ROA627"/>
      <c r="ROB627"/>
      <c r="ROC627"/>
      <c r="ROD627"/>
      <c r="ROE627"/>
      <c r="ROF627"/>
      <c r="ROG627"/>
      <c r="ROH627"/>
      <c r="ROI627"/>
      <c r="ROJ627"/>
      <c r="ROK627"/>
      <c r="ROL627"/>
      <c r="ROM627"/>
      <c r="RON627"/>
      <c r="ROO627"/>
      <c r="ROP627"/>
      <c r="ROQ627"/>
      <c r="ROR627"/>
      <c r="ROS627"/>
      <c r="ROT627"/>
      <c r="ROU627"/>
      <c r="ROV627"/>
      <c r="ROW627"/>
      <c r="ROX627"/>
      <c r="ROY627"/>
      <c r="ROZ627"/>
      <c r="RPA627"/>
      <c r="RPB627"/>
      <c r="RPC627"/>
      <c r="RPD627"/>
      <c r="RPE627"/>
      <c r="RPF627"/>
      <c r="RPG627"/>
      <c r="RPH627"/>
      <c r="RPI627"/>
      <c r="RPJ627"/>
      <c r="RPK627"/>
      <c r="RPL627"/>
      <c r="RPM627"/>
      <c r="RPN627"/>
      <c r="RPO627"/>
      <c r="RPP627"/>
      <c r="RPQ627"/>
      <c r="RPR627"/>
      <c r="RPS627"/>
      <c r="RPT627"/>
      <c r="RPU627"/>
      <c r="RPV627"/>
      <c r="RPW627"/>
      <c r="RPX627"/>
      <c r="RPY627"/>
      <c r="RPZ627"/>
      <c r="RQA627"/>
      <c r="RQB627"/>
      <c r="RQC627"/>
      <c r="RQD627"/>
      <c r="RQE627"/>
      <c r="RQF627"/>
      <c r="RQG627"/>
      <c r="RQH627"/>
      <c r="RQI627"/>
      <c r="RQJ627"/>
      <c r="RQK627"/>
      <c r="RQL627"/>
      <c r="RQM627"/>
      <c r="RQN627"/>
      <c r="RQO627"/>
      <c r="RQP627"/>
      <c r="RQQ627"/>
      <c r="RQR627"/>
      <c r="RQS627"/>
      <c r="RQT627"/>
      <c r="RQU627"/>
      <c r="RQV627"/>
      <c r="RQW627"/>
      <c r="RQX627"/>
      <c r="RQY627"/>
      <c r="RQZ627"/>
      <c r="RRA627"/>
      <c r="RRB627"/>
      <c r="RRC627"/>
      <c r="RRD627"/>
      <c r="RRE627"/>
      <c r="RRF627"/>
      <c r="RRG627"/>
      <c r="RRH627"/>
      <c r="RRI627"/>
      <c r="RRJ627"/>
      <c r="RRK627"/>
      <c r="RRL627"/>
      <c r="RRM627"/>
      <c r="RRN627"/>
      <c r="RRO627"/>
      <c r="RRP627"/>
      <c r="RRQ627"/>
      <c r="RRR627"/>
      <c r="RRS627"/>
      <c r="RRT627"/>
      <c r="RRU627"/>
      <c r="RRV627"/>
      <c r="RRW627"/>
      <c r="RRX627"/>
      <c r="RRY627"/>
      <c r="RRZ627"/>
      <c r="RSA627"/>
      <c r="RSB627"/>
      <c r="RSC627"/>
      <c r="RSD627"/>
      <c r="RSE627"/>
      <c r="RSF627"/>
      <c r="RSG627"/>
      <c r="RSH627"/>
      <c r="RSI627"/>
      <c r="RSJ627"/>
      <c r="RSK627"/>
      <c r="RSL627"/>
      <c r="RSM627"/>
      <c r="RSN627"/>
      <c r="RSO627"/>
      <c r="RSP627"/>
      <c r="RSQ627"/>
      <c r="RSR627"/>
      <c r="RSS627"/>
      <c r="RST627"/>
      <c r="RSU627"/>
      <c r="RSV627"/>
      <c r="RSW627"/>
      <c r="RSX627"/>
      <c r="RSY627"/>
      <c r="RSZ627"/>
      <c r="RTA627"/>
      <c r="RTB627"/>
      <c r="RTC627"/>
      <c r="RTD627"/>
      <c r="RTE627"/>
      <c r="RTF627"/>
      <c r="RTG627"/>
      <c r="RTH627"/>
      <c r="RTI627"/>
      <c r="RTJ627"/>
      <c r="RTK627"/>
      <c r="RTL627"/>
      <c r="RTM627"/>
      <c r="RTN627"/>
      <c r="RTO627"/>
      <c r="RTP627"/>
      <c r="RTQ627"/>
      <c r="RTR627"/>
      <c r="RTS627"/>
      <c r="RTT627"/>
      <c r="RTU627"/>
      <c r="RTV627"/>
      <c r="RTW627"/>
      <c r="RTX627"/>
      <c r="RTY627"/>
      <c r="RTZ627"/>
      <c r="RUA627"/>
      <c r="RUB627"/>
      <c r="RUC627"/>
      <c r="RUD627"/>
      <c r="RUE627"/>
      <c r="RUF627"/>
      <c r="RUG627"/>
      <c r="RUH627"/>
      <c r="RUI627"/>
      <c r="RUJ627"/>
      <c r="RUK627"/>
      <c r="RUL627"/>
      <c r="RUM627"/>
      <c r="RUN627"/>
      <c r="RUO627"/>
      <c r="RUP627"/>
      <c r="RUQ627"/>
      <c r="RUR627"/>
      <c r="RUS627"/>
      <c r="RUT627"/>
      <c r="RUU627"/>
      <c r="RUV627"/>
      <c r="RUW627"/>
      <c r="RUX627"/>
      <c r="RUY627"/>
      <c r="RUZ627"/>
      <c r="RVA627"/>
      <c r="RVB627"/>
      <c r="RVC627"/>
      <c r="RVD627"/>
      <c r="RVE627"/>
      <c r="RVF627"/>
      <c r="RVG627"/>
      <c r="RVH627"/>
      <c r="RVI627"/>
      <c r="RVJ627"/>
      <c r="RVK627"/>
      <c r="RVL627"/>
      <c r="RVM627"/>
      <c r="RVN627"/>
      <c r="RVO627"/>
      <c r="RVP627"/>
      <c r="RVQ627"/>
      <c r="RVR627"/>
      <c r="RVS627"/>
      <c r="RVT627"/>
      <c r="RVU627"/>
      <c r="RVV627"/>
      <c r="RVW627"/>
      <c r="RVX627"/>
      <c r="RVY627"/>
      <c r="RVZ627"/>
      <c r="RWA627"/>
      <c r="RWB627"/>
      <c r="RWC627"/>
      <c r="RWD627"/>
      <c r="RWE627"/>
      <c r="RWF627"/>
      <c r="RWG627"/>
      <c r="RWH627"/>
      <c r="RWI627"/>
      <c r="RWJ627"/>
      <c r="RWK627"/>
      <c r="RWL627"/>
      <c r="RWM627"/>
      <c r="RWN627"/>
      <c r="RWO627"/>
      <c r="RWP627"/>
      <c r="RWQ627"/>
      <c r="RWR627"/>
      <c r="RWS627"/>
      <c r="RWT627"/>
      <c r="RWU627"/>
      <c r="RWV627"/>
      <c r="RWW627"/>
      <c r="RWX627"/>
      <c r="RWY627"/>
      <c r="RWZ627"/>
      <c r="RXA627"/>
      <c r="RXB627"/>
      <c r="RXC627"/>
      <c r="RXD627"/>
      <c r="RXE627"/>
      <c r="RXF627"/>
      <c r="RXG627"/>
      <c r="RXH627"/>
      <c r="RXI627"/>
      <c r="RXJ627"/>
      <c r="RXK627"/>
      <c r="RXL627"/>
      <c r="RXM627"/>
      <c r="RXN627"/>
      <c r="RXO627"/>
      <c r="RXP627"/>
      <c r="RXQ627"/>
      <c r="RXR627"/>
      <c r="RXS627"/>
      <c r="RXT627"/>
      <c r="RXU627"/>
      <c r="RXV627"/>
      <c r="RXW627"/>
      <c r="RXX627"/>
      <c r="RXY627"/>
      <c r="RXZ627"/>
      <c r="RYA627"/>
      <c r="RYB627"/>
      <c r="RYC627"/>
      <c r="RYD627"/>
      <c r="RYE627"/>
      <c r="RYF627"/>
      <c r="RYG627"/>
      <c r="RYH627"/>
      <c r="RYI627"/>
      <c r="RYJ627"/>
      <c r="RYK627"/>
      <c r="RYL627"/>
      <c r="RYM627"/>
      <c r="RYN627"/>
      <c r="RYO627"/>
      <c r="RYP627"/>
      <c r="RYQ627"/>
      <c r="RYR627"/>
      <c r="RYS627"/>
      <c r="RYT627"/>
      <c r="RYU627"/>
      <c r="RYV627"/>
      <c r="RYW627"/>
      <c r="RYX627"/>
      <c r="RYY627"/>
      <c r="RYZ627"/>
      <c r="RZA627"/>
      <c r="RZB627"/>
      <c r="RZC627"/>
      <c r="RZD627"/>
      <c r="RZE627"/>
      <c r="RZF627"/>
      <c r="RZG627"/>
      <c r="RZH627"/>
      <c r="RZI627"/>
      <c r="RZJ627"/>
      <c r="RZK627"/>
      <c r="RZL627"/>
      <c r="RZM627"/>
      <c r="RZN627"/>
      <c r="RZO627"/>
      <c r="RZP627"/>
      <c r="RZQ627"/>
      <c r="RZR627"/>
      <c r="RZS627"/>
      <c r="RZT627"/>
      <c r="RZU627"/>
      <c r="RZV627"/>
      <c r="RZW627"/>
      <c r="RZX627"/>
      <c r="RZY627"/>
      <c r="RZZ627"/>
      <c r="SAA627"/>
      <c r="SAB627"/>
      <c r="SAC627"/>
      <c r="SAD627"/>
      <c r="SAE627"/>
      <c r="SAF627"/>
      <c r="SAG627"/>
      <c r="SAH627"/>
      <c r="SAI627"/>
      <c r="SAJ627"/>
      <c r="SAK627"/>
      <c r="SAL627"/>
      <c r="SAM627"/>
      <c r="SAN627"/>
      <c r="SAO627"/>
      <c r="SAP627"/>
      <c r="SAQ627"/>
      <c r="SAR627"/>
      <c r="SAS627"/>
      <c r="SAT627"/>
      <c r="SAU627"/>
      <c r="SAV627"/>
      <c r="SAW627"/>
      <c r="SAX627"/>
      <c r="SAY627"/>
      <c r="SAZ627"/>
      <c r="SBA627"/>
      <c r="SBB627"/>
      <c r="SBC627"/>
      <c r="SBD627"/>
      <c r="SBE627"/>
      <c r="SBF627"/>
      <c r="SBG627"/>
      <c r="SBH627"/>
      <c r="SBI627"/>
      <c r="SBJ627"/>
      <c r="SBK627"/>
      <c r="SBL627"/>
      <c r="SBM627"/>
      <c r="SBN627"/>
      <c r="SBO627"/>
      <c r="SBP627"/>
      <c r="SBQ627"/>
      <c r="SBR627"/>
      <c r="SBS627"/>
      <c r="SBT627"/>
      <c r="SBU627"/>
      <c r="SBV627"/>
      <c r="SBW627"/>
      <c r="SBX627"/>
      <c r="SBY627"/>
      <c r="SBZ627"/>
      <c r="SCA627"/>
      <c r="SCB627"/>
      <c r="SCC627"/>
      <c r="SCD627"/>
      <c r="SCE627"/>
      <c r="SCF627"/>
      <c r="SCG627"/>
      <c r="SCH627"/>
      <c r="SCI627"/>
      <c r="SCJ627"/>
      <c r="SCK627"/>
      <c r="SCL627"/>
      <c r="SCM627"/>
      <c r="SCN627"/>
      <c r="SCO627"/>
      <c r="SCP627"/>
      <c r="SCQ627"/>
      <c r="SCR627"/>
      <c r="SCS627"/>
      <c r="SCT627"/>
      <c r="SCU627"/>
      <c r="SCV627"/>
      <c r="SCW627"/>
      <c r="SCX627"/>
      <c r="SCY627"/>
      <c r="SCZ627"/>
      <c r="SDA627"/>
      <c r="SDB627"/>
      <c r="SDC627"/>
      <c r="SDD627"/>
      <c r="SDE627"/>
      <c r="SDF627"/>
      <c r="SDG627"/>
      <c r="SDH627"/>
      <c r="SDI627"/>
      <c r="SDJ627"/>
      <c r="SDK627"/>
      <c r="SDL627"/>
      <c r="SDM627"/>
      <c r="SDN627"/>
      <c r="SDO627"/>
      <c r="SDP627"/>
      <c r="SDQ627"/>
      <c r="SDR627"/>
      <c r="SDS627"/>
      <c r="SDT627"/>
      <c r="SDU627"/>
      <c r="SDV627"/>
      <c r="SDW627"/>
      <c r="SDX627"/>
      <c r="SDY627"/>
      <c r="SDZ627"/>
      <c r="SEA627"/>
      <c r="SEB627"/>
      <c r="SEC627"/>
      <c r="SED627"/>
      <c r="SEE627"/>
      <c r="SEF627"/>
      <c r="SEG627"/>
      <c r="SEH627"/>
      <c r="SEI627"/>
      <c r="SEJ627"/>
      <c r="SEK627"/>
      <c r="SEL627"/>
      <c r="SEM627"/>
      <c r="SEN627"/>
      <c r="SEO627"/>
      <c r="SEP627"/>
      <c r="SEQ627"/>
      <c r="SER627"/>
      <c r="SES627"/>
      <c r="SET627"/>
      <c r="SEU627"/>
      <c r="SEV627"/>
      <c r="SEW627"/>
      <c r="SEX627"/>
      <c r="SEY627"/>
      <c r="SEZ627"/>
      <c r="SFA627"/>
      <c r="SFB627"/>
      <c r="SFC627"/>
      <c r="SFD627"/>
      <c r="SFE627"/>
      <c r="SFF627"/>
      <c r="SFG627"/>
      <c r="SFH627"/>
      <c r="SFI627"/>
      <c r="SFJ627"/>
      <c r="SFK627"/>
      <c r="SFL627"/>
      <c r="SFM627"/>
      <c r="SFN627"/>
      <c r="SFO627"/>
      <c r="SFP627"/>
      <c r="SFQ627"/>
      <c r="SFR627"/>
      <c r="SFS627"/>
      <c r="SFT627"/>
      <c r="SFU627"/>
      <c r="SFV627"/>
      <c r="SFW627"/>
      <c r="SFX627"/>
      <c r="SFY627"/>
      <c r="SFZ627"/>
      <c r="SGA627"/>
      <c r="SGB627"/>
      <c r="SGC627"/>
      <c r="SGD627"/>
      <c r="SGE627"/>
      <c r="SGF627"/>
      <c r="SGG627"/>
      <c r="SGH627"/>
      <c r="SGI627"/>
      <c r="SGJ627"/>
      <c r="SGK627"/>
      <c r="SGL627"/>
      <c r="SGM627"/>
      <c r="SGN627"/>
      <c r="SGO627"/>
      <c r="SGP627"/>
      <c r="SGQ627"/>
      <c r="SGR627"/>
      <c r="SGS627"/>
      <c r="SGT627"/>
      <c r="SGU627"/>
      <c r="SGV627"/>
      <c r="SGW627"/>
      <c r="SGX627"/>
      <c r="SGY627"/>
      <c r="SGZ627"/>
      <c r="SHA627"/>
      <c r="SHB627"/>
      <c r="SHC627"/>
      <c r="SHD627"/>
      <c r="SHE627"/>
      <c r="SHF627"/>
      <c r="SHG627"/>
      <c r="SHH627"/>
      <c r="SHI627"/>
      <c r="SHJ627"/>
      <c r="SHK627"/>
      <c r="SHL627"/>
      <c r="SHM627"/>
      <c r="SHN627"/>
      <c r="SHO627"/>
      <c r="SHP627"/>
      <c r="SHQ627"/>
      <c r="SHR627"/>
      <c r="SHS627"/>
      <c r="SHT627"/>
      <c r="SHU627"/>
      <c r="SHV627"/>
      <c r="SHW627"/>
      <c r="SHX627"/>
      <c r="SHY627"/>
      <c r="SHZ627"/>
      <c r="SIA627"/>
      <c r="SIB627"/>
      <c r="SIC627"/>
      <c r="SID627"/>
      <c r="SIE627"/>
      <c r="SIF627"/>
      <c r="SIG627"/>
      <c r="SIH627"/>
      <c r="SII627"/>
      <c r="SIJ627"/>
      <c r="SIK627"/>
      <c r="SIL627"/>
      <c r="SIM627"/>
      <c r="SIN627"/>
      <c r="SIO627"/>
      <c r="SIP627"/>
      <c r="SIQ627"/>
      <c r="SIR627"/>
      <c r="SIS627"/>
      <c r="SIT627"/>
      <c r="SIU627"/>
      <c r="SIV627"/>
      <c r="SIW627"/>
      <c r="SIX627"/>
      <c r="SIY627"/>
      <c r="SIZ627"/>
      <c r="SJA627"/>
      <c r="SJB627"/>
      <c r="SJC627"/>
      <c r="SJD627"/>
      <c r="SJE627"/>
      <c r="SJF627"/>
      <c r="SJG627"/>
      <c r="SJH627"/>
      <c r="SJI627"/>
      <c r="SJJ627"/>
      <c r="SJK627"/>
      <c r="SJL627"/>
      <c r="SJM627"/>
      <c r="SJN627"/>
      <c r="SJO627"/>
      <c r="SJP627"/>
      <c r="SJQ627"/>
      <c r="SJR627"/>
      <c r="SJS627"/>
      <c r="SJT627"/>
      <c r="SJU627"/>
      <c r="SJV627"/>
      <c r="SJW627"/>
      <c r="SJX627"/>
      <c r="SJY627"/>
      <c r="SJZ627"/>
      <c r="SKA627"/>
      <c r="SKB627"/>
      <c r="SKC627"/>
      <c r="SKD627"/>
      <c r="SKE627"/>
      <c r="SKF627"/>
      <c r="SKG627"/>
      <c r="SKH627"/>
      <c r="SKI627"/>
      <c r="SKJ627"/>
      <c r="SKK627"/>
      <c r="SKL627"/>
      <c r="SKM627"/>
      <c r="SKN627"/>
      <c r="SKO627"/>
      <c r="SKP627"/>
      <c r="SKQ627"/>
      <c r="SKR627"/>
      <c r="SKS627"/>
      <c r="SKT627"/>
      <c r="SKU627"/>
      <c r="SKV627"/>
      <c r="SKW627"/>
      <c r="SKX627"/>
      <c r="SKY627"/>
      <c r="SKZ627"/>
      <c r="SLA627"/>
      <c r="SLB627"/>
      <c r="SLC627"/>
      <c r="SLD627"/>
      <c r="SLE627"/>
      <c r="SLF627"/>
      <c r="SLG627"/>
      <c r="SLH627"/>
      <c r="SLI627"/>
      <c r="SLJ627"/>
      <c r="SLK627"/>
      <c r="SLL627"/>
      <c r="SLM627"/>
      <c r="SLN627"/>
      <c r="SLO627"/>
      <c r="SLP627"/>
      <c r="SLQ627"/>
      <c r="SLR627"/>
      <c r="SLS627"/>
      <c r="SLT627"/>
      <c r="SLU627"/>
      <c r="SLV627"/>
      <c r="SLW627"/>
      <c r="SLX627"/>
      <c r="SLY627"/>
      <c r="SLZ627"/>
      <c r="SMA627"/>
      <c r="SMB627"/>
      <c r="SMC627"/>
      <c r="SMD627"/>
      <c r="SME627"/>
      <c r="SMF627"/>
      <c r="SMG627"/>
      <c r="SMH627"/>
      <c r="SMI627"/>
      <c r="SMJ627"/>
      <c r="SMK627"/>
      <c r="SML627"/>
      <c r="SMM627"/>
      <c r="SMN627"/>
      <c r="SMO627"/>
      <c r="SMP627"/>
      <c r="SMQ627"/>
      <c r="SMR627"/>
      <c r="SMS627"/>
      <c r="SMT627"/>
      <c r="SMU627"/>
      <c r="SMV627"/>
      <c r="SMW627"/>
      <c r="SMX627"/>
      <c r="SMY627"/>
      <c r="SMZ627"/>
      <c r="SNA627"/>
      <c r="SNB627"/>
      <c r="SNC627"/>
      <c r="SND627"/>
      <c r="SNE627"/>
      <c r="SNF627"/>
      <c r="SNG627"/>
      <c r="SNH627"/>
      <c r="SNI627"/>
      <c r="SNJ627"/>
      <c r="SNK627"/>
      <c r="SNL627"/>
      <c r="SNM627"/>
      <c r="SNN627"/>
      <c r="SNO627"/>
      <c r="SNP627"/>
      <c r="SNQ627"/>
      <c r="SNR627"/>
      <c r="SNS627"/>
      <c r="SNT627"/>
      <c r="SNU627"/>
      <c r="SNV627"/>
      <c r="SNW627"/>
      <c r="SNX627"/>
      <c r="SNY627"/>
      <c r="SNZ627"/>
      <c r="SOA627"/>
      <c r="SOB627"/>
      <c r="SOC627"/>
      <c r="SOD627"/>
      <c r="SOE627"/>
      <c r="SOF627"/>
      <c r="SOG627"/>
      <c r="SOH627"/>
      <c r="SOI627"/>
      <c r="SOJ627"/>
      <c r="SOK627"/>
      <c r="SOL627"/>
      <c r="SOM627"/>
      <c r="SON627"/>
      <c r="SOO627"/>
      <c r="SOP627"/>
      <c r="SOQ627"/>
      <c r="SOR627"/>
      <c r="SOS627"/>
      <c r="SOT627"/>
      <c r="SOU627"/>
      <c r="SOV627"/>
      <c r="SOW627"/>
      <c r="SOX627"/>
      <c r="SOY627"/>
      <c r="SOZ627"/>
      <c r="SPA627"/>
      <c r="SPB627"/>
      <c r="SPC627"/>
      <c r="SPD627"/>
      <c r="SPE627"/>
      <c r="SPF627"/>
      <c r="SPG627"/>
      <c r="SPH627"/>
      <c r="SPI627"/>
      <c r="SPJ627"/>
      <c r="SPK627"/>
      <c r="SPL627"/>
      <c r="SPM627"/>
      <c r="SPN627"/>
      <c r="SPO627"/>
      <c r="SPP627"/>
      <c r="SPQ627"/>
      <c r="SPR627"/>
      <c r="SPS627"/>
      <c r="SPT627"/>
      <c r="SPU627"/>
      <c r="SPV627"/>
      <c r="SPW627"/>
      <c r="SPX627"/>
      <c r="SPY627"/>
      <c r="SPZ627"/>
      <c r="SQA627"/>
      <c r="SQB627"/>
      <c r="SQC627"/>
      <c r="SQD627"/>
      <c r="SQE627"/>
      <c r="SQF627"/>
      <c r="SQG627"/>
      <c r="SQH627"/>
      <c r="SQI627"/>
      <c r="SQJ627"/>
      <c r="SQK627"/>
      <c r="SQL627"/>
      <c r="SQM627"/>
      <c r="SQN627"/>
      <c r="SQO627"/>
      <c r="SQP627"/>
      <c r="SQQ627"/>
      <c r="SQR627"/>
      <c r="SQS627"/>
      <c r="SQT627"/>
      <c r="SQU627"/>
      <c r="SQV627"/>
      <c r="SQW627"/>
      <c r="SQX627"/>
      <c r="SQY627"/>
      <c r="SQZ627"/>
      <c r="SRA627"/>
      <c r="SRB627"/>
      <c r="SRC627"/>
      <c r="SRD627"/>
      <c r="SRE627"/>
      <c r="SRF627"/>
      <c r="SRG627"/>
      <c r="SRH627"/>
      <c r="SRI627"/>
      <c r="SRJ627"/>
      <c r="SRK627"/>
      <c r="SRL627"/>
      <c r="SRM627"/>
      <c r="SRN627"/>
      <c r="SRO627"/>
      <c r="SRP627"/>
      <c r="SRQ627"/>
      <c r="SRR627"/>
      <c r="SRS627"/>
      <c r="SRT627"/>
      <c r="SRU627"/>
      <c r="SRV627"/>
      <c r="SRW627"/>
      <c r="SRX627"/>
      <c r="SRY627"/>
      <c r="SRZ627"/>
      <c r="SSA627"/>
      <c r="SSB627"/>
      <c r="SSC627"/>
      <c r="SSD627"/>
      <c r="SSE627"/>
      <c r="SSF627"/>
      <c r="SSG627"/>
      <c r="SSH627"/>
      <c r="SSI627"/>
      <c r="SSJ627"/>
      <c r="SSK627"/>
      <c r="SSL627"/>
      <c r="SSM627"/>
      <c r="SSN627"/>
      <c r="SSO627"/>
      <c r="SSP627"/>
      <c r="SSQ627"/>
      <c r="SSR627"/>
      <c r="SSS627"/>
      <c r="SST627"/>
      <c r="SSU627"/>
      <c r="SSV627"/>
      <c r="SSW627"/>
      <c r="SSX627"/>
      <c r="SSY627"/>
      <c r="SSZ627"/>
      <c r="STA627"/>
      <c r="STB627"/>
      <c r="STC627"/>
      <c r="STD627"/>
      <c r="STE627"/>
      <c r="STF627"/>
      <c r="STG627"/>
      <c r="STH627"/>
      <c r="STI627"/>
      <c r="STJ627"/>
      <c r="STK627"/>
      <c r="STL627"/>
      <c r="STM627"/>
      <c r="STN627"/>
      <c r="STO627"/>
      <c r="STP627"/>
      <c r="STQ627"/>
      <c r="STR627"/>
      <c r="STS627"/>
      <c r="STT627"/>
      <c r="STU627"/>
      <c r="STV627"/>
      <c r="STW627"/>
      <c r="STX627"/>
      <c r="STY627"/>
      <c r="STZ627"/>
      <c r="SUA627"/>
      <c r="SUB627"/>
      <c r="SUC627"/>
      <c r="SUD627"/>
      <c r="SUE627"/>
      <c r="SUF627"/>
      <c r="SUG627"/>
      <c r="SUH627"/>
      <c r="SUI627"/>
      <c r="SUJ627"/>
      <c r="SUK627"/>
      <c r="SUL627"/>
      <c r="SUM627"/>
      <c r="SUN627"/>
      <c r="SUO627"/>
      <c r="SUP627"/>
      <c r="SUQ627"/>
      <c r="SUR627"/>
      <c r="SUS627"/>
      <c r="SUT627"/>
      <c r="SUU627"/>
      <c r="SUV627"/>
      <c r="SUW627"/>
      <c r="SUX627"/>
      <c r="SUY627"/>
      <c r="SUZ627"/>
      <c r="SVA627"/>
      <c r="SVB627"/>
      <c r="SVC627"/>
      <c r="SVD627"/>
      <c r="SVE627"/>
      <c r="SVF627"/>
      <c r="SVG627"/>
      <c r="SVH627"/>
      <c r="SVI627"/>
      <c r="SVJ627"/>
      <c r="SVK627"/>
      <c r="SVL627"/>
      <c r="SVM627"/>
      <c r="SVN627"/>
      <c r="SVO627"/>
      <c r="SVP627"/>
      <c r="SVQ627"/>
      <c r="SVR627"/>
      <c r="SVS627"/>
      <c r="SVT627"/>
      <c r="SVU627"/>
      <c r="SVV627"/>
      <c r="SVW627"/>
      <c r="SVX627"/>
      <c r="SVY627"/>
      <c r="SVZ627"/>
      <c r="SWA627"/>
      <c r="SWB627"/>
      <c r="SWC627"/>
      <c r="SWD627"/>
      <c r="SWE627"/>
      <c r="SWF627"/>
      <c r="SWG627"/>
      <c r="SWH627"/>
      <c r="SWI627"/>
      <c r="SWJ627"/>
      <c r="SWK627"/>
      <c r="SWL627"/>
      <c r="SWM627"/>
      <c r="SWN627"/>
      <c r="SWO627"/>
      <c r="SWP627"/>
      <c r="SWQ627"/>
      <c r="SWR627"/>
      <c r="SWS627"/>
      <c r="SWT627"/>
      <c r="SWU627"/>
      <c r="SWV627"/>
      <c r="SWW627"/>
      <c r="SWX627"/>
      <c r="SWY627"/>
      <c r="SWZ627"/>
      <c r="SXA627"/>
      <c r="SXB627"/>
      <c r="SXC627"/>
      <c r="SXD627"/>
      <c r="SXE627"/>
      <c r="SXF627"/>
      <c r="SXG627"/>
      <c r="SXH627"/>
      <c r="SXI627"/>
      <c r="SXJ627"/>
      <c r="SXK627"/>
      <c r="SXL627"/>
      <c r="SXM627"/>
      <c r="SXN627"/>
      <c r="SXO627"/>
      <c r="SXP627"/>
      <c r="SXQ627"/>
      <c r="SXR627"/>
      <c r="SXS627"/>
      <c r="SXT627"/>
      <c r="SXU627"/>
      <c r="SXV627"/>
      <c r="SXW627"/>
      <c r="SXX627"/>
      <c r="SXY627"/>
      <c r="SXZ627"/>
      <c r="SYA627"/>
      <c r="SYB627"/>
      <c r="SYC627"/>
      <c r="SYD627"/>
      <c r="SYE627"/>
      <c r="SYF627"/>
      <c r="SYG627"/>
      <c r="SYH627"/>
      <c r="SYI627"/>
      <c r="SYJ627"/>
      <c r="SYK627"/>
      <c r="SYL627"/>
      <c r="SYM627"/>
      <c r="SYN627"/>
      <c r="SYO627"/>
      <c r="SYP627"/>
      <c r="SYQ627"/>
      <c r="SYR627"/>
      <c r="SYS627"/>
      <c r="SYT627"/>
      <c r="SYU627"/>
      <c r="SYV627"/>
      <c r="SYW627"/>
      <c r="SYX627"/>
      <c r="SYY627"/>
      <c r="SYZ627"/>
      <c r="SZA627"/>
      <c r="SZB627"/>
      <c r="SZC627"/>
      <c r="SZD627"/>
      <c r="SZE627"/>
      <c r="SZF627"/>
      <c r="SZG627"/>
      <c r="SZH627"/>
      <c r="SZI627"/>
      <c r="SZJ627"/>
      <c r="SZK627"/>
      <c r="SZL627"/>
      <c r="SZM627"/>
      <c r="SZN627"/>
      <c r="SZO627"/>
      <c r="SZP627"/>
      <c r="SZQ627"/>
      <c r="SZR627"/>
      <c r="SZS627"/>
      <c r="SZT627"/>
      <c r="SZU627"/>
      <c r="SZV627"/>
      <c r="SZW627"/>
      <c r="SZX627"/>
      <c r="SZY627"/>
      <c r="SZZ627"/>
      <c r="TAA627"/>
      <c r="TAB627"/>
      <c r="TAC627"/>
      <c r="TAD627"/>
      <c r="TAE627"/>
      <c r="TAF627"/>
      <c r="TAG627"/>
      <c r="TAH627"/>
      <c r="TAI627"/>
      <c r="TAJ627"/>
      <c r="TAK627"/>
      <c r="TAL627"/>
      <c r="TAM627"/>
      <c r="TAN627"/>
      <c r="TAO627"/>
      <c r="TAP627"/>
      <c r="TAQ627"/>
      <c r="TAR627"/>
      <c r="TAS627"/>
      <c r="TAT627"/>
      <c r="TAU627"/>
      <c r="TAV627"/>
      <c r="TAW627"/>
      <c r="TAX627"/>
      <c r="TAY627"/>
      <c r="TAZ627"/>
      <c r="TBA627"/>
      <c r="TBB627"/>
      <c r="TBC627"/>
      <c r="TBD627"/>
      <c r="TBE627"/>
      <c r="TBF627"/>
      <c r="TBG627"/>
      <c r="TBH627"/>
      <c r="TBI627"/>
      <c r="TBJ627"/>
      <c r="TBK627"/>
      <c r="TBL627"/>
      <c r="TBM627"/>
      <c r="TBN627"/>
      <c r="TBO627"/>
      <c r="TBP627"/>
      <c r="TBQ627"/>
      <c r="TBR627"/>
      <c r="TBS627"/>
      <c r="TBT627"/>
      <c r="TBU627"/>
      <c r="TBV627"/>
      <c r="TBW627"/>
      <c r="TBX627"/>
      <c r="TBY627"/>
      <c r="TBZ627"/>
      <c r="TCA627"/>
      <c r="TCB627"/>
      <c r="TCC627"/>
      <c r="TCD627"/>
      <c r="TCE627"/>
      <c r="TCF627"/>
      <c r="TCG627"/>
      <c r="TCH627"/>
      <c r="TCI627"/>
      <c r="TCJ627"/>
      <c r="TCK627"/>
      <c r="TCL627"/>
      <c r="TCM627"/>
      <c r="TCN627"/>
      <c r="TCO627"/>
      <c r="TCP627"/>
      <c r="TCQ627"/>
      <c r="TCR627"/>
      <c r="TCS627"/>
      <c r="TCT627"/>
      <c r="TCU627"/>
      <c r="TCV627"/>
      <c r="TCW627"/>
      <c r="TCX627"/>
      <c r="TCY627"/>
      <c r="TCZ627"/>
      <c r="TDA627"/>
      <c r="TDB627"/>
      <c r="TDC627"/>
      <c r="TDD627"/>
      <c r="TDE627"/>
      <c r="TDF627"/>
      <c r="TDG627"/>
      <c r="TDH627"/>
      <c r="TDI627"/>
      <c r="TDJ627"/>
      <c r="TDK627"/>
      <c r="TDL627"/>
      <c r="TDM627"/>
      <c r="TDN627"/>
      <c r="TDO627"/>
      <c r="TDP627"/>
      <c r="TDQ627"/>
      <c r="TDR627"/>
      <c r="TDS627"/>
      <c r="TDT627"/>
      <c r="TDU627"/>
      <c r="TDV627"/>
      <c r="TDW627"/>
      <c r="TDX627"/>
      <c r="TDY627"/>
      <c r="TDZ627"/>
      <c r="TEA627"/>
      <c r="TEB627"/>
      <c r="TEC627"/>
      <c r="TED627"/>
      <c r="TEE627"/>
      <c r="TEF627"/>
      <c r="TEG627"/>
      <c r="TEH627"/>
      <c r="TEI627"/>
      <c r="TEJ627"/>
      <c r="TEK627"/>
      <c r="TEL627"/>
      <c r="TEM627"/>
      <c r="TEN627"/>
      <c r="TEO627"/>
      <c r="TEP627"/>
      <c r="TEQ627"/>
      <c r="TER627"/>
      <c r="TES627"/>
      <c r="TET627"/>
      <c r="TEU627"/>
      <c r="TEV627"/>
      <c r="TEW627"/>
      <c r="TEX627"/>
      <c r="TEY627"/>
      <c r="TEZ627"/>
      <c r="TFA627"/>
      <c r="TFB627"/>
      <c r="TFC627"/>
      <c r="TFD627"/>
      <c r="TFE627"/>
      <c r="TFF627"/>
      <c r="TFG627"/>
      <c r="TFH627"/>
      <c r="TFI627"/>
      <c r="TFJ627"/>
      <c r="TFK627"/>
      <c r="TFL627"/>
      <c r="TFM627"/>
      <c r="TFN627"/>
      <c r="TFO627"/>
      <c r="TFP627"/>
      <c r="TFQ627"/>
      <c r="TFR627"/>
      <c r="TFS627"/>
      <c r="TFT627"/>
      <c r="TFU627"/>
      <c r="TFV627"/>
      <c r="TFW627"/>
      <c r="TFX627"/>
      <c r="TFY627"/>
      <c r="TFZ627"/>
      <c r="TGA627"/>
      <c r="TGB627"/>
      <c r="TGC627"/>
      <c r="TGD627"/>
      <c r="TGE627"/>
      <c r="TGF627"/>
      <c r="TGG627"/>
      <c r="TGH627"/>
      <c r="TGI627"/>
      <c r="TGJ627"/>
      <c r="TGK627"/>
      <c r="TGL627"/>
      <c r="TGM627"/>
      <c r="TGN627"/>
      <c r="TGO627"/>
      <c r="TGP627"/>
      <c r="TGQ627"/>
      <c r="TGR627"/>
      <c r="TGS627"/>
      <c r="TGT627"/>
      <c r="TGU627"/>
      <c r="TGV627"/>
      <c r="TGW627"/>
      <c r="TGX627"/>
      <c r="TGY627"/>
      <c r="TGZ627"/>
      <c r="THA627"/>
      <c r="THB627"/>
      <c r="THC627"/>
      <c r="THD627"/>
      <c r="THE627"/>
      <c r="THF627"/>
      <c r="THG627"/>
      <c r="THH627"/>
      <c r="THI627"/>
      <c r="THJ627"/>
      <c r="THK627"/>
      <c r="THL627"/>
      <c r="THM627"/>
      <c r="THN627"/>
      <c r="THO627"/>
      <c r="THP627"/>
      <c r="THQ627"/>
      <c r="THR627"/>
      <c r="THS627"/>
      <c r="THT627"/>
      <c r="THU627"/>
      <c r="THV627"/>
      <c r="THW627"/>
      <c r="THX627"/>
      <c r="THY627"/>
      <c r="THZ627"/>
      <c r="TIA627"/>
      <c r="TIB627"/>
      <c r="TIC627"/>
      <c r="TID627"/>
      <c r="TIE627"/>
      <c r="TIF627"/>
      <c r="TIG627"/>
      <c r="TIH627"/>
      <c r="TII627"/>
      <c r="TIJ627"/>
      <c r="TIK627"/>
      <c r="TIL627"/>
      <c r="TIM627"/>
      <c r="TIN627"/>
      <c r="TIO627"/>
      <c r="TIP627"/>
      <c r="TIQ627"/>
      <c r="TIR627"/>
      <c r="TIS627"/>
      <c r="TIT627"/>
      <c r="TIU627"/>
      <c r="TIV627"/>
      <c r="TIW627"/>
      <c r="TIX627"/>
      <c r="TIY627"/>
      <c r="TIZ627"/>
      <c r="TJA627"/>
      <c r="TJB627"/>
      <c r="TJC627"/>
      <c r="TJD627"/>
      <c r="TJE627"/>
      <c r="TJF627"/>
      <c r="TJG627"/>
      <c r="TJH627"/>
      <c r="TJI627"/>
      <c r="TJJ627"/>
      <c r="TJK627"/>
      <c r="TJL627"/>
      <c r="TJM627"/>
      <c r="TJN627"/>
      <c r="TJO627"/>
      <c r="TJP627"/>
      <c r="TJQ627"/>
      <c r="TJR627"/>
      <c r="TJS627"/>
      <c r="TJT627"/>
      <c r="TJU627"/>
      <c r="TJV627"/>
      <c r="TJW627"/>
      <c r="TJX627"/>
      <c r="TJY627"/>
      <c r="TJZ627"/>
      <c r="TKA627"/>
      <c r="TKB627"/>
      <c r="TKC627"/>
      <c r="TKD627"/>
      <c r="TKE627"/>
      <c r="TKF627"/>
      <c r="TKG627"/>
      <c r="TKH627"/>
      <c r="TKI627"/>
      <c r="TKJ627"/>
      <c r="TKK627"/>
      <c r="TKL627"/>
      <c r="TKM627"/>
      <c r="TKN627"/>
      <c r="TKO627"/>
      <c r="TKP627"/>
      <c r="TKQ627"/>
      <c r="TKR627"/>
      <c r="TKS627"/>
      <c r="TKT627"/>
      <c r="TKU627"/>
      <c r="TKV627"/>
      <c r="TKW627"/>
      <c r="TKX627"/>
      <c r="TKY627"/>
      <c r="TKZ627"/>
      <c r="TLA627"/>
      <c r="TLB627"/>
      <c r="TLC627"/>
      <c r="TLD627"/>
      <c r="TLE627"/>
      <c r="TLF627"/>
      <c r="TLG627"/>
      <c r="TLH627"/>
      <c r="TLI627"/>
      <c r="TLJ627"/>
      <c r="TLK627"/>
      <c r="TLL627"/>
      <c r="TLM627"/>
      <c r="TLN627"/>
      <c r="TLO627"/>
      <c r="TLP627"/>
      <c r="TLQ627"/>
      <c r="TLR627"/>
      <c r="TLS627"/>
      <c r="TLT627"/>
      <c r="TLU627"/>
      <c r="TLV627"/>
      <c r="TLW627"/>
      <c r="TLX627"/>
      <c r="TLY627"/>
      <c r="TLZ627"/>
      <c r="TMA627"/>
      <c r="TMB627"/>
      <c r="TMC627"/>
      <c r="TMD627"/>
      <c r="TME627"/>
      <c r="TMF627"/>
      <c r="TMG627"/>
      <c r="TMH627"/>
      <c r="TMI627"/>
      <c r="TMJ627"/>
      <c r="TMK627"/>
      <c r="TML627"/>
      <c r="TMM627"/>
      <c r="TMN627"/>
      <c r="TMO627"/>
      <c r="TMP627"/>
      <c r="TMQ627"/>
      <c r="TMR627"/>
      <c r="TMS627"/>
      <c r="TMT627"/>
      <c r="TMU627"/>
      <c r="TMV627"/>
      <c r="TMW627"/>
      <c r="TMX627"/>
      <c r="TMY627"/>
      <c r="TMZ627"/>
      <c r="TNA627"/>
      <c r="TNB627"/>
      <c r="TNC627"/>
      <c r="TND627"/>
      <c r="TNE627"/>
      <c r="TNF627"/>
      <c r="TNG627"/>
      <c r="TNH627"/>
      <c r="TNI627"/>
      <c r="TNJ627"/>
      <c r="TNK627"/>
      <c r="TNL627"/>
      <c r="TNM627"/>
      <c r="TNN627"/>
      <c r="TNO627"/>
      <c r="TNP627"/>
      <c r="TNQ627"/>
      <c r="TNR627"/>
      <c r="TNS627"/>
      <c r="TNT627"/>
      <c r="TNU627"/>
      <c r="TNV627"/>
      <c r="TNW627"/>
      <c r="TNX627"/>
      <c r="TNY627"/>
      <c r="TNZ627"/>
      <c r="TOA627"/>
      <c r="TOB627"/>
      <c r="TOC627"/>
      <c r="TOD627"/>
      <c r="TOE627"/>
      <c r="TOF627"/>
      <c r="TOG627"/>
      <c r="TOH627"/>
      <c r="TOI627"/>
      <c r="TOJ627"/>
      <c r="TOK627"/>
      <c r="TOL627"/>
      <c r="TOM627"/>
      <c r="TON627"/>
      <c r="TOO627"/>
      <c r="TOP627"/>
      <c r="TOQ627"/>
      <c r="TOR627"/>
      <c r="TOS627"/>
      <c r="TOT627"/>
      <c r="TOU627"/>
      <c r="TOV627"/>
      <c r="TOW627"/>
      <c r="TOX627"/>
      <c r="TOY627"/>
      <c r="TOZ627"/>
      <c r="TPA627"/>
      <c r="TPB627"/>
      <c r="TPC627"/>
      <c r="TPD627"/>
      <c r="TPE627"/>
      <c r="TPF627"/>
      <c r="TPG627"/>
      <c r="TPH627"/>
      <c r="TPI627"/>
      <c r="TPJ627"/>
      <c r="TPK627"/>
      <c r="TPL627"/>
      <c r="TPM627"/>
      <c r="TPN627"/>
      <c r="TPO627"/>
      <c r="TPP627"/>
      <c r="TPQ627"/>
      <c r="TPR627"/>
      <c r="TPS627"/>
      <c r="TPT627"/>
      <c r="TPU627"/>
      <c r="TPV627"/>
      <c r="TPW627"/>
      <c r="TPX627"/>
      <c r="TPY627"/>
      <c r="TPZ627"/>
      <c r="TQA627"/>
      <c r="TQB627"/>
      <c r="TQC627"/>
      <c r="TQD627"/>
      <c r="TQE627"/>
      <c r="TQF627"/>
      <c r="TQG627"/>
      <c r="TQH627"/>
      <c r="TQI627"/>
      <c r="TQJ627"/>
      <c r="TQK627"/>
      <c r="TQL627"/>
      <c r="TQM627"/>
      <c r="TQN627"/>
      <c r="TQO627"/>
      <c r="TQP627"/>
      <c r="TQQ627"/>
      <c r="TQR627"/>
      <c r="TQS627"/>
      <c r="TQT627"/>
      <c r="TQU627"/>
      <c r="TQV627"/>
      <c r="TQW627"/>
      <c r="TQX627"/>
      <c r="TQY627"/>
      <c r="TQZ627"/>
      <c r="TRA627"/>
      <c r="TRB627"/>
      <c r="TRC627"/>
      <c r="TRD627"/>
      <c r="TRE627"/>
      <c r="TRF627"/>
      <c r="TRG627"/>
      <c r="TRH627"/>
      <c r="TRI627"/>
      <c r="TRJ627"/>
      <c r="TRK627"/>
      <c r="TRL627"/>
      <c r="TRM627"/>
      <c r="TRN627"/>
      <c r="TRO627"/>
      <c r="TRP627"/>
      <c r="TRQ627"/>
      <c r="TRR627"/>
      <c r="TRS627"/>
      <c r="TRT627"/>
      <c r="TRU627"/>
      <c r="TRV627"/>
      <c r="TRW627"/>
      <c r="TRX627"/>
      <c r="TRY627"/>
      <c r="TRZ627"/>
      <c r="TSA627"/>
      <c r="TSB627"/>
      <c r="TSC627"/>
      <c r="TSD627"/>
      <c r="TSE627"/>
      <c r="TSF627"/>
      <c r="TSG627"/>
      <c r="TSH627"/>
      <c r="TSI627"/>
      <c r="TSJ627"/>
      <c r="TSK627"/>
      <c r="TSL627"/>
      <c r="TSM627"/>
      <c r="TSN627"/>
      <c r="TSO627"/>
      <c r="TSP627"/>
      <c r="TSQ627"/>
      <c r="TSR627"/>
      <c r="TSS627"/>
      <c r="TST627"/>
      <c r="TSU627"/>
      <c r="TSV627"/>
      <c r="TSW627"/>
      <c r="TSX627"/>
      <c r="TSY627"/>
      <c r="TSZ627"/>
      <c r="TTA627"/>
      <c r="TTB627"/>
      <c r="TTC627"/>
      <c r="TTD627"/>
      <c r="TTE627"/>
      <c r="TTF627"/>
      <c r="TTG627"/>
      <c r="TTH627"/>
      <c r="TTI627"/>
      <c r="TTJ627"/>
      <c r="TTK627"/>
      <c r="TTL627"/>
      <c r="TTM627"/>
      <c r="TTN627"/>
      <c r="TTO627"/>
      <c r="TTP627"/>
      <c r="TTQ627"/>
      <c r="TTR627"/>
      <c r="TTS627"/>
      <c r="TTT627"/>
      <c r="TTU627"/>
      <c r="TTV627"/>
      <c r="TTW627"/>
      <c r="TTX627"/>
      <c r="TTY627"/>
      <c r="TTZ627"/>
      <c r="TUA627"/>
      <c r="TUB627"/>
      <c r="TUC627"/>
      <c r="TUD627"/>
      <c r="TUE627"/>
      <c r="TUF627"/>
      <c r="TUG627"/>
      <c r="TUH627"/>
      <c r="TUI627"/>
      <c r="TUJ627"/>
      <c r="TUK627"/>
      <c r="TUL627"/>
      <c r="TUM627"/>
      <c r="TUN627"/>
      <c r="TUO627"/>
      <c r="TUP627"/>
      <c r="TUQ627"/>
      <c r="TUR627"/>
      <c r="TUS627"/>
      <c r="TUT627"/>
      <c r="TUU627"/>
      <c r="TUV627"/>
      <c r="TUW627"/>
      <c r="TUX627"/>
      <c r="TUY627"/>
      <c r="TUZ627"/>
      <c r="TVA627"/>
      <c r="TVB627"/>
      <c r="TVC627"/>
      <c r="TVD627"/>
      <c r="TVE627"/>
      <c r="TVF627"/>
      <c r="TVG627"/>
      <c r="TVH627"/>
      <c r="TVI627"/>
      <c r="TVJ627"/>
      <c r="TVK627"/>
      <c r="TVL627"/>
      <c r="TVM627"/>
      <c r="TVN627"/>
      <c r="TVO627"/>
      <c r="TVP627"/>
      <c r="TVQ627"/>
      <c r="TVR627"/>
      <c r="TVS627"/>
      <c r="TVT627"/>
      <c r="TVU627"/>
      <c r="TVV627"/>
      <c r="TVW627"/>
      <c r="TVX627"/>
      <c r="TVY627"/>
      <c r="TVZ627"/>
      <c r="TWA627"/>
      <c r="TWB627"/>
      <c r="TWC627"/>
      <c r="TWD627"/>
      <c r="TWE627"/>
      <c r="TWF627"/>
      <c r="TWG627"/>
      <c r="TWH627"/>
      <c r="TWI627"/>
      <c r="TWJ627"/>
      <c r="TWK627"/>
      <c r="TWL627"/>
      <c r="TWM627"/>
      <c r="TWN627"/>
      <c r="TWO627"/>
      <c r="TWP627"/>
      <c r="TWQ627"/>
      <c r="TWR627"/>
      <c r="TWS627"/>
      <c r="TWT627"/>
      <c r="TWU627"/>
      <c r="TWV627"/>
      <c r="TWW627"/>
      <c r="TWX627"/>
      <c r="TWY627"/>
      <c r="TWZ627"/>
      <c r="TXA627"/>
      <c r="TXB627"/>
      <c r="TXC627"/>
      <c r="TXD627"/>
      <c r="TXE627"/>
      <c r="TXF627"/>
      <c r="TXG627"/>
      <c r="TXH627"/>
      <c r="TXI627"/>
      <c r="TXJ627"/>
      <c r="TXK627"/>
      <c r="TXL627"/>
      <c r="TXM627"/>
      <c r="TXN627"/>
      <c r="TXO627"/>
      <c r="TXP627"/>
      <c r="TXQ627"/>
      <c r="TXR627"/>
      <c r="TXS627"/>
      <c r="TXT627"/>
      <c r="TXU627"/>
      <c r="TXV627"/>
      <c r="TXW627"/>
      <c r="TXX627"/>
      <c r="TXY627"/>
      <c r="TXZ627"/>
      <c r="TYA627"/>
      <c r="TYB627"/>
      <c r="TYC627"/>
      <c r="TYD627"/>
      <c r="TYE627"/>
      <c r="TYF627"/>
      <c r="TYG627"/>
      <c r="TYH627"/>
      <c r="TYI627"/>
      <c r="TYJ627"/>
      <c r="TYK627"/>
      <c r="TYL627"/>
      <c r="TYM627"/>
      <c r="TYN627"/>
      <c r="TYO627"/>
      <c r="TYP627"/>
      <c r="TYQ627"/>
      <c r="TYR627"/>
      <c r="TYS627"/>
      <c r="TYT627"/>
      <c r="TYU627"/>
      <c r="TYV627"/>
      <c r="TYW627"/>
      <c r="TYX627"/>
      <c r="TYY627"/>
      <c r="TYZ627"/>
      <c r="TZA627"/>
      <c r="TZB627"/>
      <c r="TZC627"/>
      <c r="TZD627"/>
      <c r="TZE627"/>
      <c r="TZF627"/>
      <c r="TZG627"/>
      <c r="TZH627"/>
      <c r="TZI627"/>
      <c r="TZJ627"/>
      <c r="TZK627"/>
      <c r="TZL627"/>
      <c r="TZM627"/>
      <c r="TZN627"/>
      <c r="TZO627"/>
      <c r="TZP627"/>
      <c r="TZQ627"/>
      <c r="TZR627"/>
      <c r="TZS627"/>
      <c r="TZT627"/>
      <c r="TZU627"/>
      <c r="TZV627"/>
      <c r="TZW627"/>
      <c r="TZX627"/>
      <c r="TZY627"/>
      <c r="TZZ627"/>
      <c r="UAA627"/>
      <c r="UAB627"/>
      <c r="UAC627"/>
      <c r="UAD627"/>
      <c r="UAE627"/>
      <c r="UAF627"/>
      <c r="UAG627"/>
      <c r="UAH627"/>
      <c r="UAI627"/>
      <c r="UAJ627"/>
      <c r="UAK627"/>
      <c r="UAL627"/>
      <c r="UAM627"/>
      <c r="UAN627"/>
      <c r="UAO627"/>
      <c r="UAP627"/>
      <c r="UAQ627"/>
      <c r="UAR627"/>
      <c r="UAS627"/>
      <c r="UAT627"/>
      <c r="UAU627"/>
      <c r="UAV627"/>
      <c r="UAW627"/>
      <c r="UAX627"/>
      <c r="UAY627"/>
      <c r="UAZ627"/>
      <c r="UBA627"/>
      <c r="UBB627"/>
      <c r="UBC627"/>
      <c r="UBD627"/>
      <c r="UBE627"/>
      <c r="UBF627"/>
      <c r="UBG627"/>
      <c r="UBH627"/>
      <c r="UBI627"/>
      <c r="UBJ627"/>
      <c r="UBK627"/>
      <c r="UBL627"/>
      <c r="UBM627"/>
      <c r="UBN627"/>
      <c r="UBO627"/>
      <c r="UBP627"/>
      <c r="UBQ627"/>
      <c r="UBR627"/>
      <c r="UBS627"/>
      <c r="UBT627"/>
      <c r="UBU627"/>
      <c r="UBV627"/>
      <c r="UBW627"/>
      <c r="UBX627"/>
      <c r="UBY627"/>
      <c r="UBZ627"/>
      <c r="UCA627"/>
      <c r="UCB627"/>
      <c r="UCC627"/>
      <c r="UCD627"/>
      <c r="UCE627"/>
      <c r="UCF627"/>
      <c r="UCG627"/>
      <c r="UCH627"/>
      <c r="UCI627"/>
      <c r="UCJ627"/>
      <c r="UCK627"/>
      <c r="UCL627"/>
      <c r="UCM627"/>
      <c r="UCN627"/>
      <c r="UCO627"/>
      <c r="UCP627"/>
      <c r="UCQ627"/>
      <c r="UCR627"/>
      <c r="UCS627"/>
      <c r="UCT627"/>
      <c r="UCU627"/>
      <c r="UCV627"/>
      <c r="UCW627"/>
      <c r="UCX627"/>
      <c r="UCY627"/>
      <c r="UCZ627"/>
      <c r="UDA627"/>
      <c r="UDB627"/>
      <c r="UDC627"/>
      <c r="UDD627"/>
      <c r="UDE627"/>
      <c r="UDF627"/>
      <c r="UDG627"/>
      <c r="UDH627"/>
      <c r="UDI627"/>
      <c r="UDJ627"/>
      <c r="UDK627"/>
      <c r="UDL627"/>
      <c r="UDM627"/>
      <c r="UDN627"/>
      <c r="UDO627"/>
      <c r="UDP627"/>
      <c r="UDQ627"/>
      <c r="UDR627"/>
      <c r="UDS627"/>
      <c r="UDT627"/>
      <c r="UDU627"/>
      <c r="UDV627"/>
      <c r="UDW627"/>
      <c r="UDX627"/>
      <c r="UDY627"/>
      <c r="UDZ627"/>
      <c r="UEA627"/>
      <c r="UEB627"/>
      <c r="UEC627"/>
      <c r="UED627"/>
      <c r="UEE627"/>
      <c r="UEF627"/>
      <c r="UEG627"/>
      <c r="UEH627"/>
      <c r="UEI627"/>
      <c r="UEJ627"/>
      <c r="UEK627"/>
      <c r="UEL627"/>
      <c r="UEM627"/>
      <c r="UEN627"/>
      <c r="UEO627"/>
      <c r="UEP627"/>
      <c r="UEQ627"/>
      <c r="UER627"/>
      <c r="UES627"/>
      <c r="UET627"/>
      <c r="UEU627"/>
      <c r="UEV627"/>
      <c r="UEW627"/>
      <c r="UEX627"/>
      <c r="UEY627"/>
      <c r="UEZ627"/>
      <c r="UFA627"/>
      <c r="UFB627"/>
      <c r="UFC627"/>
      <c r="UFD627"/>
      <c r="UFE627"/>
      <c r="UFF627"/>
      <c r="UFG627"/>
      <c r="UFH627"/>
      <c r="UFI627"/>
      <c r="UFJ627"/>
      <c r="UFK627"/>
      <c r="UFL627"/>
      <c r="UFM627"/>
      <c r="UFN627"/>
      <c r="UFO627"/>
      <c r="UFP627"/>
      <c r="UFQ627"/>
      <c r="UFR627"/>
      <c r="UFS627"/>
      <c r="UFT627"/>
      <c r="UFU627"/>
      <c r="UFV627"/>
      <c r="UFW627"/>
      <c r="UFX627"/>
      <c r="UFY627"/>
      <c r="UFZ627"/>
      <c r="UGA627"/>
      <c r="UGB627"/>
      <c r="UGC627"/>
      <c r="UGD627"/>
      <c r="UGE627"/>
      <c r="UGF627"/>
      <c r="UGG627"/>
      <c r="UGH627"/>
      <c r="UGI627"/>
      <c r="UGJ627"/>
      <c r="UGK627"/>
      <c r="UGL627"/>
      <c r="UGM627"/>
      <c r="UGN627"/>
      <c r="UGO627"/>
      <c r="UGP627"/>
      <c r="UGQ627"/>
      <c r="UGR627"/>
      <c r="UGS627"/>
      <c r="UGT627"/>
      <c r="UGU627"/>
      <c r="UGV627"/>
      <c r="UGW627"/>
      <c r="UGX627"/>
      <c r="UGY627"/>
      <c r="UGZ627"/>
      <c r="UHA627"/>
      <c r="UHB627"/>
      <c r="UHC627"/>
      <c r="UHD627"/>
      <c r="UHE627"/>
      <c r="UHF627"/>
      <c r="UHG627"/>
      <c r="UHH627"/>
      <c r="UHI627"/>
      <c r="UHJ627"/>
      <c r="UHK627"/>
      <c r="UHL627"/>
      <c r="UHM627"/>
      <c r="UHN627"/>
      <c r="UHO627"/>
      <c r="UHP627"/>
      <c r="UHQ627"/>
      <c r="UHR627"/>
      <c r="UHS627"/>
      <c r="UHT627"/>
      <c r="UHU627"/>
      <c r="UHV627"/>
      <c r="UHW627"/>
      <c r="UHX627"/>
      <c r="UHY627"/>
      <c r="UHZ627"/>
      <c r="UIA627"/>
      <c r="UIB627"/>
      <c r="UIC627"/>
      <c r="UID627"/>
      <c r="UIE627"/>
      <c r="UIF627"/>
      <c r="UIG627"/>
      <c r="UIH627"/>
      <c r="UII627"/>
      <c r="UIJ627"/>
      <c r="UIK627"/>
      <c r="UIL627"/>
      <c r="UIM627"/>
      <c r="UIN627"/>
      <c r="UIO627"/>
      <c r="UIP627"/>
      <c r="UIQ627"/>
      <c r="UIR627"/>
      <c r="UIS627"/>
      <c r="UIT627"/>
      <c r="UIU627"/>
      <c r="UIV627"/>
      <c r="UIW627"/>
      <c r="UIX627"/>
      <c r="UIY627"/>
      <c r="UIZ627"/>
      <c r="UJA627"/>
      <c r="UJB627"/>
      <c r="UJC627"/>
      <c r="UJD627"/>
      <c r="UJE627"/>
      <c r="UJF627"/>
      <c r="UJG627"/>
      <c r="UJH627"/>
      <c r="UJI627"/>
      <c r="UJJ627"/>
      <c r="UJK627"/>
      <c r="UJL627"/>
      <c r="UJM627"/>
      <c r="UJN627"/>
      <c r="UJO627"/>
      <c r="UJP627"/>
      <c r="UJQ627"/>
      <c r="UJR627"/>
      <c r="UJS627"/>
      <c r="UJT627"/>
      <c r="UJU627"/>
      <c r="UJV627"/>
      <c r="UJW627"/>
      <c r="UJX627"/>
      <c r="UJY627"/>
      <c r="UJZ627"/>
      <c r="UKA627"/>
      <c r="UKB627"/>
      <c r="UKC627"/>
      <c r="UKD627"/>
      <c r="UKE627"/>
      <c r="UKF627"/>
      <c r="UKG627"/>
      <c r="UKH627"/>
      <c r="UKI627"/>
      <c r="UKJ627"/>
      <c r="UKK627"/>
      <c r="UKL627"/>
      <c r="UKM627"/>
      <c r="UKN627"/>
      <c r="UKO627"/>
      <c r="UKP627"/>
      <c r="UKQ627"/>
      <c r="UKR627"/>
      <c r="UKS627"/>
      <c r="UKT627"/>
      <c r="UKU627"/>
      <c r="UKV627"/>
      <c r="UKW627"/>
      <c r="UKX627"/>
      <c r="UKY627"/>
      <c r="UKZ627"/>
      <c r="ULA627"/>
      <c r="ULB627"/>
      <c r="ULC627"/>
      <c r="ULD627"/>
      <c r="ULE627"/>
      <c r="ULF627"/>
      <c r="ULG627"/>
      <c r="ULH627"/>
      <c r="ULI627"/>
      <c r="ULJ627"/>
      <c r="ULK627"/>
      <c r="ULL627"/>
      <c r="ULM627"/>
      <c r="ULN627"/>
      <c r="ULO627"/>
      <c r="ULP627"/>
      <c r="ULQ627"/>
      <c r="ULR627"/>
      <c r="ULS627"/>
      <c r="ULT627"/>
      <c r="ULU627"/>
      <c r="ULV627"/>
      <c r="ULW627"/>
      <c r="ULX627"/>
      <c r="ULY627"/>
      <c r="ULZ627"/>
      <c r="UMA627"/>
      <c r="UMB627"/>
      <c r="UMC627"/>
      <c r="UMD627"/>
      <c r="UME627"/>
      <c r="UMF627"/>
      <c r="UMG627"/>
      <c r="UMH627"/>
      <c r="UMI627"/>
      <c r="UMJ627"/>
      <c r="UMK627"/>
      <c r="UML627"/>
      <c r="UMM627"/>
      <c r="UMN627"/>
      <c r="UMO627"/>
      <c r="UMP627"/>
      <c r="UMQ627"/>
      <c r="UMR627"/>
      <c r="UMS627"/>
      <c r="UMT627"/>
      <c r="UMU627"/>
      <c r="UMV627"/>
      <c r="UMW627"/>
      <c r="UMX627"/>
      <c r="UMY627"/>
      <c r="UMZ627"/>
      <c r="UNA627"/>
      <c r="UNB627"/>
      <c r="UNC627"/>
      <c r="UND627"/>
      <c r="UNE627"/>
      <c r="UNF627"/>
      <c r="UNG627"/>
      <c r="UNH627"/>
      <c r="UNI627"/>
      <c r="UNJ627"/>
      <c r="UNK627"/>
      <c r="UNL627"/>
      <c r="UNM627"/>
      <c r="UNN627"/>
      <c r="UNO627"/>
      <c r="UNP627"/>
      <c r="UNQ627"/>
      <c r="UNR627"/>
      <c r="UNS627"/>
      <c r="UNT627"/>
      <c r="UNU627"/>
      <c r="UNV627"/>
      <c r="UNW627"/>
      <c r="UNX627"/>
      <c r="UNY627"/>
      <c r="UNZ627"/>
      <c r="UOA627"/>
      <c r="UOB627"/>
      <c r="UOC627"/>
      <c r="UOD627"/>
      <c r="UOE627"/>
      <c r="UOF627"/>
      <c r="UOG627"/>
      <c r="UOH627"/>
      <c r="UOI627"/>
      <c r="UOJ627"/>
      <c r="UOK627"/>
      <c r="UOL627"/>
      <c r="UOM627"/>
      <c r="UON627"/>
      <c r="UOO627"/>
      <c r="UOP627"/>
      <c r="UOQ627"/>
      <c r="UOR627"/>
      <c r="UOS627"/>
      <c r="UOT627"/>
      <c r="UOU627"/>
      <c r="UOV627"/>
      <c r="UOW627"/>
      <c r="UOX627"/>
      <c r="UOY627"/>
      <c r="UOZ627"/>
      <c r="UPA627"/>
      <c r="UPB627"/>
      <c r="UPC627"/>
      <c r="UPD627"/>
      <c r="UPE627"/>
      <c r="UPF627"/>
      <c r="UPG627"/>
      <c r="UPH627"/>
      <c r="UPI627"/>
      <c r="UPJ627"/>
      <c r="UPK627"/>
      <c r="UPL627"/>
      <c r="UPM627"/>
      <c r="UPN627"/>
      <c r="UPO627"/>
      <c r="UPP627"/>
      <c r="UPQ627"/>
      <c r="UPR627"/>
      <c r="UPS627"/>
      <c r="UPT627"/>
      <c r="UPU627"/>
      <c r="UPV627"/>
      <c r="UPW627"/>
      <c r="UPX627"/>
      <c r="UPY627"/>
      <c r="UPZ627"/>
      <c r="UQA627"/>
      <c r="UQB627"/>
      <c r="UQC627"/>
      <c r="UQD627"/>
      <c r="UQE627"/>
      <c r="UQF627"/>
      <c r="UQG627"/>
      <c r="UQH627"/>
      <c r="UQI627"/>
      <c r="UQJ627"/>
      <c r="UQK627"/>
      <c r="UQL627"/>
      <c r="UQM627"/>
      <c r="UQN627"/>
      <c r="UQO627"/>
      <c r="UQP627"/>
      <c r="UQQ627"/>
      <c r="UQR627"/>
      <c r="UQS627"/>
      <c r="UQT627"/>
      <c r="UQU627"/>
      <c r="UQV627"/>
      <c r="UQW627"/>
      <c r="UQX627"/>
      <c r="UQY627"/>
      <c r="UQZ627"/>
      <c r="URA627"/>
      <c r="URB627"/>
      <c r="URC627"/>
      <c r="URD627"/>
      <c r="URE627"/>
      <c r="URF627"/>
      <c r="URG627"/>
      <c r="URH627"/>
      <c r="URI627"/>
      <c r="URJ627"/>
      <c r="URK627"/>
      <c r="URL627"/>
      <c r="URM627"/>
      <c r="URN627"/>
      <c r="URO627"/>
      <c r="URP627"/>
      <c r="URQ627"/>
      <c r="URR627"/>
      <c r="URS627"/>
      <c r="URT627"/>
      <c r="URU627"/>
      <c r="URV627"/>
      <c r="URW627"/>
      <c r="URX627"/>
      <c r="URY627"/>
      <c r="URZ627"/>
      <c r="USA627"/>
      <c r="USB627"/>
      <c r="USC627"/>
      <c r="USD627"/>
      <c r="USE627"/>
      <c r="USF627"/>
      <c r="USG627"/>
      <c r="USH627"/>
      <c r="USI627"/>
      <c r="USJ627"/>
      <c r="USK627"/>
      <c r="USL627"/>
      <c r="USM627"/>
      <c r="USN627"/>
      <c r="USO627"/>
      <c r="USP627"/>
      <c r="USQ627"/>
      <c r="USR627"/>
      <c r="USS627"/>
      <c r="UST627"/>
      <c r="USU627"/>
      <c r="USV627"/>
      <c r="USW627"/>
      <c r="USX627"/>
      <c r="USY627"/>
      <c r="USZ627"/>
      <c r="UTA627"/>
      <c r="UTB627"/>
      <c r="UTC627"/>
      <c r="UTD627"/>
      <c r="UTE627"/>
      <c r="UTF627"/>
      <c r="UTG627"/>
      <c r="UTH627"/>
      <c r="UTI627"/>
      <c r="UTJ627"/>
      <c r="UTK627"/>
      <c r="UTL627"/>
      <c r="UTM627"/>
      <c r="UTN627"/>
      <c r="UTO627"/>
      <c r="UTP627"/>
      <c r="UTQ627"/>
      <c r="UTR627"/>
      <c r="UTS627"/>
      <c r="UTT627"/>
      <c r="UTU627"/>
      <c r="UTV627"/>
      <c r="UTW627"/>
      <c r="UTX627"/>
      <c r="UTY627"/>
      <c r="UTZ627"/>
      <c r="UUA627"/>
      <c r="UUB627"/>
      <c r="UUC627"/>
      <c r="UUD627"/>
      <c r="UUE627"/>
      <c r="UUF627"/>
      <c r="UUG627"/>
      <c r="UUH627"/>
      <c r="UUI627"/>
      <c r="UUJ627"/>
      <c r="UUK627"/>
      <c r="UUL627"/>
      <c r="UUM627"/>
      <c r="UUN627"/>
      <c r="UUO627"/>
      <c r="UUP627"/>
      <c r="UUQ627"/>
      <c r="UUR627"/>
      <c r="UUS627"/>
      <c r="UUT627"/>
      <c r="UUU627"/>
      <c r="UUV627"/>
      <c r="UUW627"/>
      <c r="UUX627"/>
      <c r="UUY627"/>
      <c r="UUZ627"/>
      <c r="UVA627"/>
      <c r="UVB627"/>
      <c r="UVC627"/>
      <c r="UVD627"/>
      <c r="UVE627"/>
      <c r="UVF627"/>
      <c r="UVG627"/>
      <c r="UVH627"/>
      <c r="UVI627"/>
      <c r="UVJ627"/>
      <c r="UVK627"/>
      <c r="UVL627"/>
      <c r="UVM627"/>
      <c r="UVN627"/>
      <c r="UVO627"/>
      <c r="UVP627"/>
      <c r="UVQ627"/>
      <c r="UVR627"/>
      <c r="UVS627"/>
      <c r="UVT627"/>
      <c r="UVU627"/>
      <c r="UVV627"/>
      <c r="UVW627"/>
      <c r="UVX627"/>
      <c r="UVY627"/>
      <c r="UVZ627"/>
      <c r="UWA627"/>
      <c r="UWB627"/>
      <c r="UWC627"/>
      <c r="UWD627"/>
      <c r="UWE627"/>
      <c r="UWF627"/>
      <c r="UWG627"/>
      <c r="UWH627"/>
      <c r="UWI627"/>
      <c r="UWJ627"/>
      <c r="UWK627"/>
      <c r="UWL627"/>
      <c r="UWM627"/>
      <c r="UWN627"/>
      <c r="UWO627"/>
      <c r="UWP627"/>
      <c r="UWQ627"/>
      <c r="UWR627"/>
      <c r="UWS627"/>
      <c r="UWT627"/>
      <c r="UWU627"/>
      <c r="UWV627"/>
      <c r="UWW627"/>
      <c r="UWX627"/>
      <c r="UWY627"/>
      <c r="UWZ627"/>
      <c r="UXA627"/>
      <c r="UXB627"/>
      <c r="UXC627"/>
      <c r="UXD627"/>
      <c r="UXE627"/>
      <c r="UXF627"/>
      <c r="UXG627"/>
      <c r="UXH627"/>
      <c r="UXI627"/>
      <c r="UXJ627"/>
      <c r="UXK627"/>
      <c r="UXL627"/>
      <c r="UXM627"/>
      <c r="UXN627"/>
      <c r="UXO627"/>
      <c r="UXP627"/>
      <c r="UXQ627"/>
      <c r="UXR627"/>
      <c r="UXS627"/>
      <c r="UXT627"/>
      <c r="UXU627"/>
      <c r="UXV627"/>
      <c r="UXW627"/>
      <c r="UXX627"/>
      <c r="UXY627"/>
      <c r="UXZ627"/>
      <c r="UYA627"/>
      <c r="UYB627"/>
      <c r="UYC627"/>
      <c r="UYD627"/>
      <c r="UYE627"/>
      <c r="UYF627"/>
      <c r="UYG627"/>
      <c r="UYH627"/>
      <c r="UYI627"/>
      <c r="UYJ627"/>
      <c r="UYK627"/>
      <c r="UYL627"/>
      <c r="UYM627"/>
      <c r="UYN627"/>
      <c r="UYO627"/>
      <c r="UYP627"/>
      <c r="UYQ627"/>
      <c r="UYR627"/>
      <c r="UYS627"/>
      <c r="UYT627"/>
      <c r="UYU627"/>
      <c r="UYV627"/>
      <c r="UYW627"/>
      <c r="UYX627"/>
      <c r="UYY627"/>
      <c r="UYZ627"/>
      <c r="UZA627"/>
      <c r="UZB627"/>
      <c r="UZC627"/>
      <c r="UZD627"/>
      <c r="UZE627"/>
      <c r="UZF627"/>
      <c r="UZG627"/>
      <c r="UZH627"/>
      <c r="UZI627"/>
      <c r="UZJ627"/>
      <c r="UZK627"/>
      <c r="UZL627"/>
      <c r="UZM627"/>
      <c r="UZN627"/>
      <c r="UZO627"/>
      <c r="UZP627"/>
      <c r="UZQ627"/>
      <c r="UZR627"/>
      <c r="UZS627"/>
      <c r="UZT627"/>
      <c r="UZU627"/>
      <c r="UZV627"/>
      <c r="UZW627"/>
      <c r="UZX627"/>
      <c r="UZY627"/>
      <c r="UZZ627"/>
      <c r="VAA627"/>
      <c r="VAB627"/>
      <c r="VAC627"/>
      <c r="VAD627"/>
      <c r="VAE627"/>
      <c r="VAF627"/>
      <c r="VAG627"/>
      <c r="VAH627"/>
      <c r="VAI627"/>
      <c r="VAJ627"/>
      <c r="VAK627"/>
      <c r="VAL627"/>
      <c r="VAM627"/>
      <c r="VAN627"/>
      <c r="VAO627"/>
      <c r="VAP627"/>
      <c r="VAQ627"/>
      <c r="VAR627"/>
      <c r="VAS627"/>
      <c r="VAT627"/>
      <c r="VAU627"/>
      <c r="VAV627"/>
      <c r="VAW627"/>
      <c r="VAX627"/>
      <c r="VAY627"/>
      <c r="VAZ627"/>
      <c r="VBA627"/>
      <c r="VBB627"/>
      <c r="VBC627"/>
      <c r="VBD627"/>
      <c r="VBE627"/>
      <c r="VBF627"/>
      <c r="VBG627"/>
      <c r="VBH627"/>
      <c r="VBI627"/>
      <c r="VBJ627"/>
      <c r="VBK627"/>
      <c r="VBL627"/>
      <c r="VBM627"/>
      <c r="VBN627"/>
      <c r="VBO627"/>
      <c r="VBP627"/>
      <c r="VBQ627"/>
      <c r="VBR627"/>
      <c r="VBS627"/>
      <c r="VBT627"/>
      <c r="VBU627"/>
      <c r="VBV627"/>
      <c r="VBW627"/>
      <c r="VBX627"/>
      <c r="VBY627"/>
      <c r="VBZ627"/>
      <c r="VCA627"/>
      <c r="VCB627"/>
      <c r="VCC627"/>
      <c r="VCD627"/>
      <c r="VCE627"/>
      <c r="VCF627"/>
      <c r="VCG627"/>
      <c r="VCH627"/>
      <c r="VCI627"/>
      <c r="VCJ627"/>
      <c r="VCK627"/>
      <c r="VCL627"/>
      <c r="VCM627"/>
      <c r="VCN627"/>
      <c r="VCO627"/>
      <c r="VCP627"/>
      <c r="VCQ627"/>
      <c r="VCR627"/>
      <c r="VCS627"/>
      <c r="VCT627"/>
      <c r="VCU627"/>
      <c r="VCV627"/>
      <c r="VCW627"/>
      <c r="VCX627"/>
      <c r="VCY627"/>
      <c r="VCZ627"/>
      <c r="VDA627"/>
      <c r="VDB627"/>
      <c r="VDC627"/>
      <c r="VDD627"/>
      <c r="VDE627"/>
      <c r="VDF627"/>
      <c r="VDG627"/>
      <c r="VDH627"/>
      <c r="VDI627"/>
      <c r="VDJ627"/>
      <c r="VDK627"/>
      <c r="VDL627"/>
      <c r="VDM627"/>
      <c r="VDN627"/>
      <c r="VDO627"/>
      <c r="VDP627"/>
      <c r="VDQ627"/>
      <c r="VDR627"/>
      <c r="VDS627"/>
      <c r="VDT627"/>
      <c r="VDU627"/>
      <c r="VDV627"/>
      <c r="VDW627"/>
      <c r="VDX627"/>
      <c r="VDY627"/>
      <c r="VDZ627"/>
      <c r="VEA627"/>
      <c r="VEB627"/>
      <c r="VEC627"/>
      <c r="VED627"/>
      <c r="VEE627"/>
      <c r="VEF627"/>
      <c r="VEG627"/>
      <c r="VEH627"/>
      <c r="VEI627"/>
      <c r="VEJ627"/>
      <c r="VEK627"/>
      <c r="VEL627"/>
      <c r="VEM627"/>
      <c r="VEN627"/>
      <c r="VEO627"/>
      <c r="VEP627"/>
      <c r="VEQ627"/>
      <c r="VER627"/>
      <c r="VES627"/>
      <c r="VET627"/>
      <c r="VEU627"/>
      <c r="VEV627"/>
      <c r="VEW627"/>
      <c r="VEX627"/>
      <c r="VEY627"/>
      <c r="VEZ627"/>
      <c r="VFA627"/>
      <c r="VFB627"/>
      <c r="VFC627"/>
      <c r="VFD627"/>
      <c r="VFE627"/>
      <c r="VFF627"/>
      <c r="VFG627"/>
      <c r="VFH627"/>
      <c r="VFI627"/>
      <c r="VFJ627"/>
      <c r="VFK627"/>
      <c r="VFL627"/>
      <c r="VFM627"/>
      <c r="VFN627"/>
      <c r="VFO627"/>
      <c r="VFP627"/>
      <c r="VFQ627"/>
      <c r="VFR627"/>
      <c r="VFS627"/>
      <c r="VFT627"/>
      <c r="VFU627"/>
      <c r="VFV627"/>
      <c r="VFW627"/>
      <c r="VFX627"/>
      <c r="VFY627"/>
      <c r="VFZ627"/>
      <c r="VGA627"/>
      <c r="VGB627"/>
      <c r="VGC627"/>
      <c r="VGD627"/>
      <c r="VGE627"/>
      <c r="VGF627"/>
      <c r="VGG627"/>
      <c r="VGH627"/>
      <c r="VGI627"/>
      <c r="VGJ627"/>
      <c r="VGK627"/>
      <c r="VGL627"/>
      <c r="VGM627"/>
      <c r="VGN627"/>
      <c r="VGO627"/>
      <c r="VGP627"/>
      <c r="VGQ627"/>
      <c r="VGR627"/>
      <c r="VGS627"/>
      <c r="VGT627"/>
      <c r="VGU627"/>
      <c r="VGV627"/>
      <c r="VGW627"/>
      <c r="VGX627"/>
      <c r="VGY627"/>
      <c r="VGZ627"/>
      <c r="VHA627"/>
      <c r="VHB627"/>
      <c r="VHC627"/>
      <c r="VHD627"/>
      <c r="VHE627"/>
      <c r="VHF627"/>
      <c r="VHG627"/>
      <c r="VHH627"/>
      <c r="VHI627"/>
      <c r="VHJ627"/>
      <c r="VHK627"/>
      <c r="VHL627"/>
      <c r="VHM627"/>
      <c r="VHN627"/>
      <c r="VHO627"/>
      <c r="VHP627"/>
      <c r="VHQ627"/>
      <c r="VHR627"/>
      <c r="VHS627"/>
      <c r="VHT627"/>
      <c r="VHU627"/>
      <c r="VHV627"/>
      <c r="VHW627"/>
      <c r="VHX627"/>
      <c r="VHY627"/>
      <c r="VHZ627"/>
      <c r="VIA627"/>
      <c r="VIB627"/>
      <c r="VIC627"/>
      <c r="VID627"/>
      <c r="VIE627"/>
      <c r="VIF627"/>
      <c r="VIG627"/>
      <c r="VIH627"/>
      <c r="VII627"/>
      <c r="VIJ627"/>
      <c r="VIK627"/>
      <c r="VIL627"/>
      <c r="VIM627"/>
      <c r="VIN627"/>
      <c r="VIO627"/>
      <c r="VIP627"/>
      <c r="VIQ627"/>
      <c r="VIR627"/>
      <c r="VIS627"/>
      <c r="VIT627"/>
      <c r="VIU627"/>
      <c r="VIV627"/>
      <c r="VIW627"/>
      <c r="VIX627"/>
      <c r="VIY627"/>
      <c r="VIZ627"/>
      <c r="VJA627"/>
      <c r="VJB627"/>
      <c r="VJC627"/>
      <c r="VJD627"/>
      <c r="VJE627"/>
      <c r="VJF627"/>
      <c r="VJG627"/>
      <c r="VJH627"/>
      <c r="VJI627"/>
      <c r="VJJ627"/>
      <c r="VJK627"/>
      <c r="VJL627"/>
      <c r="VJM627"/>
      <c r="VJN627"/>
      <c r="VJO627"/>
      <c r="VJP627"/>
      <c r="VJQ627"/>
      <c r="VJR627"/>
      <c r="VJS627"/>
      <c r="VJT627"/>
      <c r="VJU627"/>
      <c r="VJV627"/>
      <c r="VJW627"/>
      <c r="VJX627"/>
      <c r="VJY627"/>
      <c r="VJZ627"/>
      <c r="VKA627"/>
      <c r="VKB627"/>
      <c r="VKC627"/>
      <c r="VKD627"/>
      <c r="VKE627"/>
      <c r="VKF627"/>
      <c r="VKG627"/>
      <c r="VKH627"/>
      <c r="VKI627"/>
      <c r="VKJ627"/>
      <c r="VKK627"/>
      <c r="VKL627"/>
      <c r="VKM627"/>
      <c r="VKN627"/>
      <c r="VKO627"/>
      <c r="VKP627"/>
      <c r="VKQ627"/>
      <c r="VKR627"/>
      <c r="VKS627"/>
      <c r="VKT627"/>
      <c r="VKU627"/>
      <c r="VKV627"/>
      <c r="VKW627"/>
      <c r="VKX627"/>
      <c r="VKY627"/>
      <c r="VKZ627"/>
      <c r="VLA627"/>
      <c r="VLB627"/>
      <c r="VLC627"/>
      <c r="VLD627"/>
      <c r="VLE627"/>
      <c r="VLF627"/>
      <c r="VLG627"/>
      <c r="VLH627"/>
      <c r="VLI627"/>
      <c r="VLJ627"/>
      <c r="VLK627"/>
      <c r="VLL627"/>
      <c r="VLM627"/>
      <c r="VLN627"/>
      <c r="VLO627"/>
      <c r="VLP627"/>
      <c r="VLQ627"/>
      <c r="VLR627"/>
      <c r="VLS627"/>
      <c r="VLT627"/>
      <c r="VLU627"/>
      <c r="VLV627"/>
      <c r="VLW627"/>
      <c r="VLX627"/>
      <c r="VLY627"/>
      <c r="VLZ627"/>
      <c r="VMA627"/>
      <c r="VMB627"/>
      <c r="VMC627"/>
      <c r="VMD627"/>
      <c r="VME627"/>
      <c r="VMF627"/>
      <c r="VMG627"/>
      <c r="VMH627"/>
      <c r="VMI627"/>
      <c r="VMJ627"/>
      <c r="VMK627"/>
      <c r="VML627"/>
      <c r="VMM627"/>
      <c r="VMN627"/>
      <c r="VMO627"/>
      <c r="VMP627"/>
      <c r="VMQ627"/>
      <c r="VMR627"/>
      <c r="VMS627"/>
      <c r="VMT627"/>
      <c r="VMU627"/>
      <c r="VMV627"/>
      <c r="VMW627"/>
      <c r="VMX627"/>
      <c r="VMY627"/>
      <c r="VMZ627"/>
      <c r="VNA627"/>
      <c r="VNB627"/>
      <c r="VNC627"/>
      <c r="VND627"/>
      <c r="VNE627"/>
      <c r="VNF627"/>
      <c r="VNG627"/>
      <c r="VNH627"/>
      <c r="VNI627"/>
      <c r="VNJ627"/>
      <c r="VNK627"/>
      <c r="VNL627"/>
      <c r="VNM627"/>
      <c r="VNN627"/>
      <c r="VNO627"/>
      <c r="VNP627"/>
      <c r="VNQ627"/>
      <c r="VNR627"/>
      <c r="VNS627"/>
      <c r="VNT627"/>
      <c r="VNU627"/>
      <c r="VNV627"/>
      <c r="VNW627"/>
      <c r="VNX627"/>
      <c r="VNY627"/>
      <c r="VNZ627"/>
      <c r="VOA627"/>
      <c r="VOB627"/>
      <c r="VOC627"/>
      <c r="VOD627"/>
      <c r="VOE627"/>
      <c r="VOF627"/>
      <c r="VOG627"/>
      <c r="VOH627"/>
      <c r="VOI627"/>
      <c r="VOJ627"/>
      <c r="VOK627"/>
      <c r="VOL627"/>
      <c r="VOM627"/>
      <c r="VON627"/>
      <c r="VOO627"/>
      <c r="VOP627"/>
      <c r="VOQ627"/>
      <c r="VOR627"/>
      <c r="VOS627"/>
      <c r="VOT627"/>
      <c r="VOU627"/>
      <c r="VOV627"/>
      <c r="VOW627"/>
      <c r="VOX627"/>
      <c r="VOY627"/>
      <c r="VOZ627"/>
      <c r="VPA627"/>
      <c r="VPB627"/>
      <c r="VPC627"/>
      <c r="VPD627"/>
      <c r="VPE627"/>
      <c r="VPF627"/>
      <c r="VPG627"/>
      <c r="VPH627"/>
      <c r="VPI627"/>
      <c r="VPJ627"/>
      <c r="VPK627"/>
      <c r="VPL627"/>
      <c r="VPM627"/>
      <c r="VPN627"/>
      <c r="VPO627"/>
      <c r="VPP627"/>
      <c r="VPQ627"/>
      <c r="VPR627"/>
      <c r="VPS627"/>
      <c r="VPT627"/>
      <c r="VPU627"/>
      <c r="VPV627"/>
      <c r="VPW627"/>
      <c r="VPX627"/>
      <c r="VPY627"/>
      <c r="VPZ627"/>
      <c r="VQA627"/>
      <c r="VQB627"/>
      <c r="VQC627"/>
      <c r="VQD627"/>
      <c r="VQE627"/>
      <c r="VQF627"/>
      <c r="VQG627"/>
      <c r="VQH627"/>
      <c r="VQI627"/>
      <c r="VQJ627"/>
      <c r="VQK627"/>
      <c r="VQL627"/>
      <c r="VQM627"/>
      <c r="VQN627"/>
      <c r="VQO627"/>
      <c r="VQP627"/>
      <c r="VQQ627"/>
      <c r="VQR627"/>
      <c r="VQS627"/>
      <c r="VQT627"/>
      <c r="VQU627"/>
      <c r="VQV627"/>
      <c r="VQW627"/>
      <c r="VQX627"/>
      <c r="VQY627"/>
      <c r="VQZ627"/>
      <c r="VRA627"/>
      <c r="VRB627"/>
      <c r="VRC627"/>
      <c r="VRD627"/>
      <c r="VRE627"/>
      <c r="VRF627"/>
      <c r="VRG627"/>
      <c r="VRH627"/>
      <c r="VRI627"/>
      <c r="VRJ627"/>
      <c r="VRK627"/>
      <c r="VRL627"/>
      <c r="VRM627"/>
      <c r="VRN627"/>
      <c r="VRO627"/>
      <c r="VRP627"/>
      <c r="VRQ627"/>
      <c r="VRR627"/>
      <c r="VRS627"/>
      <c r="VRT627"/>
      <c r="VRU627"/>
      <c r="VRV627"/>
      <c r="VRW627"/>
      <c r="VRX627"/>
      <c r="VRY627"/>
      <c r="VRZ627"/>
      <c r="VSA627"/>
      <c r="VSB627"/>
      <c r="VSC627"/>
      <c r="VSD627"/>
      <c r="VSE627"/>
      <c r="VSF627"/>
      <c r="VSG627"/>
      <c r="VSH627"/>
      <c r="VSI627"/>
      <c r="VSJ627"/>
      <c r="VSK627"/>
      <c r="VSL627"/>
      <c r="VSM627"/>
      <c r="VSN627"/>
      <c r="VSO627"/>
      <c r="VSP627"/>
      <c r="VSQ627"/>
      <c r="VSR627"/>
      <c r="VSS627"/>
      <c r="VST627"/>
      <c r="VSU627"/>
      <c r="VSV627"/>
      <c r="VSW627"/>
      <c r="VSX627"/>
      <c r="VSY627"/>
      <c r="VSZ627"/>
      <c r="VTA627"/>
      <c r="VTB627"/>
      <c r="VTC627"/>
      <c r="VTD627"/>
      <c r="VTE627"/>
      <c r="VTF627"/>
      <c r="VTG627"/>
      <c r="VTH627"/>
      <c r="VTI627"/>
      <c r="VTJ627"/>
      <c r="VTK627"/>
      <c r="VTL627"/>
      <c r="VTM627"/>
      <c r="VTN627"/>
      <c r="VTO627"/>
      <c r="VTP627"/>
      <c r="VTQ627"/>
      <c r="VTR627"/>
      <c r="VTS627"/>
      <c r="VTT627"/>
      <c r="VTU627"/>
      <c r="VTV627"/>
      <c r="VTW627"/>
      <c r="VTX627"/>
      <c r="VTY627"/>
      <c r="VTZ627"/>
      <c r="VUA627"/>
      <c r="VUB627"/>
      <c r="VUC627"/>
      <c r="VUD627"/>
      <c r="VUE627"/>
      <c r="VUF627"/>
      <c r="VUG627"/>
      <c r="VUH627"/>
      <c r="VUI627"/>
      <c r="VUJ627"/>
      <c r="VUK627"/>
      <c r="VUL627"/>
      <c r="VUM627"/>
      <c r="VUN627"/>
      <c r="VUO627"/>
      <c r="VUP627"/>
      <c r="VUQ627"/>
      <c r="VUR627"/>
      <c r="VUS627"/>
      <c r="VUT627"/>
      <c r="VUU627"/>
      <c r="VUV627"/>
      <c r="VUW627"/>
      <c r="VUX627"/>
      <c r="VUY627"/>
      <c r="VUZ627"/>
      <c r="VVA627"/>
      <c r="VVB627"/>
      <c r="VVC627"/>
      <c r="VVD627"/>
      <c r="VVE627"/>
      <c r="VVF627"/>
      <c r="VVG627"/>
      <c r="VVH627"/>
      <c r="VVI627"/>
      <c r="VVJ627"/>
      <c r="VVK627"/>
      <c r="VVL627"/>
      <c r="VVM627"/>
      <c r="VVN627"/>
      <c r="VVO627"/>
      <c r="VVP627"/>
      <c r="VVQ627"/>
      <c r="VVR627"/>
      <c r="VVS627"/>
      <c r="VVT627"/>
      <c r="VVU627"/>
      <c r="VVV627"/>
      <c r="VVW627"/>
      <c r="VVX627"/>
      <c r="VVY627"/>
      <c r="VVZ627"/>
      <c r="VWA627"/>
      <c r="VWB627"/>
      <c r="VWC627"/>
      <c r="VWD627"/>
      <c r="VWE627"/>
      <c r="VWF627"/>
      <c r="VWG627"/>
      <c r="VWH627"/>
      <c r="VWI627"/>
      <c r="VWJ627"/>
      <c r="VWK627"/>
      <c r="VWL627"/>
      <c r="VWM627"/>
      <c r="VWN627"/>
      <c r="VWO627"/>
      <c r="VWP627"/>
      <c r="VWQ627"/>
      <c r="VWR627"/>
      <c r="VWS627"/>
      <c r="VWT627"/>
      <c r="VWU627"/>
      <c r="VWV627"/>
      <c r="VWW627"/>
      <c r="VWX627"/>
      <c r="VWY627"/>
      <c r="VWZ627"/>
      <c r="VXA627"/>
      <c r="VXB627"/>
      <c r="VXC627"/>
      <c r="VXD627"/>
      <c r="VXE627"/>
      <c r="VXF627"/>
      <c r="VXG627"/>
      <c r="VXH627"/>
      <c r="VXI627"/>
      <c r="VXJ627"/>
      <c r="VXK627"/>
      <c r="VXL627"/>
      <c r="VXM627"/>
      <c r="VXN627"/>
      <c r="VXO627"/>
      <c r="VXP627"/>
      <c r="VXQ627"/>
      <c r="VXR627"/>
      <c r="VXS627"/>
      <c r="VXT627"/>
      <c r="VXU627"/>
      <c r="VXV627"/>
      <c r="VXW627"/>
      <c r="VXX627"/>
      <c r="VXY627"/>
      <c r="VXZ627"/>
      <c r="VYA627"/>
      <c r="VYB627"/>
      <c r="VYC627"/>
      <c r="VYD627"/>
      <c r="VYE627"/>
      <c r="VYF627"/>
      <c r="VYG627"/>
      <c r="VYH627"/>
      <c r="VYI627"/>
      <c r="VYJ627"/>
      <c r="VYK627"/>
      <c r="VYL627"/>
      <c r="VYM627"/>
      <c r="VYN627"/>
      <c r="VYO627"/>
      <c r="VYP627"/>
      <c r="VYQ627"/>
      <c r="VYR627"/>
      <c r="VYS627"/>
      <c r="VYT627"/>
      <c r="VYU627"/>
      <c r="VYV627"/>
      <c r="VYW627"/>
      <c r="VYX627"/>
      <c r="VYY627"/>
      <c r="VYZ627"/>
      <c r="VZA627"/>
      <c r="VZB627"/>
      <c r="VZC627"/>
      <c r="VZD627"/>
      <c r="VZE627"/>
      <c r="VZF627"/>
      <c r="VZG627"/>
      <c r="VZH627"/>
      <c r="VZI627"/>
      <c r="VZJ627"/>
      <c r="VZK627"/>
      <c r="VZL627"/>
      <c r="VZM627"/>
      <c r="VZN627"/>
      <c r="VZO627"/>
      <c r="VZP627"/>
      <c r="VZQ627"/>
      <c r="VZR627"/>
      <c r="VZS627"/>
      <c r="VZT627"/>
      <c r="VZU627"/>
      <c r="VZV627"/>
      <c r="VZW627"/>
      <c r="VZX627"/>
      <c r="VZY627"/>
      <c r="VZZ627"/>
      <c r="WAA627"/>
      <c r="WAB627"/>
      <c r="WAC627"/>
      <c r="WAD627"/>
      <c r="WAE627"/>
      <c r="WAF627"/>
      <c r="WAG627"/>
      <c r="WAH627"/>
      <c r="WAI627"/>
      <c r="WAJ627"/>
      <c r="WAK627"/>
      <c r="WAL627"/>
      <c r="WAM627"/>
      <c r="WAN627"/>
      <c r="WAO627"/>
      <c r="WAP627"/>
      <c r="WAQ627"/>
      <c r="WAR627"/>
      <c r="WAS627"/>
      <c r="WAT627"/>
      <c r="WAU627"/>
      <c r="WAV627"/>
      <c r="WAW627"/>
      <c r="WAX627"/>
      <c r="WAY627"/>
      <c r="WAZ627"/>
      <c r="WBA627"/>
      <c r="WBB627"/>
      <c r="WBC627"/>
      <c r="WBD627"/>
      <c r="WBE627"/>
      <c r="WBF627"/>
      <c r="WBG627"/>
      <c r="WBH627"/>
      <c r="WBI627"/>
      <c r="WBJ627"/>
      <c r="WBK627"/>
      <c r="WBL627"/>
      <c r="WBM627"/>
      <c r="WBN627"/>
      <c r="WBO627"/>
      <c r="WBP627"/>
      <c r="WBQ627"/>
      <c r="WBR627"/>
      <c r="WBS627"/>
      <c r="WBT627"/>
      <c r="WBU627"/>
      <c r="WBV627"/>
      <c r="WBW627"/>
      <c r="WBX627"/>
      <c r="WBY627"/>
      <c r="WBZ627"/>
      <c r="WCA627"/>
      <c r="WCB627"/>
      <c r="WCC627"/>
      <c r="WCD627"/>
      <c r="WCE627"/>
      <c r="WCF627"/>
      <c r="WCG627"/>
      <c r="WCH627"/>
      <c r="WCI627"/>
      <c r="WCJ627"/>
      <c r="WCK627"/>
      <c r="WCL627"/>
      <c r="WCM627"/>
      <c r="WCN627"/>
      <c r="WCO627"/>
      <c r="WCP627"/>
      <c r="WCQ627"/>
      <c r="WCR627"/>
      <c r="WCS627"/>
      <c r="WCT627"/>
      <c r="WCU627"/>
      <c r="WCV627"/>
      <c r="WCW627"/>
      <c r="WCX627"/>
      <c r="WCY627"/>
      <c r="WCZ627"/>
      <c r="WDA627"/>
      <c r="WDB627"/>
      <c r="WDC627"/>
      <c r="WDD627"/>
      <c r="WDE627"/>
      <c r="WDF627"/>
      <c r="WDG627"/>
      <c r="WDH627"/>
      <c r="WDI627"/>
      <c r="WDJ627"/>
      <c r="WDK627"/>
      <c r="WDL627"/>
      <c r="WDM627"/>
      <c r="WDN627"/>
      <c r="WDO627"/>
      <c r="WDP627"/>
      <c r="WDQ627"/>
      <c r="WDR627"/>
      <c r="WDS627"/>
      <c r="WDT627"/>
      <c r="WDU627"/>
      <c r="WDV627"/>
      <c r="WDW627"/>
      <c r="WDX627"/>
      <c r="WDY627"/>
      <c r="WDZ627"/>
      <c r="WEA627"/>
      <c r="WEB627"/>
      <c r="WEC627"/>
      <c r="WED627"/>
      <c r="WEE627"/>
      <c r="WEF627"/>
      <c r="WEG627"/>
      <c r="WEH627"/>
      <c r="WEI627"/>
      <c r="WEJ627"/>
      <c r="WEK627"/>
      <c r="WEL627"/>
      <c r="WEM627"/>
      <c r="WEN627"/>
      <c r="WEO627"/>
      <c r="WEP627"/>
      <c r="WEQ627"/>
      <c r="WER627"/>
      <c r="WES627"/>
      <c r="WET627"/>
      <c r="WEU627"/>
      <c r="WEV627"/>
      <c r="WEW627"/>
      <c r="WEX627"/>
      <c r="WEY627"/>
      <c r="WEZ627"/>
      <c r="WFA627"/>
      <c r="WFB627"/>
      <c r="WFC627"/>
      <c r="WFD627"/>
      <c r="WFE627"/>
      <c r="WFF627"/>
      <c r="WFG627"/>
      <c r="WFH627"/>
      <c r="WFI627"/>
      <c r="WFJ627"/>
      <c r="WFK627"/>
      <c r="WFL627"/>
      <c r="WFM627"/>
      <c r="WFN627"/>
      <c r="WFO627"/>
      <c r="WFP627"/>
      <c r="WFQ627"/>
      <c r="WFR627"/>
      <c r="WFS627"/>
      <c r="WFT627"/>
      <c r="WFU627"/>
      <c r="WFV627"/>
      <c r="WFW627"/>
      <c r="WFX627"/>
      <c r="WFY627"/>
      <c r="WFZ627"/>
      <c r="WGA627"/>
      <c r="WGB627"/>
      <c r="WGC627"/>
      <c r="WGD627"/>
      <c r="WGE627"/>
      <c r="WGF627"/>
      <c r="WGG627"/>
      <c r="WGH627"/>
      <c r="WGI627"/>
      <c r="WGJ627"/>
      <c r="WGK627"/>
      <c r="WGL627"/>
      <c r="WGM627"/>
      <c r="WGN627"/>
      <c r="WGO627"/>
      <c r="WGP627"/>
      <c r="WGQ627"/>
      <c r="WGR627"/>
      <c r="WGS627"/>
      <c r="WGT627"/>
      <c r="WGU627"/>
      <c r="WGV627"/>
      <c r="WGW627"/>
      <c r="WGX627"/>
      <c r="WGY627"/>
      <c r="WGZ627"/>
      <c r="WHA627"/>
      <c r="WHB627"/>
      <c r="WHC627"/>
      <c r="WHD627"/>
      <c r="WHE627"/>
      <c r="WHF627"/>
      <c r="WHG627"/>
      <c r="WHH627"/>
      <c r="WHI627"/>
      <c r="WHJ627"/>
      <c r="WHK627"/>
      <c r="WHL627"/>
      <c r="WHM627"/>
      <c r="WHN627"/>
      <c r="WHO627"/>
      <c r="WHP627"/>
      <c r="WHQ627"/>
      <c r="WHR627"/>
      <c r="WHS627"/>
      <c r="WHT627"/>
      <c r="WHU627"/>
      <c r="WHV627"/>
      <c r="WHW627"/>
      <c r="WHX627"/>
      <c r="WHY627"/>
      <c r="WHZ627"/>
      <c r="WIA627"/>
      <c r="WIB627"/>
      <c r="WIC627"/>
      <c r="WID627"/>
      <c r="WIE627"/>
      <c r="WIF627"/>
      <c r="WIG627"/>
      <c r="WIH627"/>
      <c r="WII627"/>
      <c r="WIJ627"/>
      <c r="WIK627"/>
      <c r="WIL627"/>
      <c r="WIM627"/>
      <c r="WIN627"/>
      <c r="WIO627"/>
      <c r="WIP627"/>
      <c r="WIQ627"/>
      <c r="WIR627"/>
      <c r="WIS627"/>
      <c r="WIT627"/>
      <c r="WIU627"/>
      <c r="WIV627"/>
      <c r="WIW627"/>
      <c r="WIX627"/>
      <c r="WIY627"/>
      <c r="WIZ627"/>
      <c r="WJA627"/>
      <c r="WJB627"/>
      <c r="WJC627"/>
      <c r="WJD627"/>
      <c r="WJE627"/>
      <c r="WJF627"/>
      <c r="WJG627"/>
      <c r="WJH627"/>
      <c r="WJI627"/>
      <c r="WJJ627"/>
      <c r="WJK627"/>
      <c r="WJL627"/>
      <c r="WJM627"/>
      <c r="WJN627"/>
      <c r="WJO627"/>
      <c r="WJP627"/>
      <c r="WJQ627"/>
      <c r="WJR627"/>
      <c r="WJS627"/>
      <c r="WJT627"/>
      <c r="WJU627"/>
      <c r="WJV627"/>
      <c r="WJW627"/>
      <c r="WJX627"/>
      <c r="WJY627"/>
      <c r="WJZ627"/>
      <c r="WKA627"/>
      <c r="WKB627"/>
      <c r="WKC627"/>
      <c r="WKD627"/>
      <c r="WKE627"/>
      <c r="WKF627"/>
      <c r="WKG627"/>
      <c r="WKH627"/>
      <c r="WKI627"/>
      <c r="WKJ627"/>
      <c r="WKK627"/>
      <c r="WKL627"/>
      <c r="WKM627"/>
      <c r="WKN627"/>
      <c r="WKO627"/>
      <c r="WKP627"/>
      <c r="WKQ627"/>
      <c r="WKR627"/>
      <c r="WKS627"/>
      <c r="WKT627"/>
      <c r="WKU627"/>
      <c r="WKV627"/>
      <c r="WKW627"/>
      <c r="WKX627"/>
      <c r="WKY627"/>
      <c r="WKZ627"/>
      <c r="WLA627"/>
      <c r="WLB627"/>
      <c r="WLC627"/>
      <c r="WLD627"/>
      <c r="WLE627"/>
      <c r="WLF627"/>
      <c r="WLG627"/>
      <c r="WLH627"/>
      <c r="WLI627"/>
      <c r="WLJ627"/>
      <c r="WLK627"/>
      <c r="WLL627"/>
      <c r="WLM627"/>
      <c r="WLN627"/>
      <c r="WLO627"/>
      <c r="WLP627"/>
      <c r="WLQ627"/>
      <c r="WLR627"/>
      <c r="WLS627"/>
      <c r="WLT627"/>
      <c r="WLU627"/>
      <c r="WLV627"/>
      <c r="WLW627"/>
      <c r="WLX627"/>
      <c r="WLY627"/>
      <c r="WLZ627"/>
      <c r="WMA627"/>
      <c r="WMB627"/>
      <c r="WMC627"/>
      <c r="WMD627"/>
      <c r="WME627"/>
      <c r="WMF627"/>
      <c r="WMG627"/>
      <c r="WMH627"/>
      <c r="WMI627"/>
      <c r="WMJ627"/>
      <c r="WMK627"/>
      <c r="WML627"/>
      <c r="WMM627"/>
      <c r="WMN627"/>
      <c r="WMO627"/>
      <c r="WMP627"/>
      <c r="WMQ627"/>
      <c r="WMR627"/>
      <c r="WMS627"/>
      <c r="WMT627"/>
      <c r="WMU627"/>
      <c r="WMV627"/>
      <c r="WMW627"/>
      <c r="WMX627"/>
      <c r="WMY627"/>
      <c r="WMZ627"/>
      <c r="WNA627"/>
      <c r="WNB627"/>
      <c r="WNC627"/>
      <c r="WND627"/>
      <c r="WNE627"/>
      <c r="WNF627"/>
      <c r="WNG627"/>
      <c r="WNH627"/>
      <c r="WNI627"/>
      <c r="WNJ627"/>
      <c r="WNK627"/>
      <c r="WNL627"/>
      <c r="WNM627"/>
      <c r="WNN627"/>
      <c r="WNO627"/>
      <c r="WNP627"/>
      <c r="WNQ627"/>
      <c r="WNR627"/>
      <c r="WNS627"/>
      <c r="WNT627"/>
      <c r="WNU627"/>
      <c r="WNV627"/>
      <c r="WNW627"/>
      <c r="WNX627"/>
      <c r="WNY627"/>
      <c r="WNZ627"/>
      <c r="WOA627"/>
      <c r="WOB627"/>
      <c r="WOC627"/>
      <c r="WOD627"/>
      <c r="WOE627"/>
      <c r="WOF627"/>
      <c r="WOG627"/>
      <c r="WOH627"/>
      <c r="WOI627"/>
      <c r="WOJ627"/>
      <c r="WOK627"/>
      <c r="WOL627"/>
      <c r="WOM627"/>
      <c r="WON627"/>
      <c r="WOO627"/>
      <c r="WOP627"/>
      <c r="WOQ627"/>
      <c r="WOR627"/>
      <c r="WOS627"/>
      <c r="WOT627"/>
      <c r="WOU627"/>
      <c r="WOV627"/>
      <c r="WOW627"/>
      <c r="WOX627"/>
      <c r="WOY627"/>
      <c r="WOZ627"/>
      <c r="WPA627"/>
      <c r="WPB627"/>
      <c r="WPC627"/>
      <c r="WPD627"/>
      <c r="WPE627"/>
      <c r="WPF627"/>
      <c r="WPG627"/>
      <c r="WPH627"/>
      <c r="WPI627"/>
      <c r="WPJ627"/>
      <c r="WPK627"/>
      <c r="WPL627"/>
      <c r="WPM627"/>
      <c r="WPN627"/>
      <c r="WPO627"/>
      <c r="WPP627"/>
      <c r="WPQ627"/>
      <c r="WPR627"/>
      <c r="WPS627"/>
      <c r="WPT627"/>
      <c r="WPU627"/>
      <c r="WPV627"/>
      <c r="WPW627"/>
      <c r="WPX627"/>
      <c r="WPY627"/>
      <c r="WPZ627"/>
      <c r="WQA627"/>
      <c r="WQB627"/>
      <c r="WQC627"/>
      <c r="WQD627"/>
      <c r="WQE627"/>
      <c r="WQF627"/>
      <c r="WQG627"/>
      <c r="WQH627"/>
      <c r="WQI627"/>
      <c r="WQJ627"/>
      <c r="WQK627"/>
      <c r="WQL627"/>
      <c r="WQM627"/>
      <c r="WQN627"/>
      <c r="WQO627"/>
      <c r="WQP627"/>
      <c r="WQQ627"/>
      <c r="WQR627"/>
      <c r="WQS627"/>
      <c r="WQT627"/>
      <c r="WQU627"/>
      <c r="WQV627"/>
      <c r="WQW627"/>
      <c r="WQX627"/>
      <c r="WQY627"/>
      <c r="WQZ627"/>
      <c r="WRA627"/>
      <c r="WRB627"/>
      <c r="WRC627"/>
      <c r="WRD627"/>
      <c r="WRE627"/>
      <c r="WRF627"/>
      <c r="WRG627"/>
      <c r="WRH627"/>
      <c r="WRI627"/>
      <c r="WRJ627"/>
      <c r="WRK627"/>
      <c r="WRL627"/>
      <c r="WRM627"/>
      <c r="WRN627"/>
      <c r="WRO627"/>
      <c r="WRP627"/>
      <c r="WRQ627"/>
      <c r="WRR627"/>
      <c r="WRS627"/>
      <c r="WRT627"/>
      <c r="WRU627"/>
      <c r="WRV627"/>
      <c r="WRW627"/>
      <c r="WRX627"/>
      <c r="WRY627"/>
      <c r="WRZ627"/>
      <c r="WSA627"/>
      <c r="WSB627"/>
      <c r="WSC627"/>
      <c r="WSD627"/>
      <c r="WSE627"/>
      <c r="WSF627"/>
      <c r="WSG627"/>
      <c r="WSH627"/>
      <c r="WSI627"/>
      <c r="WSJ627"/>
      <c r="WSK627"/>
      <c r="WSL627"/>
      <c r="WSM627"/>
      <c r="WSN627"/>
      <c r="WSO627"/>
      <c r="WSP627"/>
      <c r="WSQ627"/>
      <c r="WSR627"/>
      <c r="WSS627"/>
      <c r="WST627"/>
      <c r="WSU627"/>
      <c r="WSV627"/>
      <c r="WSW627"/>
      <c r="WSX627"/>
      <c r="WSY627"/>
      <c r="WSZ627"/>
      <c r="WTA627"/>
      <c r="WTB627"/>
      <c r="WTC627"/>
      <c r="WTD627"/>
      <c r="WTE627"/>
      <c r="WTF627"/>
      <c r="WTG627"/>
      <c r="WTH627"/>
      <c r="WTI627"/>
      <c r="WTJ627"/>
      <c r="WTK627"/>
      <c r="WTL627"/>
      <c r="WTM627"/>
      <c r="WTN627"/>
      <c r="WTO627"/>
      <c r="WTP627"/>
      <c r="WTQ627"/>
      <c r="WTR627"/>
      <c r="WTS627"/>
      <c r="WTT627"/>
      <c r="WTU627"/>
      <c r="WTV627"/>
      <c r="WTW627"/>
      <c r="WTX627"/>
      <c r="WTY627"/>
      <c r="WTZ627"/>
      <c r="WUA627"/>
      <c r="WUB627"/>
      <c r="WUC627"/>
      <c r="WUD627"/>
      <c r="WUE627"/>
      <c r="WUF627"/>
      <c r="WUG627"/>
      <c r="WUH627"/>
      <c r="WUI627"/>
      <c r="WUJ627"/>
      <c r="WUK627"/>
      <c r="WUL627"/>
      <c r="WUM627"/>
      <c r="WUN627"/>
      <c r="WUO627"/>
      <c r="WUP627"/>
      <c r="WUQ627"/>
      <c r="WUR627"/>
      <c r="WUS627"/>
      <c r="WUT627"/>
      <c r="WUU627"/>
      <c r="WUV627"/>
      <c r="WUW627"/>
      <c r="WUX627"/>
      <c r="WUY627"/>
      <c r="WUZ627"/>
      <c r="WVA627"/>
      <c r="WVB627"/>
      <c r="WVC627"/>
      <c r="WVD627"/>
      <c r="WVE627"/>
      <c r="WVF627"/>
      <c r="WVG627"/>
      <c r="WVH627"/>
      <c r="WVI627"/>
      <c r="WVJ627"/>
      <c r="WVK627"/>
      <c r="WVL627"/>
      <c r="WVM627"/>
      <c r="WVN627"/>
      <c r="WVO627"/>
      <c r="WVP627"/>
      <c r="WVQ627"/>
      <c r="WVR627"/>
      <c r="WVS627"/>
      <c r="WVT627"/>
      <c r="WVU627"/>
      <c r="WVV627"/>
      <c r="WVW627"/>
      <c r="WVX627"/>
      <c r="WVY627"/>
      <c r="WVZ627"/>
      <c r="WWA627"/>
      <c r="WWB627"/>
      <c r="WWC627"/>
      <c r="WWD627"/>
      <c r="WWE627"/>
      <c r="WWF627"/>
      <c r="WWG627"/>
      <c r="WWH627"/>
      <c r="WWI627"/>
      <c r="WWJ627"/>
      <c r="WWK627"/>
      <c r="WWL627"/>
      <c r="WWM627"/>
      <c r="WWN627"/>
      <c r="WWO627"/>
      <c r="WWP627"/>
      <c r="WWQ627"/>
      <c r="WWR627"/>
      <c r="WWS627"/>
      <c r="WWT627"/>
      <c r="WWU627"/>
      <c r="WWV627"/>
      <c r="WWW627"/>
      <c r="WWX627"/>
      <c r="WWY627"/>
      <c r="WWZ627"/>
      <c r="WXA627"/>
      <c r="WXB627"/>
      <c r="WXC627"/>
      <c r="WXD627"/>
      <c r="WXE627"/>
      <c r="WXF627"/>
      <c r="WXG627"/>
      <c r="WXH627"/>
      <c r="WXI627"/>
      <c r="WXJ627"/>
      <c r="WXK627"/>
      <c r="WXL627"/>
      <c r="WXM627"/>
      <c r="WXN627"/>
      <c r="WXO627"/>
      <c r="WXP627"/>
      <c r="WXQ627"/>
      <c r="WXR627"/>
      <c r="WXS627"/>
      <c r="WXT627"/>
      <c r="WXU627"/>
      <c r="WXV627"/>
      <c r="WXW627"/>
      <c r="WXX627"/>
      <c r="WXY627"/>
      <c r="WXZ627"/>
      <c r="WYA627"/>
      <c r="WYB627"/>
      <c r="WYC627"/>
      <c r="WYD627"/>
      <c r="WYE627"/>
      <c r="WYF627"/>
      <c r="WYG627"/>
      <c r="WYH627"/>
      <c r="WYI627"/>
      <c r="WYJ627"/>
      <c r="WYK627"/>
      <c r="WYL627"/>
      <c r="WYM627"/>
      <c r="WYN627"/>
      <c r="WYO627"/>
      <c r="WYP627"/>
      <c r="WYQ627"/>
      <c r="WYR627"/>
      <c r="WYS627"/>
      <c r="WYT627"/>
      <c r="WYU627"/>
      <c r="WYV627"/>
      <c r="WYW627"/>
      <c r="WYX627"/>
      <c r="WYY627"/>
      <c r="WYZ627"/>
      <c r="WZA627"/>
      <c r="WZB627"/>
      <c r="WZC627"/>
      <c r="WZD627"/>
      <c r="WZE627"/>
      <c r="WZF627"/>
      <c r="WZG627"/>
      <c r="WZH627"/>
      <c r="WZI627"/>
      <c r="WZJ627"/>
      <c r="WZK627"/>
      <c r="WZL627"/>
      <c r="WZM627"/>
      <c r="WZN627"/>
      <c r="WZO627"/>
      <c r="WZP627"/>
      <c r="WZQ627"/>
      <c r="WZR627"/>
      <c r="WZS627"/>
      <c r="WZT627"/>
      <c r="WZU627"/>
      <c r="WZV627"/>
      <c r="WZW627"/>
      <c r="WZX627"/>
      <c r="WZY627"/>
      <c r="WZZ627"/>
      <c r="XAA627"/>
      <c r="XAB627"/>
      <c r="XAC627"/>
      <c r="XAD627"/>
      <c r="XAE627"/>
      <c r="XAF627"/>
      <c r="XAG627"/>
      <c r="XAH627"/>
      <c r="XAI627"/>
      <c r="XAJ627"/>
      <c r="XAK627"/>
      <c r="XAL627"/>
      <c r="XAM627"/>
      <c r="XAN627"/>
      <c r="XAO627"/>
      <c r="XAP627"/>
      <c r="XAQ627"/>
      <c r="XAR627"/>
      <c r="XAS627"/>
      <c r="XAT627"/>
      <c r="XAU627"/>
      <c r="XAV627"/>
      <c r="XAW627"/>
      <c r="XAX627"/>
      <c r="XAY627"/>
      <c r="XAZ627"/>
      <c r="XBA627"/>
      <c r="XBB627"/>
      <c r="XBC627"/>
      <c r="XBD627"/>
      <c r="XBE627"/>
      <c r="XBF627"/>
      <c r="XBG627"/>
      <c r="XBH627"/>
      <c r="XBI627"/>
      <c r="XBJ627"/>
      <c r="XBK627"/>
      <c r="XBL627"/>
      <c r="XBM627"/>
      <c r="XBN627"/>
      <c r="XBO627"/>
      <c r="XBP627"/>
      <c r="XBQ627"/>
      <c r="XBR627"/>
      <c r="XBS627"/>
      <c r="XBT627"/>
      <c r="XBU627"/>
      <c r="XBV627"/>
      <c r="XBW627"/>
      <c r="XBX627"/>
      <c r="XBY627"/>
      <c r="XBZ627"/>
      <c r="XCA627"/>
      <c r="XCB627"/>
      <c r="XCC627"/>
      <c r="XCD627"/>
      <c r="XCE627"/>
      <c r="XCF627"/>
      <c r="XCG627"/>
      <c r="XCH627"/>
      <c r="XCI627"/>
      <c r="XCJ627"/>
      <c r="XCK627"/>
      <c r="XCL627"/>
      <c r="XCM627"/>
      <c r="XCN627"/>
      <c r="XCO627"/>
      <c r="XCP627"/>
      <c r="XCQ627"/>
      <c r="XCR627"/>
      <c r="XCS627"/>
      <c r="XCT627"/>
      <c r="XCU627"/>
      <c r="XCV627"/>
      <c r="XCW627"/>
      <c r="XCX627"/>
      <c r="XCY627"/>
      <c r="XCZ627"/>
      <c r="XDA627"/>
      <c r="XDB627"/>
      <c r="XDC627"/>
      <c r="XDD627"/>
      <c r="XDE627"/>
      <c r="XDF627"/>
      <c r="XDG627"/>
      <c r="XDH627"/>
      <c r="XDI627"/>
      <c r="XDJ627"/>
      <c r="XDK627"/>
      <c r="XDL627"/>
      <c r="XDM627"/>
      <c r="XDN627"/>
      <c r="XDO627"/>
      <c r="XDP627"/>
      <c r="XDQ627"/>
      <c r="XDR627"/>
      <c r="XDS627"/>
      <c r="XDT627"/>
      <c r="XDU627"/>
      <c r="XDV627"/>
      <c r="XDW627"/>
      <c r="XDX627"/>
      <c r="XDY627"/>
      <c r="XDZ627"/>
      <c r="XEA627"/>
      <c r="XEB627"/>
      <c r="XEC627"/>
      <c r="XED627"/>
      <c r="XEE627"/>
      <c r="XEF627"/>
      <c r="XEG627"/>
      <c r="XEH627"/>
      <c r="XEI627"/>
      <c r="XEJ627"/>
      <c r="XEK627"/>
      <c r="XEL627"/>
      <c r="XEM627"/>
      <c r="XEN627"/>
      <c r="XEO627"/>
      <c r="XEP627"/>
      <c r="XEQ627"/>
      <c r="XER627"/>
      <c r="XES627"/>
      <c r="XET627"/>
      <c r="XEU627"/>
      <c r="XEV627"/>
      <c r="XEW627"/>
      <c r="XEX627"/>
      <c r="XEY627"/>
      <c r="XEZ627"/>
      <c r="XFA627"/>
      <c r="XFB627"/>
      <c r="XFC627"/>
    </row>
    <row r="628" spans="1:16383" s="1" customFormat="1" x14ac:dyDescent="0.25">
      <c r="A628" s="160"/>
      <c r="B628" s="61" t="s">
        <v>34</v>
      </c>
      <c r="C628" s="61">
        <v>100</v>
      </c>
      <c r="D628" s="5">
        <v>100</v>
      </c>
      <c r="E628" s="5">
        <v>550</v>
      </c>
      <c r="F628" s="5">
        <v>550</v>
      </c>
      <c r="G628" s="5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  <c r="SB628"/>
      <c r="SC628"/>
      <c r="SD628"/>
      <c r="SE628"/>
      <c r="SF628"/>
      <c r="SG628"/>
      <c r="SH628"/>
      <c r="SI628"/>
      <c r="SJ628"/>
      <c r="SK628"/>
      <c r="SL628"/>
      <c r="SM628"/>
      <c r="SN628"/>
      <c r="SO628"/>
      <c r="SP628"/>
      <c r="SQ628"/>
      <c r="SR628"/>
      <c r="SS628"/>
      <c r="ST628"/>
      <c r="SU628"/>
      <c r="SV628"/>
      <c r="SW628"/>
      <c r="SX628"/>
      <c r="SY628"/>
      <c r="SZ628"/>
      <c r="TA628"/>
      <c r="TB628"/>
      <c r="TC628"/>
      <c r="TD628"/>
      <c r="TE628"/>
      <c r="TF628"/>
      <c r="TG628"/>
      <c r="TH628"/>
      <c r="TI628"/>
      <c r="TJ628"/>
      <c r="TK628"/>
      <c r="TL628"/>
      <c r="TM628"/>
      <c r="TN628"/>
      <c r="TO628"/>
      <c r="TP628"/>
      <c r="TQ628"/>
      <c r="TR628"/>
      <c r="TS628"/>
      <c r="TT628"/>
      <c r="TU628"/>
      <c r="TV628"/>
      <c r="TW628"/>
      <c r="TX628"/>
      <c r="TY628"/>
      <c r="TZ628"/>
      <c r="UA628"/>
      <c r="UB628"/>
      <c r="UC628"/>
      <c r="UD628"/>
      <c r="UE628"/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/>
      <c r="VB628"/>
      <c r="VC628"/>
      <c r="VD628"/>
      <c r="VE628"/>
      <c r="VF628"/>
      <c r="VG628"/>
      <c r="VH628"/>
      <c r="VI628"/>
      <c r="VJ628"/>
      <c r="VK628"/>
      <c r="VL628"/>
      <c r="VM628"/>
      <c r="VN628"/>
      <c r="VO628"/>
      <c r="VP628"/>
      <c r="VQ628"/>
      <c r="VR628"/>
      <c r="VS628"/>
      <c r="VT628"/>
      <c r="VU628"/>
      <c r="VV628"/>
      <c r="VW628"/>
      <c r="VX628"/>
      <c r="VY628"/>
      <c r="VZ628"/>
      <c r="WA628"/>
      <c r="WB628"/>
      <c r="WC628"/>
      <c r="WD628"/>
      <c r="WE628"/>
      <c r="WF628"/>
      <c r="WG628"/>
      <c r="WH628"/>
      <c r="WI628"/>
      <c r="WJ628"/>
      <c r="WK628"/>
      <c r="WL628"/>
      <c r="WM628"/>
      <c r="WN628"/>
      <c r="WO628"/>
      <c r="WP628"/>
      <c r="WQ628"/>
      <c r="WR628"/>
      <c r="WS628"/>
      <c r="WT628"/>
      <c r="WU628"/>
      <c r="WV628"/>
      <c r="WW628"/>
      <c r="WX628"/>
      <c r="WY628"/>
      <c r="WZ628"/>
      <c r="XA628"/>
      <c r="XB628"/>
      <c r="XC628"/>
      <c r="XD628"/>
      <c r="XE628"/>
      <c r="XF628"/>
      <c r="XG628"/>
      <c r="XH628"/>
      <c r="XI628"/>
      <c r="XJ628"/>
      <c r="XK628"/>
      <c r="XL628"/>
      <c r="XM628"/>
      <c r="XN628"/>
      <c r="XO628"/>
      <c r="XP628"/>
      <c r="XQ628"/>
      <c r="XR628"/>
      <c r="XS628"/>
      <c r="XT628"/>
      <c r="XU628"/>
      <c r="XV628"/>
      <c r="XW628"/>
      <c r="XX628"/>
      <c r="XY628"/>
      <c r="XZ628"/>
      <c r="YA628"/>
      <c r="YB628"/>
      <c r="YC628"/>
      <c r="YD628"/>
      <c r="YE628"/>
      <c r="YF628"/>
      <c r="YG628"/>
      <c r="YH628"/>
      <c r="YI628"/>
      <c r="YJ628"/>
      <c r="YK628"/>
      <c r="YL628"/>
      <c r="YM628"/>
      <c r="YN628"/>
      <c r="YO628"/>
      <c r="YP628"/>
      <c r="YQ628"/>
      <c r="YR628"/>
      <c r="YS628"/>
      <c r="YT628"/>
      <c r="YU628"/>
      <c r="YV628"/>
      <c r="YW628"/>
      <c r="YX628"/>
      <c r="YY628"/>
      <c r="YZ628"/>
      <c r="ZA628"/>
      <c r="ZB628"/>
      <c r="ZC628"/>
      <c r="ZD628"/>
      <c r="ZE628"/>
      <c r="ZF628"/>
      <c r="ZG628"/>
      <c r="ZH628"/>
      <c r="ZI628"/>
      <c r="ZJ628"/>
      <c r="ZK628"/>
      <c r="ZL628"/>
      <c r="ZM628"/>
      <c r="ZN628"/>
      <c r="ZO628"/>
      <c r="ZP628"/>
      <c r="ZQ628"/>
      <c r="ZR628"/>
      <c r="ZS628"/>
      <c r="ZT628"/>
      <c r="ZU628"/>
      <c r="ZV628"/>
      <c r="ZW628"/>
      <c r="ZX628"/>
      <c r="ZY628"/>
      <c r="ZZ628"/>
      <c r="AAA628"/>
      <c r="AAB628"/>
      <c r="AAC628"/>
      <c r="AAD628"/>
      <c r="AAE628"/>
      <c r="AAF628"/>
      <c r="AAG628"/>
      <c r="AAH628"/>
      <c r="AAI628"/>
      <c r="AAJ628"/>
      <c r="AAK628"/>
      <c r="AAL628"/>
      <c r="AAM628"/>
      <c r="AAN628"/>
      <c r="AAO628"/>
      <c r="AAP628"/>
      <c r="AAQ628"/>
      <c r="AAR628"/>
      <c r="AAS628"/>
      <c r="AAT628"/>
      <c r="AAU628"/>
      <c r="AAV628"/>
      <c r="AAW628"/>
      <c r="AAX628"/>
      <c r="AAY628"/>
      <c r="AAZ628"/>
      <c r="ABA628"/>
      <c r="ABB628"/>
      <c r="ABC628"/>
      <c r="ABD628"/>
      <c r="ABE628"/>
      <c r="ABF628"/>
      <c r="ABG628"/>
      <c r="ABH628"/>
      <c r="ABI628"/>
      <c r="ABJ628"/>
      <c r="ABK628"/>
      <c r="ABL628"/>
      <c r="ABM628"/>
      <c r="ABN628"/>
      <c r="ABO628"/>
      <c r="ABP628"/>
      <c r="ABQ628"/>
      <c r="ABR628"/>
      <c r="ABS628"/>
      <c r="ABT628"/>
      <c r="ABU628"/>
      <c r="ABV628"/>
      <c r="ABW628"/>
      <c r="ABX628"/>
      <c r="ABY628"/>
      <c r="ABZ628"/>
      <c r="ACA628"/>
      <c r="ACB628"/>
      <c r="ACC628"/>
      <c r="ACD628"/>
      <c r="ACE628"/>
      <c r="ACF628"/>
      <c r="ACG628"/>
      <c r="ACH628"/>
      <c r="ACI628"/>
      <c r="ACJ628"/>
      <c r="ACK628"/>
      <c r="ACL628"/>
      <c r="ACM628"/>
      <c r="ACN628"/>
      <c r="ACO628"/>
      <c r="ACP628"/>
      <c r="ACQ628"/>
      <c r="ACR628"/>
      <c r="ACS628"/>
      <c r="ACT628"/>
      <c r="ACU628"/>
      <c r="ACV628"/>
      <c r="ACW628"/>
      <c r="ACX628"/>
      <c r="ACY628"/>
      <c r="ACZ628"/>
      <c r="ADA628"/>
      <c r="ADB628"/>
      <c r="ADC628"/>
      <c r="ADD628"/>
      <c r="ADE628"/>
      <c r="ADF628"/>
      <c r="ADG628"/>
      <c r="ADH628"/>
      <c r="ADI628"/>
      <c r="ADJ628"/>
      <c r="ADK628"/>
      <c r="ADL628"/>
      <c r="ADM628"/>
      <c r="ADN628"/>
      <c r="ADO628"/>
      <c r="ADP628"/>
      <c r="ADQ628"/>
      <c r="ADR628"/>
      <c r="ADS628"/>
      <c r="ADT628"/>
      <c r="ADU628"/>
      <c r="ADV628"/>
      <c r="ADW628"/>
      <c r="ADX628"/>
      <c r="ADY628"/>
      <c r="ADZ628"/>
      <c r="AEA628"/>
      <c r="AEB628"/>
      <c r="AEC628"/>
      <c r="AED628"/>
      <c r="AEE628"/>
      <c r="AEF628"/>
      <c r="AEG628"/>
      <c r="AEH628"/>
      <c r="AEI628"/>
      <c r="AEJ628"/>
      <c r="AEK628"/>
      <c r="AEL628"/>
      <c r="AEM628"/>
      <c r="AEN628"/>
      <c r="AEO628"/>
      <c r="AEP628"/>
      <c r="AEQ628"/>
      <c r="AER628"/>
      <c r="AES628"/>
      <c r="AET628"/>
      <c r="AEU628"/>
      <c r="AEV628"/>
      <c r="AEW628"/>
      <c r="AEX628"/>
      <c r="AEY628"/>
      <c r="AEZ628"/>
      <c r="AFA628"/>
      <c r="AFB628"/>
      <c r="AFC628"/>
      <c r="AFD628"/>
      <c r="AFE628"/>
      <c r="AFF628"/>
      <c r="AFG628"/>
      <c r="AFH628"/>
      <c r="AFI628"/>
      <c r="AFJ628"/>
      <c r="AFK628"/>
      <c r="AFL628"/>
      <c r="AFM628"/>
      <c r="AFN628"/>
      <c r="AFO628"/>
      <c r="AFP628"/>
      <c r="AFQ628"/>
      <c r="AFR628"/>
      <c r="AFS628"/>
      <c r="AFT628"/>
      <c r="AFU628"/>
      <c r="AFV628"/>
      <c r="AFW628"/>
      <c r="AFX628"/>
      <c r="AFY628"/>
      <c r="AFZ628"/>
      <c r="AGA628"/>
      <c r="AGB628"/>
      <c r="AGC628"/>
      <c r="AGD628"/>
      <c r="AGE628"/>
      <c r="AGF628"/>
      <c r="AGG628"/>
      <c r="AGH628"/>
      <c r="AGI628"/>
      <c r="AGJ628"/>
      <c r="AGK628"/>
      <c r="AGL628"/>
      <c r="AGM628"/>
      <c r="AGN628"/>
      <c r="AGO628"/>
      <c r="AGP628"/>
      <c r="AGQ628"/>
      <c r="AGR628"/>
      <c r="AGS628"/>
      <c r="AGT628"/>
      <c r="AGU628"/>
      <c r="AGV628"/>
      <c r="AGW628"/>
      <c r="AGX628"/>
      <c r="AGY628"/>
      <c r="AGZ628"/>
      <c r="AHA628"/>
      <c r="AHB628"/>
      <c r="AHC628"/>
      <c r="AHD628"/>
      <c r="AHE628"/>
      <c r="AHF628"/>
      <c r="AHG628"/>
      <c r="AHH628"/>
      <c r="AHI628"/>
      <c r="AHJ628"/>
      <c r="AHK628"/>
      <c r="AHL628"/>
      <c r="AHM628"/>
      <c r="AHN628"/>
      <c r="AHO628"/>
      <c r="AHP628"/>
      <c r="AHQ628"/>
      <c r="AHR628"/>
      <c r="AHS628"/>
      <c r="AHT628"/>
      <c r="AHU628"/>
      <c r="AHV628"/>
      <c r="AHW628"/>
      <c r="AHX628"/>
      <c r="AHY628"/>
      <c r="AHZ628"/>
      <c r="AIA628"/>
      <c r="AIB628"/>
      <c r="AIC628"/>
      <c r="AID628"/>
      <c r="AIE628"/>
      <c r="AIF628"/>
      <c r="AIG628"/>
      <c r="AIH628"/>
      <c r="AII628"/>
      <c r="AIJ628"/>
      <c r="AIK628"/>
      <c r="AIL628"/>
      <c r="AIM628"/>
      <c r="AIN628"/>
      <c r="AIO628"/>
      <c r="AIP628"/>
      <c r="AIQ628"/>
      <c r="AIR628"/>
      <c r="AIS628"/>
      <c r="AIT628"/>
      <c r="AIU628"/>
      <c r="AIV628"/>
      <c r="AIW628"/>
      <c r="AIX628"/>
      <c r="AIY628"/>
      <c r="AIZ628"/>
      <c r="AJA628"/>
      <c r="AJB628"/>
      <c r="AJC628"/>
      <c r="AJD628"/>
      <c r="AJE628"/>
      <c r="AJF628"/>
      <c r="AJG628"/>
      <c r="AJH628"/>
      <c r="AJI628"/>
      <c r="AJJ628"/>
      <c r="AJK628"/>
      <c r="AJL628"/>
      <c r="AJM628"/>
      <c r="AJN628"/>
      <c r="AJO628"/>
      <c r="AJP628"/>
      <c r="AJQ628"/>
      <c r="AJR628"/>
      <c r="AJS628"/>
      <c r="AJT628"/>
      <c r="AJU628"/>
      <c r="AJV628"/>
      <c r="AJW628"/>
      <c r="AJX628"/>
      <c r="AJY628"/>
      <c r="AJZ628"/>
      <c r="AKA628"/>
      <c r="AKB628"/>
      <c r="AKC628"/>
      <c r="AKD628"/>
      <c r="AKE628"/>
      <c r="AKF628"/>
      <c r="AKG628"/>
      <c r="AKH628"/>
      <c r="AKI628"/>
      <c r="AKJ628"/>
      <c r="AKK628"/>
      <c r="AKL628"/>
      <c r="AKM628"/>
      <c r="AKN628"/>
      <c r="AKO628"/>
      <c r="AKP628"/>
      <c r="AKQ628"/>
      <c r="AKR628"/>
      <c r="AKS628"/>
      <c r="AKT628"/>
      <c r="AKU628"/>
      <c r="AKV628"/>
      <c r="AKW628"/>
      <c r="AKX628"/>
      <c r="AKY628"/>
      <c r="AKZ628"/>
      <c r="ALA628"/>
      <c r="ALB628"/>
      <c r="ALC628"/>
      <c r="ALD628"/>
      <c r="ALE628"/>
      <c r="ALF628"/>
      <c r="ALG628"/>
      <c r="ALH628"/>
      <c r="ALI628"/>
      <c r="ALJ628"/>
      <c r="ALK628"/>
      <c r="ALL628"/>
      <c r="ALM628"/>
      <c r="ALN628"/>
      <c r="ALO628"/>
      <c r="ALP628"/>
      <c r="ALQ628"/>
      <c r="ALR628"/>
      <c r="ALS628"/>
      <c r="ALT628"/>
      <c r="ALU628"/>
      <c r="ALV628"/>
      <c r="ALW628"/>
      <c r="ALX628"/>
      <c r="ALY628"/>
      <c r="ALZ628"/>
      <c r="AMA628"/>
      <c r="AMB628"/>
      <c r="AMC628"/>
      <c r="AMD628"/>
      <c r="AME628"/>
      <c r="AMF628"/>
      <c r="AMG628"/>
      <c r="AMH628"/>
      <c r="AMI628"/>
      <c r="AMJ628"/>
      <c r="AMK628"/>
      <c r="AML628"/>
      <c r="AMM628"/>
      <c r="AMN628"/>
      <c r="AMO628"/>
      <c r="AMP628"/>
      <c r="AMQ628"/>
      <c r="AMR628"/>
      <c r="AMS628"/>
      <c r="AMT628"/>
      <c r="AMU628"/>
      <c r="AMV628"/>
      <c r="AMW628"/>
      <c r="AMX628"/>
      <c r="AMY628"/>
      <c r="AMZ628"/>
      <c r="ANA628"/>
      <c r="ANB628"/>
      <c r="ANC628"/>
      <c r="AND628"/>
      <c r="ANE628"/>
      <c r="ANF628"/>
      <c r="ANG628"/>
      <c r="ANH628"/>
      <c r="ANI628"/>
      <c r="ANJ628"/>
      <c r="ANK628"/>
      <c r="ANL628"/>
      <c r="ANM628"/>
      <c r="ANN628"/>
      <c r="ANO628"/>
      <c r="ANP628"/>
      <c r="ANQ628"/>
      <c r="ANR628"/>
      <c r="ANS628"/>
      <c r="ANT628"/>
      <c r="ANU628"/>
      <c r="ANV628"/>
      <c r="ANW628"/>
      <c r="ANX628"/>
      <c r="ANY628"/>
      <c r="ANZ628"/>
      <c r="AOA628"/>
      <c r="AOB628"/>
      <c r="AOC628"/>
      <c r="AOD628"/>
      <c r="AOE628"/>
      <c r="AOF628"/>
      <c r="AOG628"/>
      <c r="AOH628"/>
      <c r="AOI628"/>
      <c r="AOJ628"/>
      <c r="AOK628"/>
      <c r="AOL628"/>
      <c r="AOM628"/>
      <c r="AON628"/>
      <c r="AOO628"/>
      <c r="AOP628"/>
      <c r="AOQ628"/>
      <c r="AOR628"/>
      <c r="AOS628"/>
      <c r="AOT628"/>
      <c r="AOU628"/>
      <c r="AOV628"/>
      <c r="AOW628"/>
      <c r="AOX628"/>
      <c r="AOY628"/>
      <c r="AOZ628"/>
      <c r="APA628"/>
      <c r="APB628"/>
      <c r="APC628"/>
      <c r="APD628"/>
      <c r="APE628"/>
      <c r="APF628"/>
      <c r="APG628"/>
      <c r="APH628"/>
      <c r="API628"/>
      <c r="APJ628"/>
      <c r="APK628"/>
      <c r="APL628"/>
      <c r="APM628"/>
      <c r="APN628"/>
      <c r="APO628"/>
      <c r="APP628"/>
      <c r="APQ628"/>
      <c r="APR628"/>
      <c r="APS628"/>
      <c r="APT628"/>
      <c r="APU628"/>
      <c r="APV628"/>
      <c r="APW628"/>
      <c r="APX628"/>
      <c r="APY628"/>
      <c r="APZ628"/>
      <c r="AQA628"/>
      <c r="AQB628"/>
      <c r="AQC628"/>
      <c r="AQD628"/>
      <c r="AQE628"/>
      <c r="AQF628"/>
      <c r="AQG628"/>
      <c r="AQH628"/>
      <c r="AQI628"/>
      <c r="AQJ628"/>
      <c r="AQK628"/>
      <c r="AQL628"/>
      <c r="AQM628"/>
      <c r="AQN628"/>
      <c r="AQO628"/>
      <c r="AQP628"/>
      <c r="AQQ628"/>
      <c r="AQR628"/>
      <c r="AQS628"/>
      <c r="AQT628"/>
      <c r="AQU628"/>
      <c r="AQV628"/>
      <c r="AQW628"/>
      <c r="AQX628"/>
      <c r="AQY628"/>
      <c r="AQZ628"/>
      <c r="ARA628"/>
      <c r="ARB628"/>
      <c r="ARC628"/>
      <c r="ARD628"/>
      <c r="ARE628"/>
      <c r="ARF628"/>
      <c r="ARG628"/>
      <c r="ARH628"/>
      <c r="ARI628"/>
      <c r="ARJ628"/>
      <c r="ARK628"/>
      <c r="ARL628"/>
      <c r="ARM628"/>
      <c r="ARN628"/>
      <c r="ARO628"/>
      <c r="ARP628"/>
      <c r="ARQ628"/>
      <c r="ARR628"/>
      <c r="ARS628"/>
      <c r="ART628"/>
      <c r="ARU628"/>
      <c r="ARV628"/>
      <c r="ARW628"/>
      <c r="ARX628"/>
      <c r="ARY628"/>
      <c r="ARZ628"/>
      <c r="ASA628"/>
      <c r="ASB628"/>
      <c r="ASC628"/>
      <c r="ASD628"/>
      <c r="ASE628"/>
      <c r="ASF628"/>
      <c r="ASG628"/>
      <c r="ASH628"/>
      <c r="ASI628"/>
      <c r="ASJ628"/>
      <c r="ASK628"/>
      <c r="ASL628"/>
      <c r="ASM628"/>
      <c r="ASN628"/>
      <c r="ASO628"/>
      <c r="ASP628"/>
      <c r="ASQ628"/>
      <c r="ASR628"/>
      <c r="ASS628"/>
      <c r="AST628"/>
      <c r="ASU628"/>
      <c r="ASV628"/>
      <c r="ASW628"/>
      <c r="ASX628"/>
      <c r="ASY628"/>
      <c r="ASZ628"/>
      <c r="ATA628"/>
      <c r="ATB628"/>
      <c r="ATC628"/>
      <c r="ATD628"/>
      <c r="ATE628"/>
      <c r="ATF628"/>
      <c r="ATG628"/>
      <c r="ATH628"/>
      <c r="ATI628"/>
      <c r="ATJ628"/>
      <c r="ATK628"/>
      <c r="ATL628"/>
      <c r="ATM628"/>
      <c r="ATN628"/>
      <c r="ATO628"/>
      <c r="ATP628"/>
      <c r="ATQ628"/>
      <c r="ATR628"/>
      <c r="ATS628"/>
      <c r="ATT628"/>
      <c r="ATU628"/>
      <c r="ATV628"/>
      <c r="ATW628"/>
      <c r="ATX628"/>
      <c r="ATY628"/>
      <c r="ATZ628"/>
      <c r="AUA628"/>
      <c r="AUB628"/>
      <c r="AUC628"/>
      <c r="AUD628"/>
      <c r="AUE628"/>
      <c r="AUF628"/>
      <c r="AUG628"/>
      <c r="AUH628"/>
      <c r="AUI628"/>
      <c r="AUJ628"/>
      <c r="AUK628"/>
      <c r="AUL628"/>
      <c r="AUM628"/>
      <c r="AUN628"/>
      <c r="AUO628"/>
      <c r="AUP628"/>
      <c r="AUQ628"/>
      <c r="AUR628"/>
      <c r="AUS628"/>
      <c r="AUT628"/>
      <c r="AUU628"/>
      <c r="AUV628"/>
      <c r="AUW628"/>
      <c r="AUX628"/>
      <c r="AUY628"/>
      <c r="AUZ628"/>
      <c r="AVA628"/>
      <c r="AVB628"/>
      <c r="AVC628"/>
      <c r="AVD628"/>
      <c r="AVE628"/>
      <c r="AVF628"/>
      <c r="AVG628"/>
      <c r="AVH628"/>
      <c r="AVI628"/>
      <c r="AVJ628"/>
      <c r="AVK628"/>
      <c r="AVL628"/>
      <c r="AVM628"/>
      <c r="AVN628"/>
      <c r="AVO628"/>
      <c r="AVP628"/>
      <c r="AVQ628"/>
      <c r="AVR628"/>
      <c r="AVS628"/>
      <c r="AVT628"/>
      <c r="AVU628"/>
      <c r="AVV628"/>
      <c r="AVW628"/>
      <c r="AVX628"/>
      <c r="AVY628"/>
      <c r="AVZ628"/>
      <c r="AWA628"/>
      <c r="AWB628"/>
      <c r="AWC628"/>
      <c r="AWD628"/>
      <c r="AWE628"/>
      <c r="AWF628"/>
      <c r="AWG628"/>
      <c r="AWH628"/>
      <c r="AWI628"/>
      <c r="AWJ628"/>
      <c r="AWK628"/>
      <c r="AWL628"/>
      <c r="AWM628"/>
      <c r="AWN628"/>
      <c r="AWO628"/>
      <c r="AWP628"/>
      <c r="AWQ628"/>
      <c r="AWR628"/>
      <c r="AWS628"/>
      <c r="AWT628"/>
      <c r="AWU628"/>
      <c r="AWV628"/>
      <c r="AWW628"/>
      <c r="AWX628"/>
      <c r="AWY628"/>
      <c r="AWZ628"/>
      <c r="AXA628"/>
      <c r="AXB628"/>
      <c r="AXC628"/>
      <c r="AXD628"/>
      <c r="AXE628"/>
      <c r="AXF628"/>
      <c r="AXG628"/>
      <c r="AXH628"/>
      <c r="AXI628"/>
      <c r="AXJ628"/>
      <c r="AXK628"/>
      <c r="AXL628"/>
      <c r="AXM628"/>
      <c r="AXN628"/>
      <c r="AXO628"/>
      <c r="AXP628"/>
      <c r="AXQ628"/>
      <c r="AXR628"/>
      <c r="AXS628"/>
      <c r="AXT628"/>
      <c r="AXU628"/>
      <c r="AXV628"/>
      <c r="AXW628"/>
      <c r="AXX628"/>
      <c r="AXY628"/>
      <c r="AXZ628"/>
      <c r="AYA628"/>
      <c r="AYB628"/>
      <c r="AYC628"/>
      <c r="AYD628"/>
      <c r="AYE628"/>
      <c r="AYF628"/>
      <c r="AYG628"/>
      <c r="AYH628"/>
      <c r="AYI628"/>
      <c r="AYJ628"/>
      <c r="AYK628"/>
      <c r="AYL628"/>
      <c r="AYM628"/>
      <c r="AYN628"/>
      <c r="AYO628"/>
      <c r="AYP628"/>
      <c r="AYQ628"/>
      <c r="AYR628"/>
      <c r="AYS628"/>
      <c r="AYT628"/>
      <c r="AYU628"/>
      <c r="AYV628"/>
      <c r="AYW628"/>
      <c r="AYX628"/>
      <c r="AYY628"/>
      <c r="AYZ628"/>
      <c r="AZA628"/>
      <c r="AZB628"/>
      <c r="AZC628"/>
      <c r="AZD628"/>
      <c r="AZE628"/>
      <c r="AZF628"/>
      <c r="AZG628"/>
      <c r="AZH628"/>
      <c r="AZI628"/>
      <c r="AZJ628"/>
      <c r="AZK628"/>
      <c r="AZL628"/>
      <c r="AZM628"/>
      <c r="AZN628"/>
      <c r="AZO628"/>
      <c r="AZP628"/>
      <c r="AZQ628"/>
      <c r="AZR628"/>
      <c r="AZS628"/>
      <c r="AZT628"/>
      <c r="AZU628"/>
      <c r="AZV628"/>
      <c r="AZW628"/>
      <c r="AZX628"/>
      <c r="AZY628"/>
      <c r="AZZ628"/>
      <c r="BAA628"/>
      <c r="BAB628"/>
      <c r="BAC628"/>
      <c r="BAD628"/>
      <c r="BAE628"/>
      <c r="BAF628"/>
      <c r="BAG628"/>
      <c r="BAH628"/>
      <c r="BAI628"/>
      <c r="BAJ628"/>
      <c r="BAK628"/>
      <c r="BAL628"/>
      <c r="BAM628"/>
      <c r="BAN628"/>
      <c r="BAO628"/>
      <c r="BAP628"/>
      <c r="BAQ628"/>
      <c r="BAR628"/>
      <c r="BAS628"/>
      <c r="BAT628"/>
      <c r="BAU628"/>
      <c r="BAV628"/>
      <c r="BAW628"/>
      <c r="BAX628"/>
      <c r="BAY628"/>
      <c r="BAZ628"/>
      <c r="BBA628"/>
      <c r="BBB628"/>
      <c r="BBC628"/>
      <c r="BBD628"/>
      <c r="BBE628"/>
      <c r="BBF628"/>
      <c r="BBG628"/>
      <c r="BBH628"/>
      <c r="BBI628"/>
      <c r="BBJ628"/>
      <c r="BBK628"/>
      <c r="BBL628"/>
      <c r="BBM628"/>
      <c r="BBN628"/>
      <c r="BBO628"/>
      <c r="BBP628"/>
      <c r="BBQ628"/>
      <c r="BBR628"/>
      <c r="BBS628"/>
      <c r="BBT628"/>
      <c r="BBU628"/>
      <c r="BBV628"/>
      <c r="BBW628"/>
      <c r="BBX628"/>
      <c r="BBY628"/>
      <c r="BBZ628"/>
      <c r="BCA628"/>
      <c r="BCB628"/>
      <c r="BCC628"/>
      <c r="BCD628"/>
      <c r="BCE628"/>
      <c r="BCF628"/>
      <c r="BCG628"/>
      <c r="BCH628"/>
      <c r="BCI628"/>
      <c r="BCJ628"/>
      <c r="BCK628"/>
      <c r="BCL628"/>
      <c r="BCM628"/>
      <c r="BCN628"/>
      <c r="BCO628"/>
      <c r="BCP628"/>
      <c r="BCQ628"/>
      <c r="BCR628"/>
      <c r="BCS628"/>
      <c r="BCT628"/>
      <c r="BCU628"/>
      <c r="BCV628"/>
      <c r="BCW628"/>
      <c r="BCX628"/>
      <c r="BCY628"/>
      <c r="BCZ628"/>
      <c r="BDA628"/>
      <c r="BDB628"/>
      <c r="BDC628"/>
      <c r="BDD628"/>
      <c r="BDE628"/>
      <c r="BDF628"/>
      <c r="BDG628"/>
      <c r="BDH628"/>
      <c r="BDI628"/>
      <c r="BDJ628"/>
      <c r="BDK628"/>
      <c r="BDL628"/>
      <c r="BDM628"/>
      <c r="BDN628"/>
      <c r="BDO628"/>
      <c r="BDP628"/>
      <c r="BDQ628"/>
      <c r="BDR628"/>
      <c r="BDS628"/>
      <c r="BDT628"/>
      <c r="BDU628"/>
      <c r="BDV628"/>
      <c r="BDW628"/>
      <c r="BDX628"/>
      <c r="BDY628"/>
      <c r="BDZ628"/>
      <c r="BEA628"/>
      <c r="BEB628"/>
      <c r="BEC628"/>
      <c r="BED628"/>
      <c r="BEE628"/>
      <c r="BEF628"/>
      <c r="BEG628"/>
      <c r="BEH628"/>
      <c r="BEI628"/>
      <c r="BEJ628"/>
      <c r="BEK628"/>
      <c r="BEL628"/>
      <c r="BEM628"/>
      <c r="BEN628"/>
      <c r="BEO628"/>
      <c r="BEP628"/>
      <c r="BEQ628"/>
      <c r="BER628"/>
      <c r="BES628"/>
      <c r="BET628"/>
      <c r="BEU628"/>
      <c r="BEV628"/>
      <c r="BEW628"/>
      <c r="BEX628"/>
      <c r="BEY628"/>
      <c r="BEZ628"/>
      <c r="BFA628"/>
      <c r="BFB628"/>
      <c r="BFC628"/>
      <c r="BFD628"/>
      <c r="BFE628"/>
      <c r="BFF628"/>
      <c r="BFG628"/>
      <c r="BFH628"/>
      <c r="BFI628"/>
      <c r="BFJ628"/>
      <c r="BFK628"/>
      <c r="BFL628"/>
      <c r="BFM628"/>
      <c r="BFN628"/>
      <c r="BFO628"/>
      <c r="BFP628"/>
      <c r="BFQ628"/>
      <c r="BFR628"/>
      <c r="BFS628"/>
      <c r="BFT628"/>
      <c r="BFU628"/>
      <c r="BFV628"/>
      <c r="BFW628"/>
      <c r="BFX628"/>
      <c r="BFY628"/>
      <c r="BFZ628"/>
      <c r="BGA628"/>
      <c r="BGB628"/>
      <c r="BGC628"/>
      <c r="BGD628"/>
      <c r="BGE628"/>
      <c r="BGF628"/>
      <c r="BGG628"/>
      <c r="BGH628"/>
      <c r="BGI628"/>
      <c r="BGJ628"/>
      <c r="BGK628"/>
      <c r="BGL628"/>
      <c r="BGM628"/>
      <c r="BGN628"/>
      <c r="BGO628"/>
      <c r="BGP628"/>
      <c r="BGQ628"/>
      <c r="BGR628"/>
      <c r="BGS628"/>
      <c r="BGT628"/>
      <c r="BGU628"/>
      <c r="BGV628"/>
      <c r="BGW628"/>
      <c r="BGX628"/>
      <c r="BGY628"/>
      <c r="BGZ628"/>
      <c r="BHA628"/>
      <c r="BHB628"/>
      <c r="BHC628"/>
      <c r="BHD628"/>
      <c r="BHE628"/>
      <c r="BHF628"/>
      <c r="BHG628"/>
      <c r="BHH628"/>
      <c r="BHI628"/>
      <c r="BHJ628"/>
      <c r="BHK628"/>
      <c r="BHL628"/>
      <c r="BHM628"/>
      <c r="BHN628"/>
      <c r="BHO628"/>
      <c r="BHP628"/>
      <c r="BHQ628"/>
      <c r="BHR628"/>
      <c r="BHS628"/>
      <c r="BHT628"/>
      <c r="BHU628"/>
      <c r="BHV628"/>
      <c r="BHW628"/>
      <c r="BHX628"/>
      <c r="BHY628"/>
      <c r="BHZ628"/>
      <c r="BIA628"/>
      <c r="BIB628"/>
      <c r="BIC628"/>
      <c r="BID628"/>
      <c r="BIE628"/>
      <c r="BIF628"/>
      <c r="BIG628"/>
      <c r="BIH628"/>
      <c r="BII628"/>
      <c r="BIJ628"/>
      <c r="BIK628"/>
      <c r="BIL628"/>
      <c r="BIM628"/>
      <c r="BIN628"/>
      <c r="BIO628"/>
      <c r="BIP628"/>
      <c r="BIQ628"/>
      <c r="BIR628"/>
      <c r="BIS628"/>
      <c r="BIT628"/>
      <c r="BIU628"/>
      <c r="BIV628"/>
      <c r="BIW628"/>
      <c r="BIX628"/>
      <c r="BIY628"/>
      <c r="BIZ628"/>
      <c r="BJA628"/>
      <c r="BJB628"/>
      <c r="BJC628"/>
      <c r="BJD628"/>
      <c r="BJE628"/>
      <c r="BJF628"/>
      <c r="BJG628"/>
      <c r="BJH628"/>
      <c r="BJI628"/>
      <c r="BJJ628"/>
      <c r="BJK628"/>
      <c r="BJL628"/>
      <c r="BJM628"/>
      <c r="BJN628"/>
      <c r="BJO628"/>
      <c r="BJP628"/>
      <c r="BJQ628"/>
      <c r="BJR628"/>
      <c r="BJS628"/>
      <c r="BJT628"/>
      <c r="BJU628"/>
      <c r="BJV628"/>
      <c r="BJW628"/>
      <c r="BJX628"/>
      <c r="BJY628"/>
      <c r="BJZ628"/>
      <c r="BKA628"/>
      <c r="BKB628"/>
      <c r="BKC628"/>
      <c r="BKD628"/>
      <c r="BKE628"/>
      <c r="BKF628"/>
      <c r="BKG628"/>
      <c r="BKH628"/>
      <c r="BKI628"/>
      <c r="BKJ628"/>
      <c r="BKK628"/>
      <c r="BKL628"/>
      <c r="BKM628"/>
      <c r="BKN628"/>
      <c r="BKO628"/>
      <c r="BKP628"/>
      <c r="BKQ628"/>
      <c r="BKR628"/>
      <c r="BKS628"/>
      <c r="BKT628"/>
      <c r="BKU628"/>
      <c r="BKV628"/>
      <c r="BKW628"/>
      <c r="BKX628"/>
      <c r="BKY628"/>
      <c r="BKZ628"/>
      <c r="BLA628"/>
      <c r="BLB628"/>
      <c r="BLC628"/>
      <c r="BLD628"/>
      <c r="BLE628"/>
      <c r="BLF628"/>
      <c r="BLG628"/>
      <c r="BLH628"/>
      <c r="BLI628"/>
      <c r="BLJ628"/>
      <c r="BLK628"/>
      <c r="BLL628"/>
      <c r="BLM628"/>
      <c r="BLN628"/>
      <c r="BLO628"/>
      <c r="BLP628"/>
      <c r="BLQ628"/>
      <c r="BLR628"/>
      <c r="BLS628"/>
      <c r="BLT628"/>
      <c r="BLU628"/>
      <c r="BLV628"/>
      <c r="BLW628"/>
      <c r="BLX628"/>
      <c r="BLY628"/>
      <c r="BLZ628"/>
      <c r="BMA628"/>
      <c r="BMB628"/>
      <c r="BMC628"/>
      <c r="BMD628"/>
      <c r="BME628"/>
      <c r="BMF628"/>
      <c r="BMG628"/>
      <c r="BMH628"/>
      <c r="BMI628"/>
      <c r="BMJ628"/>
      <c r="BMK628"/>
      <c r="BML628"/>
      <c r="BMM628"/>
      <c r="BMN628"/>
      <c r="BMO628"/>
      <c r="BMP628"/>
      <c r="BMQ628"/>
      <c r="BMR628"/>
      <c r="BMS628"/>
      <c r="BMT628"/>
      <c r="BMU628"/>
      <c r="BMV628"/>
      <c r="BMW628"/>
      <c r="BMX628"/>
      <c r="BMY628"/>
      <c r="BMZ628"/>
      <c r="BNA628"/>
      <c r="BNB628"/>
      <c r="BNC628"/>
      <c r="BND628"/>
      <c r="BNE628"/>
      <c r="BNF628"/>
      <c r="BNG628"/>
      <c r="BNH628"/>
      <c r="BNI628"/>
      <c r="BNJ628"/>
      <c r="BNK628"/>
      <c r="BNL628"/>
      <c r="BNM628"/>
      <c r="BNN628"/>
      <c r="BNO628"/>
      <c r="BNP628"/>
      <c r="BNQ628"/>
      <c r="BNR628"/>
      <c r="BNS628"/>
      <c r="BNT628"/>
      <c r="BNU628"/>
      <c r="BNV628"/>
      <c r="BNW628"/>
      <c r="BNX628"/>
      <c r="BNY628"/>
      <c r="BNZ628"/>
      <c r="BOA628"/>
      <c r="BOB628"/>
      <c r="BOC628"/>
      <c r="BOD628"/>
      <c r="BOE628"/>
      <c r="BOF628"/>
      <c r="BOG628"/>
      <c r="BOH628"/>
      <c r="BOI628"/>
      <c r="BOJ628"/>
      <c r="BOK628"/>
      <c r="BOL628"/>
      <c r="BOM628"/>
      <c r="BON628"/>
      <c r="BOO628"/>
      <c r="BOP628"/>
      <c r="BOQ628"/>
      <c r="BOR628"/>
      <c r="BOS628"/>
      <c r="BOT628"/>
      <c r="BOU628"/>
      <c r="BOV628"/>
      <c r="BOW628"/>
      <c r="BOX628"/>
      <c r="BOY628"/>
      <c r="BOZ628"/>
      <c r="BPA628"/>
      <c r="BPB628"/>
      <c r="BPC628"/>
      <c r="BPD628"/>
      <c r="BPE628"/>
      <c r="BPF628"/>
      <c r="BPG628"/>
      <c r="BPH628"/>
      <c r="BPI628"/>
      <c r="BPJ628"/>
      <c r="BPK628"/>
      <c r="BPL628"/>
      <c r="BPM628"/>
      <c r="BPN628"/>
      <c r="BPO628"/>
      <c r="BPP628"/>
      <c r="BPQ628"/>
      <c r="BPR628"/>
      <c r="BPS628"/>
      <c r="BPT628"/>
      <c r="BPU628"/>
      <c r="BPV628"/>
      <c r="BPW628"/>
      <c r="BPX628"/>
      <c r="BPY628"/>
      <c r="BPZ628"/>
      <c r="BQA628"/>
      <c r="BQB628"/>
      <c r="BQC628"/>
      <c r="BQD628"/>
      <c r="BQE628"/>
      <c r="BQF628"/>
      <c r="BQG628"/>
      <c r="BQH628"/>
      <c r="BQI628"/>
      <c r="BQJ628"/>
      <c r="BQK628"/>
      <c r="BQL628"/>
      <c r="BQM628"/>
      <c r="BQN628"/>
      <c r="BQO628"/>
      <c r="BQP628"/>
      <c r="BQQ628"/>
      <c r="BQR628"/>
      <c r="BQS628"/>
      <c r="BQT628"/>
      <c r="BQU628"/>
      <c r="BQV628"/>
      <c r="BQW628"/>
      <c r="BQX628"/>
      <c r="BQY628"/>
      <c r="BQZ628"/>
      <c r="BRA628"/>
      <c r="BRB628"/>
      <c r="BRC628"/>
      <c r="BRD628"/>
      <c r="BRE628"/>
      <c r="BRF628"/>
      <c r="BRG628"/>
      <c r="BRH628"/>
      <c r="BRI628"/>
      <c r="BRJ628"/>
      <c r="BRK628"/>
      <c r="BRL628"/>
      <c r="BRM628"/>
      <c r="BRN628"/>
      <c r="BRO628"/>
      <c r="BRP628"/>
      <c r="BRQ628"/>
      <c r="BRR628"/>
      <c r="BRS628"/>
      <c r="BRT628"/>
      <c r="BRU628"/>
      <c r="BRV628"/>
      <c r="BRW628"/>
      <c r="BRX628"/>
      <c r="BRY628"/>
      <c r="BRZ628"/>
      <c r="BSA628"/>
      <c r="BSB628"/>
      <c r="BSC628"/>
      <c r="BSD628"/>
      <c r="BSE628"/>
      <c r="BSF628"/>
      <c r="BSG628"/>
      <c r="BSH628"/>
      <c r="BSI628"/>
      <c r="BSJ628"/>
      <c r="BSK628"/>
      <c r="BSL628"/>
      <c r="BSM628"/>
      <c r="BSN628"/>
      <c r="BSO628"/>
      <c r="BSP628"/>
      <c r="BSQ628"/>
      <c r="BSR628"/>
      <c r="BSS628"/>
      <c r="BST628"/>
      <c r="BSU628"/>
      <c r="BSV628"/>
      <c r="BSW628"/>
      <c r="BSX628"/>
      <c r="BSY628"/>
      <c r="BSZ628"/>
      <c r="BTA628"/>
      <c r="BTB628"/>
      <c r="BTC628"/>
      <c r="BTD628"/>
      <c r="BTE628"/>
      <c r="BTF628"/>
      <c r="BTG628"/>
      <c r="BTH628"/>
      <c r="BTI628"/>
      <c r="BTJ628"/>
      <c r="BTK628"/>
      <c r="BTL628"/>
      <c r="BTM628"/>
      <c r="BTN628"/>
      <c r="BTO628"/>
      <c r="BTP628"/>
      <c r="BTQ628"/>
      <c r="BTR628"/>
      <c r="BTS628"/>
      <c r="BTT628"/>
      <c r="BTU628"/>
      <c r="BTV628"/>
      <c r="BTW628"/>
      <c r="BTX628"/>
      <c r="BTY628"/>
      <c r="BTZ628"/>
      <c r="BUA628"/>
      <c r="BUB628"/>
      <c r="BUC628"/>
      <c r="BUD628"/>
      <c r="BUE628"/>
      <c r="BUF628"/>
      <c r="BUG628"/>
      <c r="BUH628"/>
      <c r="BUI628"/>
      <c r="BUJ628"/>
      <c r="BUK628"/>
      <c r="BUL628"/>
      <c r="BUM628"/>
      <c r="BUN628"/>
      <c r="BUO628"/>
      <c r="BUP628"/>
      <c r="BUQ628"/>
      <c r="BUR628"/>
      <c r="BUS628"/>
      <c r="BUT628"/>
      <c r="BUU628"/>
      <c r="BUV628"/>
      <c r="BUW628"/>
      <c r="BUX628"/>
      <c r="BUY628"/>
      <c r="BUZ628"/>
      <c r="BVA628"/>
      <c r="BVB628"/>
      <c r="BVC628"/>
      <c r="BVD628"/>
      <c r="BVE628"/>
      <c r="BVF628"/>
      <c r="BVG628"/>
      <c r="BVH628"/>
      <c r="BVI628"/>
      <c r="BVJ628"/>
      <c r="BVK628"/>
      <c r="BVL628"/>
      <c r="BVM628"/>
      <c r="BVN628"/>
      <c r="BVO628"/>
      <c r="BVP628"/>
      <c r="BVQ628"/>
      <c r="BVR628"/>
      <c r="BVS628"/>
      <c r="BVT628"/>
      <c r="BVU628"/>
      <c r="BVV628"/>
      <c r="BVW628"/>
      <c r="BVX628"/>
      <c r="BVY628"/>
      <c r="BVZ628"/>
      <c r="BWA628"/>
      <c r="BWB628"/>
      <c r="BWC628"/>
      <c r="BWD628"/>
      <c r="BWE628"/>
      <c r="BWF628"/>
      <c r="BWG628"/>
      <c r="BWH628"/>
      <c r="BWI628"/>
      <c r="BWJ628"/>
      <c r="BWK628"/>
      <c r="BWL628"/>
      <c r="BWM628"/>
      <c r="BWN628"/>
      <c r="BWO628"/>
      <c r="BWP628"/>
      <c r="BWQ628"/>
      <c r="BWR628"/>
      <c r="BWS628"/>
      <c r="BWT628"/>
      <c r="BWU628"/>
      <c r="BWV628"/>
      <c r="BWW628"/>
      <c r="BWX628"/>
      <c r="BWY628"/>
      <c r="BWZ628"/>
      <c r="BXA628"/>
      <c r="BXB628"/>
      <c r="BXC628"/>
      <c r="BXD628"/>
      <c r="BXE628"/>
      <c r="BXF628"/>
      <c r="BXG628"/>
      <c r="BXH628"/>
      <c r="BXI628"/>
      <c r="BXJ628"/>
      <c r="BXK628"/>
      <c r="BXL628"/>
      <c r="BXM628"/>
      <c r="BXN628"/>
      <c r="BXO628"/>
      <c r="BXP628"/>
      <c r="BXQ628"/>
      <c r="BXR628"/>
      <c r="BXS628"/>
      <c r="BXT628"/>
      <c r="BXU628"/>
      <c r="BXV628"/>
      <c r="BXW628"/>
      <c r="BXX628"/>
      <c r="BXY628"/>
      <c r="BXZ628"/>
      <c r="BYA628"/>
      <c r="BYB628"/>
      <c r="BYC628"/>
      <c r="BYD628"/>
      <c r="BYE628"/>
      <c r="BYF628"/>
      <c r="BYG628"/>
      <c r="BYH628"/>
      <c r="BYI628"/>
      <c r="BYJ628"/>
      <c r="BYK628"/>
      <c r="BYL628"/>
      <c r="BYM628"/>
      <c r="BYN628"/>
      <c r="BYO628"/>
      <c r="BYP628"/>
      <c r="BYQ628"/>
      <c r="BYR628"/>
      <c r="BYS628"/>
      <c r="BYT628"/>
      <c r="BYU628"/>
      <c r="BYV628"/>
      <c r="BYW628"/>
      <c r="BYX628"/>
      <c r="BYY628"/>
      <c r="BYZ628"/>
      <c r="BZA628"/>
      <c r="BZB628"/>
      <c r="BZC628"/>
      <c r="BZD628"/>
      <c r="BZE628"/>
      <c r="BZF628"/>
      <c r="BZG628"/>
      <c r="BZH628"/>
      <c r="BZI628"/>
      <c r="BZJ628"/>
      <c r="BZK628"/>
      <c r="BZL628"/>
      <c r="BZM628"/>
      <c r="BZN628"/>
      <c r="BZO628"/>
      <c r="BZP628"/>
      <c r="BZQ628"/>
      <c r="BZR628"/>
      <c r="BZS628"/>
      <c r="BZT628"/>
      <c r="BZU628"/>
      <c r="BZV628"/>
      <c r="BZW628"/>
      <c r="BZX628"/>
      <c r="BZY628"/>
      <c r="BZZ628"/>
      <c r="CAA628"/>
      <c r="CAB628"/>
      <c r="CAC628"/>
      <c r="CAD628"/>
      <c r="CAE628"/>
      <c r="CAF628"/>
      <c r="CAG628"/>
      <c r="CAH628"/>
      <c r="CAI628"/>
      <c r="CAJ628"/>
      <c r="CAK628"/>
      <c r="CAL628"/>
      <c r="CAM628"/>
      <c r="CAN628"/>
      <c r="CAO628"/>
      <c r="CAP628"/>
      <c r="CAQ628"/>
      <c r="CAR628"/>
      <c r="CAS628"/>
      <c r="CAT628"/>
      <c r="CAU628"/>
      <c r="CAV628"/>
      <c r="CAW628"/>
      <c r="CAX628"/>
      <c r="CAY628"/>
      <c r="CAZ628"/>
      <c r="CBA628"/>
      <c r="CBB628"/>
      <c r="CBC628"/>
      <c r="CBD628"/>
      <c r="CBE628"/>
      <c r="CBF628"/>
      <c r="CBG628"/>
      <c r="CBH628"/>
      <c r="CBI628"/>
      <c r="CBJ628"/>
      <c r="CBK628"/>
      <c r="CBL628"/>
      <c r="CBM628"/>
      <c r="CBN628"/>
      <c r="CBO628"/>
      <c r="CBP628"/>
      <c r="CBQ628"/>
      <c r="CBR628"/>
      <c r="CBS628"/>
      <c r="CBT628"/>
      <c r="CBU628"/>
      <c r="CBV628"/>
      <c r="CBW628"/>
      <c r="CBX628"/>
      <c r="CBY628"/>
      <c r="CBZ628"/>
      <c r="CCA628"/>
      <c r="CCB628"/>
      <c r="CCC628"/>
      <c r="CCD628"/>
      <c r="CCE628"/>
      <c r="CCF628"/>
      <c r="CCG628"/>
      <c r="CCH628"/>
      <c r="CCI628"/>
      <c r="CCJ628"/>
      <c r="CCK628"/>
      <c r="CCL628"/>
      <c r="CCM628"/>
      <c r="CCN628"/>
      <c r="CCO628"/>
      <c r="CCP628"/>
      <c r="CCQ628"/>
      <c r="CCR628"/>
      <c r="CCS628"/>
      <c r="CCT628"/>
      <c r="CCU628"/>
      <c r="CCV628"/>
      <c r="CCW628"/>
      <c r="CCX628"/>
      <c r="CCY628"/>
      <c r="CCZ628"/>
      <c r="CDA628"/>
      <c r="CDB628"/>
      <c r="CDC628"/>
      <c r="CDD628"/>
      <c r="CDE628"/>
      <c r="CDF628"/>
      <c r="CDG628"/>
      <c r="CDH628"/>
      <c r="CDI628"/>
      <c r="CDJ628"/>
      <c r="CDK628"/>
      <c r="CDL628"/>
      <c r="CDM628"/>
      <c r="CDN628"/>
      <c r="CDO628"/>
      <c r="CDP628"/>
      <c r="CDQ628"/>
      <c r="CDR628"/>
      <c r="CDS628"/>
      <c r="CDT628"/>
      <c r="CDU628"/>
      <c r="CDV628"/>
      <c r="CDW628"/>
      <c r="CDX628"/>
      <c r="CDY628"/>
      <c r="CDZ628"/>
      <c r="CEA628"/>
      <c r="CEB628"/>
      <c r="CEC628"/>
      <c r="CED628"/>
      <c r="CEE628"/>
      <c r="CEF628"/>
      <c r="CEG628"/>
      <c r="CEH628"/>
      <c r="CEI628"/>
      <c r="CEJ628"/>
      <c r="CEK628"/>
      <c r="CEL628"/>
      <c r="CEM628"/>
      <c r="CEN628"/>
      <c r="CEO628"/>
      <c r="CEP628"/>
      <c r="CEQ628"/>
      <c r="CER628"/>
      <c r="CES628"/>
      <c r="CET628"/>
      <c r="CEU628"/>
      <c r="CEV628"/>
      <c r="CEW628"/>
      <c r="CEX628"/>
      <c r="CEY628"/>
      <c r="CEZ628"/>
      <c r="CFA628"/>
      <c r="CFB628"/>
      <c r="CFC628"/>
      <c r="CFD628"/>
      <c r="CFE628"/>
      <c r="CFF628"/>
      <c r="CFG628"/>
      <c r="CFH628"/>
      <c r="CFI628"/>
      <c r="CFJ628"/>
      <c r="CFK628"/>
      <c r="CFL628"/>
      <c r="CFM628"/>
      <c r="CFN628"/>
      <c r="CFO628"/>
      <c r="CFP628"/>
      <c r="CFQ628"/>
      <c r="CFR628"/>
      <c r="CFS628"/>
      <c r="CFT628"/>
      <c r="CFU628"/>
      <c r="CFV628"/>
      <c r="CFW628"/>
      <c r="CFX628"/>
      <c r="CFY628"/>
      <c r="CFZ628"/>
      <c r="CGA628"/>
      <c r="CGB628"/>
      <c r="CGC628"/>
      <c r="CGD628"/>
      <c r="CGE628"/>
      <c r="CGF628"/>
      <c r="CGG628"/>
      <c r="CGH628"/>
      <c r="CGI628"/>
      <c r="CGJ628"/>
      <c r="CGK628"/>
      <c r="CGL628"/>
      <c r="CGM628"/>
      <c r="CGN628"/>
      <c r="CGO628"/>
      <c r="CGP628"/>
      <c r="CGQ628"/>
      <c r="CGR628"/>
      <c r="CGS628"/>
      <c r="CGT628"/>
      <c r="CGU628"/>
      <c r="CGV628"/>
      <c r="CGW628"/>
      <c r="CGX628"/>
      <c r="CGY628"/>
      <c r="CGZ628"/>
      <c r="CHA628"/>
      <c r="CHB628"/>
      <c r="CHC628"/>
      <c r="CHD628"/>
      <c r="CHE628"/>
      <c r="CHF628"/>
      <c r="CHG628"/>
      <c r="CHH628"/>
      <c r="CHI628"/>
      <c r="CHJ628"/>
      <c r="CHK628"/>
      <c r="CHL628"/>
      <c r="CHM628"/>
      <c r="CHN628"/>
      <c r="CHO628"/>
      <c r="CHP628"/>
      <c r="CHQ628"/>
      <c r="CHR628"/>
      <c r="CHS628"/>
      <c r="CHT628"/>
      <c r="CHU628"/>
      <c r="CHV628"/>
      <c r="CHW628"/>
      <c r="CHX628"/>
      <c r="CHY628"/>
      <c r="CHZ628"/>
      <c r="CIA628"/>
      <c r="CIB628"/>
      <c r="CIC628"/>
      <c r="CID628"/>
      <c r="CIE628"/>
      <c r="CIF628"/>
      <c r="CIG628"/>
      <c r="CIH628"/>
      <c r="CII628"/>
      <c r="CIJ628"/>
      <c r="CIK628"/>
      <c r="CIL628"/>
      <c r="CIM628"/>
      <c r="CIN628"/>
      <c r="CIO628"/>
      <c r="CIP628"/>
      <c r="CIQ628"/>
      <c r="CIR628"/>
      <c r="CIS628"/>
      <c r="CIT628"/>
      <c r="CIU628"/>
      <c r="CIV628"/>
      <c r="CIW628"/>
      <c r="CIX628"/>
      <c r="CIY628"/>
      <c r="CIZ628"/>
      <c r="CJA628"/>
      <c r="CJB628"/>
      <c r="CJC628"/>
      <c r="CJD628"/>
      <c r="CJE628"/>
      <c r="CJF628"/>
      <c r="CJG628"/>
      <c r="CJH628"/>
      <c r="CJI628"/>
      <c r="CJJ628"/>
      <c r="CJK628"/>
      <c r="CJL628"/>
      <c r="CJM628"/>
      <c r="CJN628"/>
      <c r="CJO628"/>
      <c r="CJP628"/>
      <c r="CJQ628"/>
      <c r="CJR628"/>
      <c r="CJS628"/>
      <c r="CJT628"/>
      <c r="CJU628"/>
      <c r="CJV628"/>
      <c r="CJW628"/>
      <c r="CJX628"/>
      <c r="CJY628"/>
      <c r="CJZ628"/>
      <c r="CKA628"/>
      <c r="CKB628"/>
      <c r="CKC628"/>
      <c r="CKD628"/>
      <c r="CKE628"/>
      <c r="CKF628"/>
      <c r="CKG628"/>
      <c r="CKH628"/>
      <c r="CKI628"/>
      <c r="CKJ628"/>
      <c r="CKK628"/>
      <c r="CKL628"/>
      <c r="CKM628"/>
      <c r="CKN628"/>
      <c r="CKO628"/>
      <c r="CKP628"/>
      <c r="CKQ628"/>
      <c r="CKR628"/>
      <c r="CKS628"/>
      <c r="CKT628"/>
      <c r="CKU628"/>
      <c r="CKV628"/>
      <c r="CKW628"/>
      <c r="CKX628"/>
      <c r="CKY628"/>
      <c r="CKZ628"/>
      <c r="CLA628"/>
      <c r="CLB628"/>
      <c r="CLC628"/>
      <c r="CLD628"/>
      <c r="CLE628"/>
      <c r="CLF628"/>
      <c r="CLG628"/>
      <c r="CLH628"/>
      <c r="CLI628"/>
      <c r="CLJ628"/>
      <c r="CLK628"/>
      <c r="CLL628"/>
      <c r="CLM628"/>
      <c r="CLN628"/>
      <c r="CLO628"/>
      <c r="CLP628"/>
      <c r="CLQ628"/>
      <c r="CLR628"/>
      <c r="CLS628"/>
      <c r="CLT628"/>
      <c r="CLU628"/>
      <c r="CLV628"/>
      <c r="CLW628"/>
      <c r="CLX628"/>
      <c r="CLY628"/>
      <c r="CLZ628"/>
      <c r="CMA628"/>
      <c r="CMB628"/>
      <c r="CMC628"/>
      <c r="CMD628"/>
      <c r="CME628"/>
      <c r="CMF628"/>
      <c r="CMG628"/>
      <c r="CMH628"/>
      <c r="CMI628"/>
      <c r="CMJ628"/>
      <c r="CMK628"/>
      <c r="CML628"/>
      <c r="CMM628"/>
      <c r="CMN628"/>
      <c r="CMO628"/>
      <c r="CMP628"/>
      <c r="CMQ628"/>
      <c r="CMR628"/>
      <c r="CMS628"/>
      <c r="CMT628"/>
      <c r="CMU628"/>
      <c r="CMV628"/>
      <c r="CMW628"/>
      <c r="CMX628"/>
      <c r="CMY628"/>
      <c r="CMZ628"/>
      <c r="CNA628"/>
      <c r="CNB628"/>
      <c r="CNC628"/>
      <c r="CND628"/>
      <c r="CNE628"/>
      <c r="CNF628"/>
      <c r="CNG628"/>
      <c r="CNH628"/>
      <c r="CNI628"/>
      <c r="CNJ628"/>
      <c r="CNK628"/>
      <c r="CNL628"/>
      <c r="CNM628"/>
      <c r="CNN628"/>
      <c r="CNO628"/>
      <c r="CNP628"/>
      <c r="CNQ628"/>
      <c r="CNR628"/>
      <c r="CNS628"/>
      <c r="CNT628"/>
      <c r="CNU628"/>
      <c r="CNV628"/>
      <c r="CNW628"/>
      <c r="CNX628"/>
      <c r="CNY628"/>
      <c r="CNZ628"/>
      <c r="COA628"/>
      <c r="COB628"/>
      <c r="COC628"/>
      <c r="COD628"/>
      <c r="COE628"/>
      <c r="COF628"/>
      <c r="COG628"/>
      <c r="COH628"/>
      <c r="COI628"/>
      <c r="COJ628"/>
      <c r="COK628"/>
      <c r="COL628"/>
      <c r="COM628"/>
      <c r="CON628"/>
      <c r="COO628"/>
      <c r="COP628"/>
      <c r="COQ628"/>
      <c r="COR628"/>
      <c r="COS628"/>
      <c r="COT628"/>
      <c r="COU628"/>
      <c r="COV628"/>
      <c r="COW628"/>
      <c r="COX628"/>
      <c r="COY628"/>
      <c r="COZ628"/>
      <c r="CPA628"/>
      <c r="CPB628"/>
      <c r="CPC628"/>
      <c r="CPD628"/>
      <c r="CPE628"/>
      <c r="CPF628"/>
      <c r="CPG628"/>
      <c r="CPH628"/>
      <c r="CPI628"/>
      <c r="CPJ628"/>
      <c r="CPK628"/>
      <c r="CPL628"/>
      <c r="CPM628"/>
      <c r="CPN628"/>
      <c r="CPO628"/>
      <c r="CPP628"/>
      <c r="CPQ628"/>
      <c r="CPR628"/>
      <c r="CPS628"/>
      <c r="CPT628"/>
      <c r="CPU628"/>
      <c r="CPV628"/>
      <c r="CPW628"/>
      <c r="CPX628"/>
      <c r="CPY628"/>
      <c r="CPZ628"/>
      <c r="CQA628"/>
      <c r="CQB628"/>
      <c r="CQC628"/>
      <c r="CQD628"/>
      <c r="CQE628"/>
      <c r="CQF628"/>
      <c r="CQG628"/>
      <c r="CQH628"/>
      <c r="CQI628"/>
      <c r="CQJ628"/>
      <c r="CQK628"/>
      <c r="CQL628"/>
      <c r="CQM628"/>
      <c r="CQN628"/>
      <c r="CQO628"/>
      <c r="CQP628"/>
      <c r="CQQ628"/>
      <c r="CQR628"/>
      <c r="CQS628"/>
      <c r="CQT628"/>
      <c r="CQU628"/>
      <c r="CQV628"/>
      <c r="CQW628"/>
      <c r="CQX628"/>
      <c r="CQY628"/>
      <c r="CQZ628"/>
      <c r="CRA628"/>
      <c r="CRB628"/>
      <c r="CRC628"/>
      <c r="CRD628"/>
      <c r="CRE628"/>
      <c r="CRF628"/>
      <c r="CRG628"/>
      <c r="CRH628"/>
      <c r="CRI628"/>
      <c r="CRJ628"/>
      <c r="CRK628"/>
      <c r="CRL628"/>
      <c r="CRM628"/>
      <c r="CRN628"/>
      <c r="CRO628"/>
      <c r="CRP628"/>
      <c r="CRQ628"/>
      <c r="CRR628"/>
      <c r="CRS628"/>
      <c r="CRT628"/>
      <c r="CRU628"/>
      <c r="CRV628"/>
      <c r="CRW628"/>
      <c r="CRX628"/>
      <c r="CRY628"/>
      <c r="CRZ628"/>
      <c r="CSA628"/>
      <c r="CSB628"/>
      <c r="CSC628"/>
      <c r="CSD628"/>
      <c r="CSE628"/>
      <c r="CSF628"/>
      <c r="CSG628"/>
      <c r="CSH628"/>
      <c r="CSI628"/>
      <c r="CSJ628"/>
      <c r="CSK628"/>
      <c r="CSL628"/>
      <c r="CSM628"/>
      <c r="CSN628"/>
      <c r="CSO628"/>
      <c r="CSP628"/>
      <c r="CSQ628"/>
      <c r="CSR628"/>
      <c r="CSS628"/>
      <c r="CST628"/>
      <c r="CSU628"/>
      <c r="CSV628"/>
      <c r="CSW628"/>
      <c r="CSX628"/>
      <c r="CSY628"/>
      <c r="CSZ628"/>
      <c r="CTA628"/>
      <c r="CTB628"/>
      <c r="CTC628"/>
      <c r="CTD628"/>
      <c r="CTE628"/>
      <c r="CTF628"/>
      <c r="CTG628"/>
      <c r="CTH628"/>
      <c r="CTI628"/>
      <c r="CTJ628"/>
      <c r="CTK628"/>
      <c r="CTL628"/>
      <c r="CTM628"/>
      <c r="CTN628"/>
      <c r="CTO628"/>
      <c r="CTP628"/>
      <c r="CTQ628"/>
      <c r="CTR628"/>
      <c r="CTS628"/>
      <c r="CTT628"/>
      <c r="CTU628"/>
      <c r="CTV628"/>
      <c r="CTW628"/>
      <c r="CTX628"/>
      <c r="CTY628"/>
      <c r="CTZ628"/>
      <c r="CUA628"/>
      <c r="CUB628"/>
      <c r="CUC628"/>
      <c r="CUD628"/>
      <c r="CUE628"/>
      <c r="CUF628"/>
      <c r="CUG628"/>
      <c r="CUH628"/>
      <c r="CUI628"/>
      <c r="CUJ628"/>
      <c r="CUK628"/>
      <c r="CUL628"/>
      <c r="CUM628"/>
      <c r="CUN628"/>
      <c r="CUO628"/>
      <c r="CUP628"/>
      <c r="CUQ628"/>
      <c r="CUR628"/>
      <c r="CUS628"/>
      <c r="CUT628"/>
      <c r="CUU628"/>
      <c r="CUV628"/>
      <c r="CUW628"/>
      <c r="CUX628"/>
      <c r="CUY628"/>
      <c r="CUZ628"/>
      <c r="CVA628"/>
      <c r="CVB628"/>
      <c r="CVC628"/>
      <c r="CVD628"/>
      <c r="CVE628"/>
      <c r="CVF628"/>
      <c r="CVG628"/>
      <c r="CVH628"/>
      <c r="CVI628"/>
      <c r="CVJ628"/>
      <c r="CVK628"/>
      <c r="CVL628"/>
      <c r="CVM628"/>
      <c r="CVN628"/>
      <c r="CVO628"/>
      <c r="CVP628"/>
      <c r="CVQ628"/>
      <c r="CVR628"/>
      <c r="CVS628"/>
      <c r="CVT628"/>
      <c r="CVU628"/>
      <c r="CVV628"/>
      <c r="CVW628"/>
      <c r="CVX628"/>
      <c r="CVY628"/>
      <c r="CVZ628"/>
      <c r="CWA628"/>
      <c r="CWB628"/>
      <c r="CWC628"/>
      <c r="CWD628"/>
      <c r="CWE628"/>
      <c r="CWF628"/>
      <c r="CWG628"/>
      <c r="CWH628"/>
      <c r="CWI628"/>
      <c r="CWJ628"/>
      <c r="CWK628"/>
      <c r="CWL628"/>
      <c r="CWM628"/>
      <c r="CWN628"/>
      <c r="CWO628"/>
      <c r="CWP628"/>
      <c r="CWQ628"/>
      <c r="CWR628"/>
      <c r="CWS628"/>
      <c r="CWT628"/>
      <c r="CWU628"/>
      <c r="CWV628"/>
      <c r="CWW628"/>
      <c r="CWX628"/>
      <c r="CWY628"/>
      <c r="CWZ628"/>
      <c r="CXA628"/>
      <c r="CXB628"/>
      <c r="CXC628"/>
      <c r="CXD628"/>
      <c r="CXE628"/>
      <c r="CXF628"/>
      <c r="CXG628"/>
      <c r="CXH628"/>
      <c r="CXI628"/>
      <c r="CXJ628"/>
      <c r="CXK628"/>
      <c r="CXL628"/>
      <c r="CXM628"/>
      <c r="CXN628"/>
      <c r="CXO628"/>
      <c r="CXP628"/>
      <c r="CXQ628"/>
      <c r="CXR628"/>
      <c r="CXS628"/>
      <c r="CXT628"/>
      <c r="CXU628"/>
      <c r="CXV628"/>
      <c r="CXW628"/>
      <c r="CXX628"/>
      <c r="CXY628"/>
      <c r="CXZ628"/>
      <c r="CYA628"/>
      <c r="CYB628"/>
      <c r="CYC628"/>
      <c r="CYD628"/>
      <c r="CYE628"/>
      <c r="CYF628"/>
      <c r="CYG628"/>
      <c r="CYH628"/>
      <c r="CYI628"/>
      <c r="CYJ628"/>
      <c r="CYK628"/>
      <c r="CYL628"/>
      <c r="CYM628"/>
      <c r="CYN628"/>
      <c r="CYO628"/>
      <c r="CYP628"/>
      <c r="CYQ628"/>
      <c r="CYR628"/>
      <c r="CYS628"/>
      <c r="CYT628"/>
      <c r="CYU628"/>
      <c r="CYV628"/>
      <c r="CYW628"/>
      <c r="CYX628"/>
      <c r="CYY628"/>
      <c r="CYZ628"/>
      <c r="CZA628"/>
      <c r="CZB628"/>
      <c r="CZC628"/>
      <c r="CZD628"/>
      <c r="CZE628"/>
      <c r="CZF628"/>
      <c r="CZG628"/>
      <c r="CZH628"/>
      <c r="CZI628"/>
      <c r="CZJ628"/>
      <c r="CZK628"/>
      <c r="CZL628"/>
      <c r="CZM628"/>
      <c r="CZN628"/>
      <c r="CZO628"/>
      <c r="CZP628"/>
      <c r="CZQ628"/>
      <c r="CZR628"/>
      <c r="CZS628"/>
      <c r="CZT628"/>
      <c r="CZU628"/>
      <c r="CZV628"/>
      <c r="CZW628"/>
      <c r="CZX628"/>
      <c r="CZY628"/>
      <c r="CZZ628"/>
      <c r="DAA628"/>
      <c r="DAB628"/>
      <c r="DAC628"/>
      <c r="DAD628"/>
      <c r="DAE628"/>
      <c r="DAF628"/>
      <c r="DAG628"/>
      <c r="DAH628"/>
      <c r="DAI628"/>
      <c r="DAJ628"/>
      <c r="DAK628"/>
      <c r="DAL628"/>
      <c r="DAM628"/>
      <c r="DAN628"/>
      <c r="DAO628"/>
      <c r="DAP628"/>
      <c r="DAQ628"/>
      <c r="DAR628"/>
      <c r="DAS628"/>
      <c r="DAT628"/>
      <c r="DAU628"/>
      <c r="DAV628"/>
      <c r="DAW628"/>
      <c r="DAX628"/>
      <c r="DAY628"/>
      <c r="DAZ628"/>
      <c r="DBA628"/>
      <c r="DBB628"/>
      <c r="DBC628"/>
      <c r="DBD628"/>
      <c r="DBE628"/>
      <c r="DBF628"/>
      <c r="DBG628"/>
      <c r="DBH628"/>
      <c r="DBI628"/>
      <c r="DBJ628"/>
      <c r="DBK628"/>
      <c r="DBL628"/>
      <c r="DBM628"/>
      <c r="DBN628"/>
      <c r="DBO628"/>
      <c r="DBP628"/>
      <c r="DBQ628"/>
      <c r="DBR628"/>
      <c r="DBS628"/>
      <c r="DBT628"/>
      <c r="DBU628"/>
      <c r="DBV628"/>
      <c r="DBW628"/>
      <c r="DBX628"/>
      <c r="DBY628"/>
      <c r="DBZ628"/>
      <c r="DCA628"/>
      <c r="DCB628"/>
      <c r="DCC628"/>
      <c r="DCD628"/>
      <c r="DCE628"/>
      <c r="DCF628"/>
      <c r="DCG628"/>
      <c r="DCH628"/>
      <c r="DCI628"/>
      <c r="DCJ628"/>
      <c r="DCK628"/>
      <c r="DCL628"/>
      <c r="DCM628"/>
      <c r="DCN628"/>
      <c r="DCO628"/>
      <c r="DCP628"/>
      <c r="DCQ628"/>
      <c r="DCR628"/>
      <c r="DCS628"/>
      <c r="DCT628"/>
      <c r="DCU628"/>
      <c r="DCV628"/>
      <c r="DCW628"/>
      <c r="DCX628"/>
      <c r="DCY628"/>
      <c r="DCZ628"/>
      <c r="DDA628"/>
      <c r="DDB628"/>
      <c r="DDC628"/>
      <c r="DDD628"/>
      <c r="DDE628"/>
      <c r="DDF628"/>
      <c r="DDG628"/>
      <c r="DDH628"/>
      <c r="DDI628"/>
      <c r="DDJ628"/>
      <c r="DDK628"/>
      <c r="DDL628"/>
      <c r="DDM628"/>
      <c r="DDN628"/>
      <c r="DDO628"/>
      <c r="DDP628"/>
      <c r="DDQ628"/>
      <c r="DDR628"/>
      <c r="DDS628"/>
      <c r="DDT628"/>
      <c r="DDU628"/>
      <c r="DDV628"/>
      <c r="DDW628"/>
      <c r="DDX628"/>
      <c r="DDY628"/>
      <c r="DDZ628"/>
      <c r="DEA628"/>
      <c r="DEB628"/>
      <c r="DEC628"/>
      <c r="DED628"/>
      <c r="DEE628"/>
      <c r="DEF628"/>
      <c r="DEG628"/>
      <c r="DEH628"/>
      <c r="DEI628"/>
      <c r="DEJ628"/>
      <c r="DEK628"/>
      <c r="DEL628"/>
      <c r="DEM628"/>
      <c r="DEN628"/>
      <c r="DEO628"/>
      <c r="DEP628"/>
      <c r="DEQ628"/>
      <c r="DER628"/>
      <c r="DES628"/>
      <c r="DET628"/>
      <c r="DEU628"/>
      <c r="DEV628"/>
      <c r="DEW628"/>
      <c r="DEX628"/>
      <c r="DEY628"/>
      <c r="DEZ628"/>
      <c r="DFA628"/>
      <c r="DFB628"/>
      <c r="DFC628"/>
      <c r="DFD628"/>
      <c r="DFE628"/>
      <c r="DFF628"/>
      <c r="DFG628"/>
      <c r="DFH628"/>
      <c r="DFI628"/>
      <c r="DFJ628"/>
      <c r="DFK628"/>
      <c r="DFL628"/>
      <c r="DFM628"/>
      <c r="DFN628"/>
      <c r="DFO628"/>
      <c r="DFP628"/>
      <c r="DFQ628"/>
      <c r="DFR628"/>
      <c r="DFS628"/>
      <c r="DFT628"/>
      <c r="DFU628"/>
      <c r="DFV628"/>
      <c r="DFW628"/>
      <c r="DFX628"/>
      <c r="DFY628"/>
      <c r="DFZ628"/>
      <c r="DGA628"/>
      <c r="DGB628"/>
      <c r="DGC628"/>
      <c r="DGD628"/>
      <c r="DGE628"/>
      <c r="DGF628"/>
      <c r="DGG628"/>
      <c r="DGH628"/>
      <c r="DGI628"/>
      <c r="DGJ628"/>
      <c r="DGK628"/>
      <c r="DGL628"/>
      <c r="DGM628"/>
      <c r="DGN628"/>
      <c r="DGO628"/>
      <c r="DGP628"/>
      <c r="DGQ628"/>
      <c r="DGR628"/>
      <c r="DGS628"/>
      <c r="DGT628"/>
      <c r="DGU628"/>
      <c r="DGV628"/>
      <c r="DGW628"/>
      <c r="DGX628"/>
      <c r="DGY628"/>
      <c r="DGZ628"/>
      <c r="DHA628"/>
      <c r="DHB628"/>
      <c r="DHC628"/>
      <c r="DHD628"/>
      <c r="DHE628"/>
      <c r="DHF628"/>
      <c r="DHG628"/>
      <c r="DHH628"/>
      <c r="DHI628"/>
      <c r="DHJ628"/>
      <c r="DHK628"/>
      <c r="DHL628"/>
      <c r="DHM628"/>
      <c r="DHN628"/>
      <c r="DHO628"/>
      <c r="DHP628"/>
      <c r="DHQ628"/>
      <c r="DHR628"/>
      <c r="DHS628"/>
      <c r="DHT628"/>
      <c r="DHU628"/>
      <c r="DHV628"/>
      <c r="DHW628"/>
      <c r="DHX628"/>
      <c r="DHY628"/>
      <c r="DHZ628"/>
      <c r="DIA628"/>
      <c r="DIB628"/>
      <c r="DIC628"/>
      <c r="DID628"/>
      <c r="DIE628"/>
      <c r="DIF628"/>
      <c r="DIG628"/>
      <c r="DIH628"/>
      <c r="DII628"/>
      <c r="DIJ628"/>
      <c r="DIK628"/>
      <c r="DIL628"/>
      <c r="DIM628"/>
      <c r="DIN628"/>
      <c r="DIO628"/>
      <c r="DIP628"/>
      <c r="DIQ628"/>
      <c r="DIR628"/>
      <c r="DIS628"/>
      <c r="DIT628"/>
      <c r="DIU628"/>
      <c r="DIV628"/>
      <c r="DIW628"/>
      <c r="DIX628"/>
      <c r="DIY628"/>
      <c r="DIZ628"/>
      <c r="DJA628"/>
      <c r="DJB628"/>
      <c r="DJC628"/>
      <c r="DJD628"/>
      <c r="DJE628"/>
      <c r="DJF628"/>
      <c r="DJG628"/>
      <c r="DJH628"/>
      <c r="DJI628"/>
      <c r="DJJ628"/>
      <c r="DJK628"/>
      <c r="DJL628"/>
      <c r="DJM628"/>
      <c r="DJN628"/>
      <c r="DJO628"/>
      <c r="DJP628"/>
      <c r="DJQ628"/>
      <c r="DJR628"/>
      <c r="DJS628"/>
      <c r="DJT628"/>
      <c r="DJU628"/>
      <c r="DJV628"/>
      <c r="DJW628"/>
      <c r="DJX628"/>
      <c r="DJY628"/>
      <c r="DJZ628"/>
      <c r="DKA628"/>
      <c r="DKB628"/>
      <c r="DKC628"/>
      <c r="DKD628"/>
      <c r="DKE628"/>
      <c r="DKF628"/>
      <c r="DKG628"/>
      <c r="DKH628"/>
      <c r="DKI628"/>
      <c r="DKJ628"/>
      <c r="DKK628"/>
      <c r="DKL628"/>
      <c r="DKM628"/>
      <c r="DKN628"/>
      <c r="DKO628"/>
      <c r="DKP628"/>
      <c r="DKQ628"/>
      <c r="DKR628"/>
      <c r="DKS628"/>
      <c r="DKT628"/>
      <c r="DKU628"/>
      <c r="DKV628"/>
      <c r="DKW628"/>
      <c r="DKX628"/>
      <c r="DKY628"/>
      <c r="DKZ628"/>
      <c r="DLA628"/>
      <c r="DLB628"/>
      <c r="DLC628"/>
      <c r="DLD628"/>
      <c r="DLE628"/>
      <c r="DLF628"/>
      <c r="DLG628"/>
      <c r="DLH628"/>
      <c r="DLI628"/>
      <c r="DLJ628"/>
      <c r="DLK628"/>
      <c r="DLL628"/>
      <c r="DLM628"/>
      <c r="DLN628"/>
      <c r="DLO628"/>
      <c r="DLP628"/>
      <c r="DLQ628"/>
      <c r="DLR628"/>
      <c r="DLS628"/>
      <c r="DLT628"/>
      <c r="DLU628"/>
      <c r="DLV628"/>
      <c r="DLW628"/>
      <c r="DLX628"/>
      <c r="DLY628"/>
      <c r="DLZ628"/>
      <c r="DMA628"/>
      <c r="DMB628"/>
      <c r="DMC628"/>
      <c r="DMD628"/>
      <c r="DME628"/>
      <c r="DMF628"/>
      <c r="DMG628"/>
      <c r="DMH628"/>
      <c r="DMI628"/>
      <c r="DMJ628"/>
      <c r="DMK628"/>
      <c r="DML628"/>
      <c r="DMM628"/>
      <c r="DMN628"/>
      <c r="DMO628"/>
      <c r="DMP628"/>
      <c r="DMQ628"/>
      <c r="DMR628"/>
      <c r="DMS628"/>
      <c r="DMT628"/>
      <c r="DMU628"/>
      <c r="DMV628"/>
      <c r="DMW628"/>
      <c r="DMX628"/>
      <c r="DMY628"/>
      <c r="DMZ628"/>
      <c r="DNA628"/>
      <c r="DNB628"/>
      <c r="DNC628"/>
      <c r="DND628"/>
      <c r="DNE628"/>
      <c r="DNF628"/>
      <c r="DNG628"/>
      <c r="DNH628"/>
      <c r="DNI628"/>
      <c r="DNJ628"/>
      <c r="DNK628"/>
      <c r="DNL628"/>
      <c r="DNM628"/>
      <c r="DNN628"/>
      <c r="DNO628"/>
      <c r="DNP628"/>
      <c r="DNQ628"/>
      <c r="DNR628"/>
      <c r="DNS628"/>
      <c r="DNT628"/>
      <c r="DNU628"/>
      <c r="DNV628"/>
      <c r="DNW628"/>
      <c r="DNX628"/>
      <c r="DNY628"/>
      <c r="DNZ628"/>
      <c r="DOA628"/>
      <c r="DOB628"/>
      <c r="DOC628"/>
      <c r="DOD628"/>
      <c r="DOE628"/>
      <c r="DOF628"/>
      <c r="DOG628"/>
      <c r="DOH628"/>
      <c r="DOI628"/>
      <c r="DOJ628"/>
      <c r="DOK628"/>
      <c r="DOL628"/>
      <c r="DOM628"/>
      <c r="DON628"/>
      <c r="DOO628"/>
      <c r="DOP628"/>
      <c r="DOQ628"/>
      <c r="DOR628"/>
      <c r="DOS628"/>
      <c r="DOT628"/>
      <c r="DOU628"/>
      <c r="DOV628"/>
      <c r="DOW628"/>
      <c r="DOX628"/>
      <c r="DOY628"/>
      <c r="DOZ628"/>
      <c r="DPA628"/>
      <c r="DPB628"/>
      <c r="DPC628"/>
      <c r="DPD628"/>
      <c r="DPE628"/>
      <c r="DPF628"/>
      <c r="DPG628"/>
      <c r="DPH628"/>
      <c r="DPI628"/>
      <c r="DPJ628"/>
      <c r="DPK628"/>
      <c r="DPL628"/>
      <c r="DPM628"/>
      <c r="DPN628"/>
      <c r="DPO628"/>
      <c r="DPP628"/>
      <c r="DPQ628"/>
      <c r="DPR628"/>
      <c r="DPS628"/>
      <c r="DPT628"/>
      <c r="DPU628"/>
      <c r="DPV628"/>
      <c r="DPW628"/>
      <c r="DPX628"/>
      <c r="DPY628"/>
      <c r="DPZ628"/>
      <c r="DQA628"/>
      <c r="DQB628"/>
      <c r="DQC628"/>
      <c r="DQD628"/>
      <c r="DQE628"/>
      <c r="DQF628"/>
      <c r="DQG628"/>
      <c r="DQH628"/>
      <c r="DQI628"/>
      <c r="DQJ628"/>
      <c r="DQK628"/>
      <c r="DQL628"/>
      <c r="DQM628"/>
      <c r="DQN628"/>
      <c r="DQO628"/>
      <c r="DQP628"/>
      <c r="DQQ628"/>
      <c r="DQR628"/>
      <c r="DQS628"/>
      <c r="DQT628"/>
      <c r="DQU628"/>
      <c r="DQV628"/>
      <c r="DQW628"/>
      <c r="DQX628"/>
      <c r="DQY628"/>
      <c r="DQZ628"/>
      <c r="DRA628"/>
      <c r="DRB628"/>
      <c r="DRC628"/>
      <c r="DRD628"/>
      <c r="DRE628"/>
      <c r="DRF628"/>
      <c r="DRG628"/>
      <c r="DRH628"/>
      <c r="DRI628"/>
      <c r="DRJ628"/>
      <c r="DRK628"/>
      <c r="DRL628"/>
      <c r="DRM628"/>
      <c r="DRN628"/>
      <c r="DRO628"/>
      <c r="DRP628"/>
      <c r="DRQ628"/>
      <c r="DRR628"/>
      <c r="DRS628"/>
      <c r="DRT628"/>
      <c r="DRU628"/>
      <c r="DRV628"/>
      <c r="DRW628"/>
      <c r="DRX628"/>
      <c r="DRY628"/>
      <c r="DRZ628"/>
      <c r="DSA628"/>
      <c r="DSB628"/>
      <c r="DSC628"/>
      <c r="DSD628"/>
      <c r="DSE628"/>
      <c r="DSF628"/>
      <c r="DSG628"/>
      <c r="DSH628"/>
      <c r="DSI628"/>
      <c r="DSJ628"/>
      <c r="DSK628"/>
      <c r="DSL628"/>
      <c r="DSM628"/>
      <c r="DSN628"/>
      <c r="DSO628"/>
      <c r="DSP628"/>
      <c r="DSQ628"/>
      <c r="DSR628"/>
      <c r="DSS628"/>
      <c r="DST628"/>
      <c r="DSU628"/>
      <c r="DSV628"/>
      <c r="DSW628"/>
      <c r="DSX628"/>
      <c r="DSY628"/>
      <c r="DSZ628"/>
      <c r="DTA628"/>
      <c r="DTB628"/>
      <c r="DTC628"/>
      <c r="DTD628"/>
      <c r="DTE628"/>
      <c r="DTF628"/>
      <c r="DTG628"/>
      <c r="DTH628"/>
      <c r="DTI628"/>
      <c r="DTJ628"/>
      <c r="DTK628"/>
      <c r="DTL628"/>
      <c r="DTM628"/>
      <c r="DTN628"/>
      <c r="DTO628"/>
      <c r="DTP628"/>
      <c r="DTQ628"/>
      <c r="DTR628"/>
      <c r="DTS628"/>
      <c r="DTT628"/>
      <c r="DTU628"/>
      <c r="DTV628"/>
      <c r="DTW628"/>
      <c r="DTX628"/>
      <c r="DTY628"/>
      <c r="DTZ628"/>
      <c r="DUA628"/>
      <c r="DUB628"/>
      <c r="DUC628"/>
      <c r="DUD628"/>
      <c r="DUE628"/>
      <c r="DUF628"/>
      <c r="DUG628"/>
      <c r="DUH628"/>
      <c r="DUI628"/>
      <c r="DUJ628"/>
      <c r="DUK628"/>
      <c r="DUL628"/>
      <c r="DUM628"/>
      <c r="DUN628"/>
      <c r="DUO628"/>
      <c r="DUP628"/>
      <c r="DUQ628"/>
      <c r="DUR628"/>
      <c r="DUS628"/>
      <c r="DUT628"/>
      <c r="DUU628"/>
      <c r="DUV628"/>
      <c r="DUW628"/>
      <c r="DUX628"/>
      <c r="DUY628"/>
      <c r="DUZ628"/>
      <c r="DVA628"/>
      <c r="DVB628"/>
      <c r="DVC628"/>
      <c r="DVD628"/>
      <c r="DVE628"/>
      <c r="DVF628"/>
      <c r="DVG628"/>
      <c r="DVH628"/>
      <c r="DVI628"/>
      <c r="DVJ628"/>
      <c r="DVK628"/>
      <c r="DVL628"/>
      <c r="DVM628"/>
      <c r="DVN628"/>
      <c r="DVO628"/>
      <c r="DVP628"/>
      <c r="DVQ628"/>
      <c r="DVR628"/>
      <c r="DVS628"/>
      <c r="DVT628"/>
      <c r="DVU628"/>
      <c r="DVV628"/>
      <c r="DVW628"/>
      <c r="DVX628"/>
      <c r="DVY628"/>
      <c r="DVZ628"/>
      <c r="DWA628"/>
      <c r="DWB628"/>
      <c r="DWC628"/>
      <c r="DWD628"/>
      <c r="DWE628"/>
      <c r="DWF628"/>
      <c r="DWG628"/>
      <c r="DWH628"/>
      <c r="DWI628"/>
      <c r="DWJ628"/>
      <c r="DWK628"/>
      <c r="DWL628"/>
      <c r="DWM628"/>
      <c r="DWN628"/>
      <c r="DWO628"/>
      <c r="DWP628"/>
      <c r="DWQ628"/>
      <c r="DWR628"/>
      <c r="DWS628"/>
      <c r="DWT628"/>
      <c r="DWU628"/>
      <c r="DWV628"/>
      <c r="DWW628"/>
      <c r="DWX628"/>
      <c r="DWY628"/>
      <c r="DWZ628"/>
      <c r="DXA628"/>
      <c r="DXB628"/>
      <c r="DXC628"/>
      <c r="DXD628"/>
      <c r="DXE628"/>
      <c r="DXF628"/>
      <c r="DXG628"/>
      <c r="DXH628"/>
      <c r="DXI628"/>
      <c r="DXJ628"/>
      <c r="DXK628"/>
      <c r="DXL628"/>
      <c r="DXM628"/>
      <c r="DXN628"/>
      <c r="DXO628"/>
      <c r="DXP628"/>
      <c r="DXQ628"/>
      <c r="DXR628"/>
      <c r="DXS628"/>
      <c r="DXT628"/>
      <c r="DXU628"/>
      <c r="DXV628"/>
      <c r="DXW628"/>
      <c r="DXX628"/>
      <c r="DXY628"/>
      <c r="DXZ628"/>
      <c r="DYA628"/>
      <c r="DYB628"/>
      <c r="DYC628"/>
      <c r="DYD628"/>
      <c r="DYE628"/>
      <c r="DYF628"/>
      <c r="DYG628"/>
      <c r="DYH628"/>
      <c r="DYI628"/>
      <c r="DYJ628"/>
      <c r="DYK628"/>
      <c r="DYL628"/>
      <c r="DYM628"/>
      <c r="DYN628"/>
      <c r="DYO628"/>
      <c r="DYP628"/>
      <c r="DYQ628"/>
      <c r="DYR628"/>
      <c r="DYS628"/>
      <c r="DYT628"/>
      <c r="DYU628"/>
      <c r="DYV628"/>
      <c r="DYW628"/>
      <c r="DYX628"/>
      <c r="DYY628"/>
      <c r="DYZ628"/>
      <c r="DZA628"/>
      <c r="DZB628"/>
      <c r="DZC628"/>
      <c r="DZD628"/>
      <c r="DZE628"/>
      <c r="DZF628"/>
      <c r="DZG628"/>
      <c r="DZH628"/>
      <c r="DZI628"/>
      <c r="DZJ628"/>
      <c r="DZK628"/>
      <c r="DZL628"/>
      <c r="DZM628"/>
      <c r="DZN628"/>
      <c r="DZO628"/>
      <c r="DZP628"/>
      <c r="DZQ628"/>
      <c r="DZR628"/>
      <c r="DZS628"/>
      <c r="DZT628"/>
      <c r="DZU628"/>
      <c r="DZV628"/>
      <c r="DZW628"/>
      <c r="DZX628"/>
      <c r="DZY628"/>
      <c r="DZZ628"/>
      <c r="EAA628"/>
      <c r="EAB628"/>
      <c r="EAC628"/>
      <c r="EAD628"/>
      <c r="EAE628"/>
      <c r="EAF628"/>
      <c r="EAG628"/>
      <c r="EAH628"/>
      <c r="EAI628"/>
      <c r="EAJ628"/>
      <c r="EAK628"/>
      <c r="EAL628"/>
      <c r="EAM628"/>
      <c r="EAN628"/>
      <c r="EAO628"/>
      <c r="EAP628"/>
      <c r="EAQ628"/>
      <c r="EAR628"/>
      <c r="EAS628"/>
      <c r="EAT628"/>
      <c r="EAU628"/>
      <c r="EAV628"/>
      <c r="EAW628"/>
      <c r="EAX628"/>
      <c r="EAY628"/>
      <c r="EAZ628"/>
      <c r="EBA628"/>
      <c r="EBB628"/>
      <c r="EBC628"/>
      <c r="EBD628"/>
      <c r="EBE628"/>
      <c r="EBF628"/>
      <c r="EBG628"/>
      <c r="EBH628"/>
      <c r="EBI628"/>
      <c r="EBJ628"/>
      <c r="EBK628"/>
      <c r="EBL628"/>
      <c r="EBM628"/>
      <c r="EBN628"/>
      <c r="EBO628"/>
      <c r="EBP628"/>
      <c r="EBQ628"/>
      <c r="EBR628"/>
      <c r="EBS628"/>
      <c r="EBT628"/>
      <c r="EBU628"/>
      <c r="EBV628"/>
      <c r="EBW628"/>
      <c r="EBX628"/>
      <c r="EBY628"/>
      <c r="EBZ628"/>
      <c r="ECA628"/>
      <c r="ECB628"/>
      <c r="ECC628"/>
      <c r="ECD628"/>
      <c r="ECE628"/>
      <c r="ECF628"/>
      <c r="ECG628"/>
      <c r="ECH628"/>
      <c r="ECI628"/>
      <c r="ECJ628"/>
      <c r="ECK628"/>
      <c r="ECL628"/>
      <c r="ECM628"/>
      <c r="ECN628"/>
      <c r="ECO628"/>
      <c r="ECP628"/>
      <c r="ECQ628"/>
      <c r="ECR628"/>
      <c r="ECS628"/>
      <c r="ECT628"/>
      <c r="ECU628"/>
      <c r="ECV628"/>
      <c r="ECW628"/>
      <c r="ECX628"/>
      <c r="ECY628"/>
      <c r="ECZ628"/>
      <c r="EDA628"/>
      <c r="EDB628"/>
      <c r="EDC628"/>
      <c r="EDD628"/>
      <c r="EDE628"/>
      <c r="EDF628"/>
      <c r="EDG628"/>
      <c r="EDH628"/>
      <c r="EDI628"/>
      <c r="EDJ628"/>
      <c r="EDK628"/>
      <c r="EDL628"/>
      <c r="EDM628"/>
      <c r="EDN628"/>
      <c r="EDO628"/>
      <c r="EDP628"/>
      <c r="EDQ628"/>
      <c r="EDR628"/>
      <c r="EDS628"/>
      <c r="EDT628"/>
      <c r="EDU628"/>
      <c r="EDV628"/>
      <c r="EDW628"/>
      <c r="EDX628"/>
      <c r="EDY628"/>
      <c r="EDZ628"/>
      <c r="EEA628"/>
      <c r="EEB628"/>
      <c r="EEC628"/>
      <c r="EED628"/>
      <c r="EEE628"/>
      <c r="EEF628"/>
      <c r="EEG628"/>
      <c r="EEH628"/>
      <c r="EEI628"/>
      <c r="EEJ628"/>
      <c r="EEK628"/>
      <c r="EEL628"/>
      <c r="EEM628"/>
      <c r="EEN628"/>
      <c r="EEO628"/>
      <c r="EEP628"/>
      <c r="EEQ628"/>
      <c r="EER628"/>
      <c r="EES628"/>
      <c r="EET628"/>
      <c r="EEU628"/>
      <c r="EEV628"/>
      <c r="EEW628"/>
      <c r="EEX628"/>
      <c r="EEY628"/>
      <c r="EEZ628"/>
      <c r="EFA628"/>
      <c r="EFB628"/>
      <c r="EFC628"/>
      <c r="EFD628"/>
      <c r="EFE628"/>
      <c r="EFF628"/>
      <c r="EFG628"/>
      <c r="EFH628"/>
      <c r="EFI628"/>
      <c r="EFJ628"/>
      <c r="EFK628"/>
      <c r="EFL628"/>
      <c r="EFM628"/>
      <c r="EFN628"/>
      <c r="EFO628"/>
      <c r="EFP628"/>
      <c r="EFQ628"/>
      <c r="EFR628"/>
      <c r="EFS628"/>
      <c r="EFT628"/>
      <c r="EFU628"/>
      <c r="EFV628"/>
      <c r="EFW628"/>
      <c r="EFX628"/>
      <c r="EFY628"/>
      <c r="EFZ628"/>
      <c r="EGA628"/>
      <c r="EGB628"/>
      <c r="EGC628"/>
      <c r="EGD628"/>
      <c r="EGE628"/>
      <c r="EGF628"/>
      <c r="EGG628"/>
      <c r="EGH628"/>
      <c r="EGI628"/>
      <c r="EGJ628"/>
      <c r="EGK628"/>
      <c r="EGL628"/>
      <c r="EGM628"/>
      <c r="EGN628"/>
      <c r="EGO628"/>
      <c r="EGP628"/>
      <c r="EGQ628"/>
      <c r="EGR628"/>
      <c r="EGS628"/>
      <c r="EGT628"/>
      <c r="EGU628"/>
      <c r="EGV628"/>
      <c r="EGW628"/>
      <c r="EGX628"/>
      <c r="EGY628"/>
      <c r="EGZ628"/>
      <c r="EHA628"/>
      <c r="EHB628"/>
      <c r="EHC628"/>
      <c r="EHD628"/>
      <c r="EHE628"/>
      <c r="EHF628"/>
      <c r="EHG628"/>
      <c r="EHH628"/>
      <c r="EHI628"/>
      <c r="EHJ628"/>
      <c r="EHK628"/>
      <c r="EHL628"/>
      <c r="EHM628"/>
      <c r="EHN628"/>
      <c r="EHO628"/>
      <c r="EHP628"/>
      <c r="EHQ628"/>
      <c r="EHR628"/>
      <c r="EHS628"/>
      <c r="EHT628"/>
      <c r="EHU628"/>
      <c r="EHV628"/>
      <c r="EHW628"/>
      <c r="EHX628"/>
      <c r="EHY628"/>
      <c r="EHZ628"/>
      <c r="EIA628"/>
      <c r="EIB628"/>
      <c r="EIC628"/>
      <c r="EID628"/>
      <c r="EIE628"/>
      <c r="EIF628"/>
      <c r="EIG628"/>
      <c r="EIH628"/>
      <c r="EII628"/>
      <c r="EIJ628"/>
      <c r="EIK628"/>
      <c r="EIL628"/>
      <c r="EIM628"/>
      <c r="EIN628"/>
      <c r="EIO628"/>
      <c r="EIP628"/>
      <c r="EIQ628"/>
      <c r="EIR628"/>
      <c r="EIS628"/>
      <c r="EIT628"/>
      <c r="EIU628"/>
      <c r="EIV628"/>
      <c r="EIW628"/>
      <c r="EIX628"/>
      <c r="EIY628"/>
      <c r="EIZ628"/>
      <c r="EJA628"/>
      <c r="EJB628"/>
      <c r="EJC628"/>
      <c r="EJD628"/>
      <c r="EJE628"/>
      <c r="EJF628"/>
      <c r="EJG628"/>
      <c r="EJH628"/>
      <c r="EJI628"/>
      <c r="EJJ628"/>
      <c r="EJK628"/>
      <c r="EJL628"/>
      <c r="EJM628"/>
      <c r="EJN628"/>
      <c r="EJO628"/>
      <c r="EJP628"/>
      <c r="EJQ628"/>
      <c r="EJR628"/>
      <c r="EJS628"/>
      <c r="EJT628"/>
      <c r="EJU628"/>
      <c r="EJV628"/>
      <c r="EJW628"/>
      <c r="EJX628"/>
      <c r="EJY628"/>
      <c r="EJZ628"/>
      <c r="EKA628"/>
      <c r="EKB628"/>
      <c r="EKC628"/>
      <c r="EKD628"/>
      <c r="EKE628"/>
      <c r="EKF628"/>
      <c r="EKG628"/>
      <c r="EKH628"/>
      <c r="EKI628"/>
      <c r="EKJ628"/>
      <c r="EKK628"/>
      <c r="EKL628"/>
      <c r="EKM628"/>
      <c r="EKN628"/>
      <c r="EKO628"/>
      <c r="EKP628"/>
      <c r="EKQ628"/>
      <c r="EKR628"/>
      <c r="EKS628"/>
      <c r="EKT628"/>
      <c r="EKU628"/>
      <c r="EKV628"/>
      <c r="EKW628"/>
      <c r="EKX628"/>
      <c r="EKY628"/>
      <c r="EKZ628"/>
      <c r="ELA628"/>
      <c r="ELB628"/>
      <c r="ELC628"/>
      <c r="ELD628"/>
      <c r="ELE628"/>
      <c r="ELF628"/>
      <c r="ELG628"/>
      <c r="ELH628"/>
      <c r="ELI628"/>
      <c r="ELJ628"/>
      <c r="ELK628"/>
      <c r="ELL628"/>
      <c r="ELM628"/>
      <c r="ELN628"/>
      <c r="ELO628"/>
      <c r="ELP628"/>
      <c r="ELQ628"/>
      <c r="ELR628"/>
      <c r="ELS628"/>
      <c r="ELT628"/>
      <c r="ELU628"/>
      <c r="ELV628"/>
      <c r="ELW628"/>
      <c r="ELX628"/>
      <c r="ELY628"/>
      <c r="ELZ628"/>
      <c r="EMA628"/>
      <c r="EMB628"/>
      <c r="EMC628"/>
      <c r="EMD628"/>
      <c r="EME628"/>
      <c r="EMF628"/>
      <c r="EMG628"/>
      <c r="EMH628"/>
      <c r="EMI628"/>
      <c r="EMJ628"/>
      <c r="EMK628"/>
      <c r="EML628"/>
      <c r="EMM628"/>
      <c r="EMN628"/>
      <c r="EMO628"/>
      <c r="EMP628"/>
      <c r="EMQ628"/>
      <c r="EMR628"/>
      <c r="EMS628"/>
      <c r="EMT628"/>
      <c r="EMU628"/>
      <c r="EMV628"/>
      <c r="EMW628"/>
      <c r="EMX628"/>
      <c r="EMY628"/>
      <c r="EMZ628"/>
      <c r="ENA628"/>
      <c r="ENB628"/>
      <c r="ENC628"/>
      <c r="END628"/>
      <c r="ENE628"/>
      <c r="ENF628"/>
      <c r="ENG628"/>
      <c r="ENH628"/>
      <c r="ENI628"/>
      <c r="ENJ628"/>
      <c r="ENK628"/>
      <c r="ENL628"/>
      <c r="ENM628"/>
      <c r="ENN628"/>
      <c r="ENO628"/>
      <c r="ENP628"/>
      <c r="ENQ628"/>
      <c r="ENR628"/>
      <c r="ENS628"/>
      <c r="ENT628"/>
      <c r="ENU628"/>
      <c r="ENV628"/>
      <c r="ENW628"/>
      <c r="ENX628"/>
      <c r="ENY628"/>
      <c r="ENZ628"/>
      <c r="EOA628"/>
      <c r="EOB628"/>
      <c r="EOC628"/>
      <c r="EOD628"/>
      <c r="EOE628"/>
      <c r="EOF628"/>
      <c r="EOG628"/>
      <c r="EOH628"/>
      <c r="EOI628"/>
      <c r="EOJ628"/>
      <c r="EOK628"/>
      <c r="EOL628"/>
      <c r="EOM628"/>
      <c r="EON628"/>
      <c r="EOO628"/>
      <c r="EOP628"/>
      <c r="EOQ628"/>
      <c r="EOR628"/>
      <c r="EOS628"/>
      <c r="EOT628"/>
      <c r="EOU628"/>
      <c r="EOV628"/>
      <c r="EOW628"/>
      <c r="EOX628"/>
      <c r="EOY628"/>
      <c r="EOZ628"/>
      <c r="EPA628"/>
      <c r="EPB628"/>
      <c r="EPC628"/>
      <c r="EPD628"/>
      <c r="EPE628"/>
      <c r="EPF628"/>
      <c r="EPG628"/>
      <c r="EPH628"/>
      <c r="EPI628"/>
      <c r="EPJ628"/>
      <c r="EPK628"/>
      <c r="EPL628"/>
      <c r="EPM628"/>
      <c r="EPN628"/>
      <c r="EPO628"/>
      <c r="EPP628"/>
      <c r="EPQ628"/>
      <c r="EPR628"/>
      <c r="EPS628"/>
      <c r="EPT628"/>
      <c r="EPU628"/>
      <c r="EPV628"/>
      <c r="EPW628"/>
      <c r="EPX628"/>
      <c r="EPY628"/>
      <c r="EPZ628"/>
      <c r="EQA628"/>
      <c r="EQB628"/>
      <c r="EQC628"/>
      <c r="EQD628"/>
      <c r="EQE628"/>
      <c r="EQF628"/>
      <c r="EQG628"/>
      <c r="EQH628"/>
      <c r="EQI628"/>
      <c r="EQJ628"/>
      <c r="EQK628"/>
      <c r="EQL628"/>
      <c r="EQM628"/>
      <c r="EQN628"/>
      <c r="EQO628"/>
      <c r="EQP628"/>
      <c r="EQQ628"/>
      <c r="EQR628"/>
      <c r="EQS628"/>
      <c r="EQT628"/>
      <c r="EQU628"/>
      <c r="EQV628"/>
      <c r="EQW628"/>
      <c r="EQX628"/>
      <c r="EQY628"/>
      <c r="EQZ628"/>
      <c r="ERA628"/>
      <c r="ERB628"/>
      <c r="ERC628"/>
      <c r="ERD628"/>
      <c r="ERE628"/>
      <c r="ERF628"/>
      <c r="ERG628"/>
      <c r="ERH628"/>
      <c r="ERI628"/>
      <c r="ERJ628"/>
      <c r="ERK628"/>
      <c r="ERL628"/>
      <c r="ERM628"/>
      <c r="ERN628"/>
      <c r="ERO628"/>
      <c r="ERP628"/>
      <c r="ERQ628"/>
      <c r="ERR628"/>
      <c r="ERS628"/>
      <c r="ERT628"/>
      <c r="ERU628"/>
      <c r="ERV628"/>
      <c r="ERW628"/>
      <c r="ERX628"/>
      <c r="ERY628"/>
      <c r="ERZ628"/>
      <c r="ESA628"/>
      <c r="ESB628"/>
      <c r="ESC628"/>
      <c r="ESD628"/>
      <c r="ESE628"/>
      <c r="ESF628"/>
      <c r="ESG628"/>
      <c r="ESH628"/>
      <c r="ESI628"/>
      <c r="ESJ628"/>
      <c r="ESK628"/>
      <c r="ESL628"/>
      <c r="ESM628"/>
      <c r="ESN628"/>
      <c r="ESO628"/>
      <c r="ESP628"/>
      <c r="ESQ628"/>
      <c r="ESR628"/>
      <c r="ESS628"/>
      <c r="EST628"/>
      <c r="ESU628"/>
      <c r="ESV628"/>
      <c r="ESW628"/>
      <c r="ESX628"/>
      <c r="ESY628"/>
      <c r="ESZ628"/>
      <c r="ETA628"/>
      <c r="ETB628"/>
      <c r="ETC628"/>
      <c r="ETD628"/>
      <c r="ETE628"/>
      <c r="ETF628"/>
      <c r="ETG628"/>
      <c r="ETH628"/>
      <c r="ETI628"/>
      <c r="ETJ628"/>
      <c r="ETK628"/>
      <c r="ETL628"/>
      <c r="ETM628"/>
      <c r="ETN628"/>
      <c r="ETO628"/>
      <c r="ETP628"/>
      <c r="ETQ628"/>
      <c r="ETR628"/>
      <c r="ETS628"/>
      <c r="ETT628"/>
      <c r="ETU628"/>
      <c r="ETV628"/>
      <c r="ETW628"/>
      <c r="ETX628"/>
      <c r="ETY628"/>
      <c r="ETZ628"/>
      <c r="EUA628"/>
      <c r="EUB628"/>
      <c r="EUC628"/>
      <c r="EUD628"/>
      <c r="EUE628"/>
      <c r="EUF628"/>
      <c r="EUG628"/>
      <c r="EUH628"/>
      <c r="EUI628"/>
      <c r="EUJ628"/>
      <c r="EUK628"/>
      <c r="EUL628"/>
      <c r="EUM628"/>
      <c r="EUN628"/>
      <c r="EUO628"/>
      <c r="EUP628"/>
      <c r="EUQ628"/>
      <c r="EUR628"/>
      <c r="EUS628"/>
      <c r="EUT628"/>
      <c r="EUU628"/>
      <c r="EUV628"/>
      <c r="EUW628"/>
      <c r="EUX628"/>
      <c r="EUY628"/>
      <c r="EUZ628"/>
      <c r="EVA628"/>
      <c r="EVB628"/>
      <c r="EVC628"/>
      <c r="EVD628"/>
      <c r="EVE628"/>
      <c r="EVF628"/>
      <c r="EVG628"/>
      <c r="EVH628"/>
      <c r="EVI628"/>
      <c r="EVJ628"/>
      <c r="EVK628"/>
      <c r="EVL628"/>
      <c r="EVM628"/>
      <c r="EVN628"/>
      <c r="EVO628"/>
      <c r="EVP628"/>
      <c r="EVQ628"/>
      <c r="EVR628"/>
      <c r="EVS628"/>
      <c r="EVT628"/>
      <c r="EVU628"/>
      <c r="EVV628"/>
      <c r="EVW628"/>
      <c r="EVX628"/>
      <c r="EVY628"/>
      <c r="EVZ628"/>
      <c r="EWA628"/>
      <c r="EWB628"/>
      <c r="EWC628"/>
      <c r="EWD628"/>
      <c r="EWE628"/>
      <c r="EWF628"/>
      <c r="EWG628"/>
      <c r="EWH628"/>
      <c r="EWI628"/>
      <c r="EWJ628"/>
      <c r="EWK628"/>
      <c r="EWL628"/>
      <c r="EWM628"/>
      <c r="EWN628"/>
      <c r="EWO628"/>
      <c r="EWP628"/>
      <c r="EWQ628"/>
      <c r="EWR628"/>
      <c r="EWS628"/>
      <c r="EWT628"/>
      <c r="EWU628"/>
      <c r="EWV628"/>
      <c r="EWW628"/>
      <c r="EWX628"/>
      <c r="EWY628"/>
      <c r="EWZ628"/>
      <c r="EXA628"/>
      <c r="EXB628"/>
      <c r="EXC628"/>
      <c r="EXD628"/>
      <c r="EXE628"/>
      <c r="EXF628"/>
      <c r="EXG628"/>
      <c r="EXH628"/>
      <c r="EXI628"/>
      <c r="EXJ628"/>
      <c r="EXK628"/>
      <c r="EXL628"/>
      <c r="EXM628"/>
      <c r="EXN628"/>
      <c r="EXO628"/>
      <c r="EXP628"/>
      <c r="EXQ628"/>
      <c r="EXR628"/>
      <c r="EXS628"/>
      <c r="EXT628"/>
      <c r="EXU628"/>
      <c r="EXV628"/>
      <c r="EXW628"/>
      <c r="EXX628"/>
      <c r="EXY628"/>
      <c r="EXZ628"/>
      <c r="EYA628"/>
      <c r="EYB628"/>
      <c r="EYC628"/>
      <c r="EYD628"/>
      <c r="EYE628"/>
      <c r="EYF628"/>
      <c r="EYG628"/>
      <c r="EYH628"/>
      <c r="EYI628"/>
      <c r="EYJ628"/>
      <c r="EYK628"/>
      <c r="EYL628"/>
      <c r="EYM628"/>
      <c r="EYN628"/>
      <c r="EYO628"/>
      <c r="EYP628"/>
      <c r="EYQ628"/>
      <c r="EYR628"/>
      <c r="EYS628"/>
      <c r="EYT628"/>
      <c r="EYU628"/>
      <c r="EYV628"/>
      <c r="EYW628"/>
      <c r="EYX628"/>
      <c r="EYY628"/>
      <c r="EYZ628"/>
      <c r="EZA628"/>
      <c r="EZB628"/>
      <c r="EZC628"/>
      <c r="EZD628"/>
      <c r="EZE628"/>
      <c r="EZF628"/>
      <c r="EZG628"/>
      <c r="EZH628"/>
      <c r="EZI628"/>
      <c r="EZJ628"/>
      <c r="EZK628"/>
      <c r="EZL628"/>
      <c r="EZM628"/>
      <c r="EZN628"/>
      <c r="EZO628"/>
      <c r="EZP628"/>
      <c r="EZQ628"/>
      <c r="EZR628"/>
      <c r="EZS628"/>
      <c r="EZT628"/>
      <c r="EZU628"/>
      <c r="EZV628"/>
      <c r="EZW628"/>
      <c r="EZX628"/>
      <c r="EZY628"/>
      <c r="EZZ628"/>
      <c r="FAA628"/>
      <c r="FAB628"/>
      <c r="FAC628"/>
      <c r="FAD628"/>
      <c r="FAE628"/>
      <c r="FAF628"/>
      <c r="FAG628"/>
      <c r="FAH628"/>
      <c r="FAI628"/>
      <c r="FAJ628"/>
      <c r="FAK628"/>
      <c r="FAL628"/>
      <c r="FAM628"/>
      <c r="FAN628"/>
      <c r="FAO628"/>
      <c r="FAP628"/>
      <c r="FAQ628"/>
      <c r="FAR628"/>
      <c r="FAS628"/>
      <c r="FAT628"/>
      <c r="FAU628"/>
      <c r="FAV628"/>
      <c r="FAW628"/>
      <c r="FAX628"/>
      <c r="FAY628"/>
      <c r="FAZ628"/>
      <c r="FBA628"/>
      <c r="FBB628"/>
      <c r="FBC628"/>
      <c r="FBD628"/>
      <c r="FBE628"/>
      <c r="FBF628"/>
      <c r="FBG628"/>
      <c r="FBH628"/>
      <c r="FBI628"/>
      <c r="FBJ628"/>
      <c r="FBK628"/>
      <c r="FBL628"/>
      <c r="FBM628"/>
      <c r="FBN628"/>
      <c r="FBO628"/>
      <c r="FBP628"/>
      <c r="FBQ628"/>
      <c r="FBR628"/>
      <c r="FBS628"/>
      <c r="FBT628"/>
      <c r="FBU628"/>
      <c r="FBV628"/>
      <c r="FBW628"/>
      <c r="FBX628"/>
      <c r="FBY628"/>
      <c r="FBZ628"/>
      <c r="FCA628"/>
      <c r="FCB628"/>
      <c r="FCC628"/>
      <c r="FCD628"/>
      <c r="FCE628"/>
      <c r="FCF628"/>
      <c r="FCG628"/>
      <c r="FCH628"/>
      <c r="FCI628"/>
      <c r="FCJ628"/>
      <c r="FCK628"/>
      <c r="FCL628"/>
      <c r="FCM628"/>
      <c r="FCN628"/>
      <c r="FCO628"/>
      <c r="FCP628"/>
      <c r="FCQ628"/>
      <c r="FCR628"/>
      <c r="FCS628"/>
      <c r="FCT628"/>
      <c r="FCU628"/>
      <c r="FCV628"/>
      <c r="FCW628"/>
      <c r="FCX628"/>
      <c r="FCY628"/>
      <c r="FCZ628"/>
      <c r="FDA628"/>
      <c r="FDB628"/>
      <c r="FDC628"/>
      <c r="FDD628"/>
      <c r="FDE628"/>
      <c r="FDF628"/>
      <c r="FDG628"/>
      <c r="FDH628"/>
      <c r="FDI628"/>
      <c r="FDJ628"/>
      <c r="FDK628"/>
      <c r="FDL628"/>
      <c r="FDM628"/>
      <c r="FDN628"/>
      <c r="FDO628"/>
      <c r="FDP628"/>
      <c r="FDQ628"/>
      <c r="FDR628"/>
      <c r="FDS628"/>
      <c r="FDT628"/>
      <c r="FDU628"/>
      <c r="FDV628"/>
      <c r="FDW628"/>
      <c r="FDX628"/>
      <c r="FDY628"/>
      <c r="FDZ628"/>
      <c r="FEA628"/>
      <c r="FEB628"/>
      <c r="FEC628"/>
      <c r="FED628"/>
      <c r="FEE628"/>
      <c r="FEF628"/>
      <c r="FEG628"/>
      <c r="FEH628"/>
      <c r="FEI628"/>
      <c r="FEJ628"/>
      <c r="FEK628"/>
      <c r="FEL628"/>
      <c r="FEM628"/>
      <c r="FEN628"/>
      <c r="FEO628"/>
      <c r="FEP628"/>
      <c r="FEQ628"/>
      <c r="FER628"/>
      <c r="FES628"/>
      <c r="FET628"/>
      <c r="FEU628"/>
      <c r="FEV628"/>
      <c r="FEW628"/>
      <c r="FEX628"/>
      <c r="FEY628"/>
      <c r="FEZ628"/>
      <c r="FFA628"/>
      <c r="FFB628"/>
      <c r="FFC628"/>
      <c r="FFD628"/>
      <c r="FFE628"/>
      <c r="FFF628"/>
      <c r="FFG628"/>
      <c r="FFH628"/>
      <c r="FFI628"/>
      <c r="FFJ628"/>
      <c r="FFK628"/>
      <c r="FFL628"/>
      <c r="FFM628"/>
      <c r="FFN628"/>
      <c r="FFO628"/>
      <c r="FFP628"/>
      <c r="FFQ628"/>
      <c r="FFR628"/>
      <c r="FFS628"/>
      <c r="FFT628"/>
      <c r="FFU628"/>
      <c r="FFV628"/>
      <c r="FFW628"/>
      <c r="FFX628"/>
      <c r="FFY628"/>
      <c r="FFZ628"/>
      <c r="FGA628"/>
      <c r="FGB628"/>
      <c r="FGC628"/>
      <c r="FGD628"/>
      <c r="FGE628"/>
      <c r="FGF628"/>
      <c r="FGG628"/>
      <c r="FGH628"/>
      <c r="FGI628"/>
      <c r="FGJ628"/>
      <c r="FGK628"/>
      <c r="FGL628"/>
      <c r="FGM628"/>
      <c r="FGN628"/>
      <c r="FGO628"/>
      <c r="FGP628"/>
      <c r="FGQ628"/>
      <c r="FGR628"/>
      <c r="FGS628"/>
      <c r="FGT628"/>
      <c r="FGU628"/>
      <c r="FGV628"/>
      <c r="FGW628"/>
      <c r="FGX628"/>
      <c r="FGY628"/>
      <c r="FGZ628"/>
      <c r="FHA628"/>
      <c r="FHB628"/>
      <c r="FHC628"/>
      <c r="FHD628"/>
      <c r="FHE628"/>
      <c r="FHF628"/>
      <c r="FHG628"/>
      <c r="FHH628"/>
      <c r="FHI628"/>
      <c r="FHJ628"/>
      <c r="FHK628"/>
      <c r="FHL628"/>
      <c r="FHM628"/>
      <c r="FHN628"/>
      <c r="FHO628"/>
      <c r="FHP628"/>
      <c r="FHQ628"/>
      <c r="FHR628"/>
      <c r="FHS628"/>
      <c r="FHT628"/>
      <c r="FHU628"/>
      <c r="FHV628"/>
      <c r="FHW628"/>
      <c r="FHX628"/>
      <c r="FHY628"/>
      <c r="FHZ628"/>
      <c r="FIA628"/>
      <c r="FIB628"/>
      <c r="FIC628"/>
      <c r="FID628"/>
      <c r="FIE628"/>
      <c r="FIF628"/>
      <c r="FIG628"/>
      <c r="FIH628"/>
      <c r="FII628"/>
      <c r="FIJ628"/>
      <c r="FIK628"/>
      <c r="FIL628"/>
      <c r="FIM628"/>
      <c r="FIN628"/>
      <c r="FIO628"/>
      <c r="FIP628"/>
      <c r="FIQ628"/>
      <c r="FIR628"/>
      <c r="FIS628"/>
      <c r="FIT628"/>
      <c r="FIU628"/>
      <c r="FIV628"/>
      <c r="FIW628"/>
      <c r="FIX628"/>
      <c r="FIY628"/>
      <c r="FIZ628"/>
      <c r="FJA628"/>
      <c r="FJB628"/>
      <c r="FJC628"/>
      <c r="FJD628"/>
      <c r="FJE628"/>
      <c r="FJF628"/>
      <c r="FJG628"/>
      <c r="FJH628"/>
      <c r="FJI628"/>
      <c r="FJJ628"/>
      <c r="FJK628"/>
      <c r="FJL628"/>
      <c r="FJM628"/>
      <c r="FJN628"/>
      <c r="FJO628"/>
      <c r="FJP628"/>
      <c r="FJQ628"/>
      <c r="FJR628"/>
      <c r="FJS628"/>
      <c r="FJT628"/>
      <c r="FJU628"/>
      <c r="FJV628"/>
      <c r="FJW628"/>
      <c r="FJX628"/>
      <c r="FJY628"/>
      <c r="FJZ628"/>
      <c r="FKA628"/>
      <c r="FKB628"/>
      <c r="FKC628"/>
      <c r="FKD628"/>
      <c r="FKE628"/>
      <c r="FKF628"/>
      <c r="FKG628"/>
      <c r="FKH628"/>
      <c r="FKI628"/>
      <c r="FKJ628"/>
      <c r="FKK628"/>
      <c r="FKL628"/>
      <c r="FKM628"/>
      <c r="FKN628"/>
      <c r="FKO628"/>
      <c r="FKP628"/>
      <c r="FKQ628"/>
      <c r="FKR628"/>
      <c r="FKS628"/>
      <c r="FKT628"/>
      <c r="FKU628"/>
      <c r="FKV628"/>
      <c r="FKW628"/>
      <c r="FKX628"/>
      <c r="FKY628"/>
      <c r="FKZ628"/>
      <c r="FLA628"/>
      <c r="FLB628"/>
      <c r="FLC628"/>
      <c r="FLD628"/>
      <c r="FLE628"/>
      <c r="FLF628"/>
      <c r="FLG628"/>
      <c r="FLH628"/>
      <c r="FLI628"/>
      <c r="FLJ628"/>
      <c r="FLK628"/>
      <c r="FLL628"/>
      <c r="FLM628"/>
      <c r="FLN628"/>
      <c r="FLO628"/>
      <c r="FLP628"/>
      <c r="FLQ628"/>
      <c r="FLR628"/>
      <c r="FLS628"/>
      <c r="FLT628"/>
      <c r="FLU628"/>
      <c r="FLV628"/>
      <c r="FLW628"/>
      <c r="FLX628"/>
      <c r="FLY628"/>
      <c r="FLZ628"/>
      <c r="FMA628"/>
      <c r="FMB628"/>
      <c r="FMC628"/>
      <c r="FMD628"/>
      <c r="FME628"/>
      <c r="FMF628"/>
      <c r="FMG628"/>
      <c r="FMH628"/>
      <c r="FMI628"/>
      <c r="FMJ628"/>
      <c r="FMK628"/>
      <c r="FML628"/>
      <c r="FMM628"/>
      <c r="FMN628"/>
      <c r="FMO628"/>
      <c r="FMP628"/>
      <c r="FMQ628"/>
      <c r="FMR628"/>
      <c r="FMS628"/>
      <c r="FMT628"/>
      <c r="FMU628"/>
      <c r="FMV628"/>
      <c r="FMW628"/>
      <c r="FMX628"/>
      <c r="FMY628"/>
      <c r="FMZ628"/>
      <c r="FNA628"/>
      <c r="FNB628"/>
      <c r="FNC628"/>
      <c r="FND628"/>
      <c r="FNE628"/>
      <c r="FNF628"/>
      <c r="FNG628"/>
      <c r="FNH628"/>
      <c r="FNI628"/>
      <c r="FNJ628"/>
      <c r="FNK628"/>
      <c r="FNL628"/>
      <c r="FNM628"/>
      <c r="FNN628"/>
      <c r="FNO628"/>
      <c r="FNP628"/>
      <c r="FNQ628"/>
      <c r="FNR628"/>
      <c r="FNS628"/>
      <c r="FNT628"/>
      <c r="FNU628"/>
      <c r="FNV628"/>
      <c r="FNW628"/>
      <c r="FNX628"/>
      <c r="FNY628"/>
      <c r="FNZ628"/>
      <c r="FOA628"/>
      <c r="FOB628"/>
      <c r="FOC628"/>
      <c r="FOD628"/>
      <c r="FOE628"/>
      <c r="FOF628"/>
      <c r="FOG628"/>
      <c r="FOH628"/>
      <c r="FOI628"/>
      <c r="FOJ628"/>
      <c r="FOK628"/>
      <c r="FOL628"/>
      <c r="FOM628"/>
      <c r="FON628"/>
      <c r="FOO628"/>
      <c r="FOP628"/>
      <c r="FOQ628"/>
      <c r="FOR628"/>
      <c r="FOS628"/>
      <c r="FOT628"/>
      <c r="FOU628"/>
      <c r="FOV628"/>
      <c r="FOW628"/>
      <c r="FOX628"/>
      <c r="FOY628"/>
      <c r="FOZ628"/>
      <c r="FPA628"/>
      <c r="FPB628"/>
      <c r="FPC628"/>
      <c r="FPD628"/>
      <c r="FPE628"/>
      <c r="FPF628"/>
      <c r="FPG628"/>
      <c r="FPH628"/>
      <c r="FPI628"/>
      <c r="FPJ628"/>
      <c r="FPK628"/>
      <c r="FPL628"/>
      <c r="FPM628"/>
      <c r="FPN628"/>
      <c r="FPO628"/>
      <c r="FPP628"/>
      <c r="FPQ628"/>
      <c r="FPR628"/>
      <c r="FPS628"/>
      <c r="FPT628"/>
      <c r="FPU628"/>
      <c r="FPV628"/>
      <c r="FPW628"/>
      <c r="FPX628"/>
      <c r="FPY628"/>
      <c r="FPZ628"/>
      <c r="FQA628"/>
      <c r="FQB628"/>
      <c r="FQC628"/>
      <c r="FQD628"/>
      <c r="FQE628"/>
      <c r="FQF628"/>
      <c r="FQG628"/>
      <c r="FQH628"/>
      <c r="FQI628"/>
      <c r="FQJ628"/>
      <c r="FQK628"/>
      <c r="FQL628"/>
      <c r="FQM628"/>
      <c r="FQN628"/>
      <c r="FQO628"/>
      <c r="FQP628"/>
      <c r="FQQ628"/>
      <c r="FQR628"/>
      <c r="FQS628"/>
      <c r="FQT628"/>
      <c r="FQU628"/>
      <c r="FQV628"/>
      <c r="FQW628"/>
      <c r="FQX628"/>
      <c r="FQY628"/>
      <c r="FQZ628"/>
      <c r="FRA628"/>
      <c r="FRB628"/>
      <c r="FRC628"/>
      <c r="FRD628"/>
      <c r="FRE628"/>
      <c r="FRF628"/>
      <c r="FRG628"/>
      <c r="FRH628"/>
      <c r="FRI628"/>
      <c r="FRJ628"/>
      <c r="FRK628"/>
      <c r="FRL628"/>
      <c r="FRM628"/>
      <c r="FRN628"/>
      <c r="FRO628"/>
      <c r="FRP628"/>
      <c r="FRQ628"/>
      <c r="FRR628"/>
      <c r="FRS628"/>
      <c r="FRT628"/>
      <c r="FRU628"/>
      <c r="FRV628"/>
      <c r="FRW628"/>
      <c r="FRX628"/>
      <c r="FRY628"/>
      <c r="FRZ628"/>
      <c r="FSA628"/>
      <c r="FSB628"/>
      <c r="FSC628"/>
      <c r="FSD628"/>
      <c r="FSE628"/>
      <c r="FSF628"/>
      <c r="FSG628"/>
      <c r="FSH628"/>
      <c r="FSI628"/>
      <c r="FSJ628"/>
      <c r="FSK628"/>
      <c r="FSL628"/>
      <c r="FSM628"/>
      <c r="FSN628"/>
      <c r="FSO628"/>
      <c r="FSP628"/>
      <c r="FSQ628"/>
      <c r="FSR628"/>
      <c r="FSS628"/>
      <c r="FST628"/>
      <c r="FSU628"/>
      <c r="FSV628"/>
      <c r="FSW628"/>
      <c r="FSX628"/>
      <c r="FSY628"/>
      <c r="FSZ628"/>
      <c r="FTA628"/>
      <c r="FTB628"/>
      <c r="FTC628"/>
      <c r="FTD628"/>
      <c r="FTE628"/>
      <c r="FTF628"/>
      <c r="FTG628"/>
      <c r="FTH628"/>
      <c r="FTI628"/>
      <c r="FTJ628"/>
      <c r="FTK628"/>
      <c r="FTL628"/>
      <c r="FTM628"/>
      <c r="FTN628"/>
      <c r="FTO628"/>
      <c r="FTP628"/>
      <c r="FTQ628"/>
      <c r="FTR628"/>
      <c r="FTS628"/>
      <c r="FTT628"/>
      <c r="FTU628"/>
      <c r="FTV628"/>
      <c r="FTW628"/>
      <c r="FTX628"/>
      <c r="FTY628"/>
      <c r="FTZ628"/>
      <c r="FUA628"/>
      <c r="FUB628"/>
      <c r="FUC628"/>
      <c r="FUD628"/>
      <c r="FUE628"/>
      <c r="FUF628"/>
      <c r="FUG628"/>
      <c r="FUH628"/>
      <c r="FUI628"/>
      <c r="FUJ628"/>
      <c r="FUK628"/>
      <c r="FUL628"/>
      <c r="FUM628"/>
      <c r="FUN628"/>
      <c r="FUO628"/>
      <c r="FUP628"/>
      <c r="FUQ628"/>
      <c r="FUR628"/>
      <c r="FUS628"/>
      <c r="FUT628"/>
      <c r="FUU628"/>
      <c r="FUV628"/>
      <c r="FUW628"/>
      <c r="FUX628"/>
      <c r="FUY628"/>
      <c r="FUZ628"/>
      <c r="FVA628"/>
      <c r="FVB628"/>
      <c r="FVC628"/>
      <c r="FVD628"/>
      <c r="FVE628"/>
      <c r="FVF628"/>
      <c r="FVG628"/>
      <c r="FVH628"/>
      <c r="FVI628"/>
      <c r="FVJ628"/>
      <c r="FVK628"/>
      <c r="FVL628"/>
      <c r="FVM628"/>
      <c r="FVN628"/>
      <c r="FVO628"/>
      <c r="FVP628"/>
      <c r="FVQ628"/>
      <c r="FVR628"/>
      <c r="FVS628"/>
      <c r="FVT628"/>
      <c r="FVU628"/>
      <c r="FVV628"/>
      <c r="FVW628"/>
      <c r="FVX628"/>
      <c r="FVY628"/>
      <c r="FVZ628"/>
      <c r="FWA628"/>
      <c r="FWB628"/>
      <c r="FWC628"/>
      <c r="FWD628"/>
      <c r="FWE628"/>
      <c r="FWF628"/>
      <c r="FWG628"/>
      <c r="FWH628"/>
      <c r="FWI628"/>
      <c r="FWJ628"/>
      <c r="FWK628"/>
      <c r="FWL628"/>
      <c r="FWM628"/>
      <c r="FWN628"/>
      <c r="FWO628"/>
      <c r="FWP628"/>
      <c r="FWQ628"/>
      <c r="FWR628"/>
      <c r="FWS628"/>
      <c r="FWT628"/>
      <c r="FWU628"/>
      <c r="FWV628"/>
      <c r="FWW628"/>
      <c r="FWX628"/>
      <c r="FWY628"/>
      <c r="FWZ628"/>
      <c r="FXA628"/>
      <c r="FXB628"/>
      <c r="FXC628"/>
      <c r="FXD628"/>
      <c r="FXE628"/>
      <c r="FXF628"/>
      <c r="FXG628"/>
      <c r="FXH628"/>
      <c r="FXI628"/>
      <c r="FXJ628"/>
      <c r="FXK628"/>
      <c r="FXL628"/>
      <c r="FXM628"/>
      <c r="FXN628"/>
      <c r="FXO628"/>
      <c r="FXP628"/>
      <c r="FXQ628"/>
      <c r="FXR628"/>
      <c r="FXS628"/>
      <c r="FXT628"/>
      <c r="FXU628"/>
      <c r="FXV628"/>
      <c r="FXW628"/>
      <c r="FXX628"/>
      <c r="FXY628"/>
      <c r="FXZ628"/>
      <c r="FYA628"/>
      <c r="FYB628"/>
      <c r="FYC628"/>
      <c r="FYD628"/>
      <c r="FYE628"/>
      <c r="FYF628"/>
      <c r="FYG628"/>
      <c r="FYH628"/>
      <c r="FYI628"/>
      <c r="FYJ628"/>
      <c r="FYK628"/>
      <c r="FYL628"/>
      <c r="FYM628"/>
      <c r="FYN628"/>
      <c r="FYO628"/>
      <c r="FYP628"/>
      <c r="FYQ628"/>
      <c r="FYR628"/>
      <c r="FYS628"/>
      <c r="FYT628"/>
      <c r="FYU628"/>
      <c r="FYV628"/>
      <c r="FYW628"/>
      <c r="FYX628"/>
      <c r="FYY628"/>
      <c r="FYZ628"/>
      <c r="FZA628"/>
      <c r="FZB628"/>
      <c r="FZC628"/>
      <c r="FZD628"/>
      <c r="FZE628"/>
      <c r="FZF628"/>
      <c r="FZG628"/>
      <c r="FZH628"/>
      <c r="FZI628"/>
      <c r="FZJ628"/>
      <c r="FZK628"/>
      <c r="FZL628"/>
      <c r="FZM628"/>
      <c r="FZN628"/>
      <c r="FZO628"/>
      <c r="FZP628"/>
      <c r="FZQ628"/>
      <c r="FZR628"/>
      <c r="FZS628"/>
      <c r="FZT628"/>
      <c r="FZU628"/>
      <c r="FZV628"/>
      <c r="FZW628"/>
      <c r="FZX628"/>
      <c r="FZY628"/>
      <c r="FZZ628"/>
      <c r="GAA628"/>
      <c r="GAB628"/>
      <c r="GAC628"/>
      <c r="GAD628"/>
      <c r="GAE628"/>
      <c r="GAF628"/>
      <c r="GAG628"/>
      <c r="GAH628"/>
      <c r="GAI628"/>
      <c r="GAJ628"/>
      <c r="GAK628"/>
      <c r="GAL628"/>
      <c r="GAM628"/>
      <c r="GAN628"/>
      <c r="GAO628"/>
      <c r="GAP628"/>
      <c r="GAQ628"/>
      <c r="GAR628"/>
      <c r="GAS628"/>
      <c r="GAT628"/>
      <c r="GAU628"/>
      <c r="GAV628"/>
      <c r="GAW628"/>
      <c r="GAX628"/>
      <c r="GAY628"/>
      <c r="GAZ628"/>
      <c r="GBA628"/>
      <c r="GBB628"/>
      <c r="GBC628"/>
      <c r="GBD628"/>
      <c r="GBE628"/>
      <c r="GBF628"/>
      <c r="GBG628"/>
      <c r="GBH628"/>
      <c r="GBI628"/>
      <c r="GBJ628"/>
      <c r="GBK628"/>
      <c r="GBL628"/>
      <c r="GBM628"/>
      <c r="GBN628"/>
      <c r="GBO628"/>
      <c r="GBP628"/>
      <c r="GBQ628"/>
      <c r="GBR628"/>
      <c r="GBS628"/>
      <c r="GBT628"/>
      <c r="GBU628"/>
      <c r="GBV628"/>
      <c r="GBW628"/>
      <c r="GBX628"/>
      <c r="GBY628"/>
      <c r="GBZ628"/>
      <c r="GCA628"/>
      <c r="GCB628"/>
      <c r="GCC628"/>
      <c r="GCD628"/>
      <c r="GCE628"/>
      <c r="GCF628"/>
      <c r="GCG628"/>
      <c r="GCH628"/>
      <c r="GCI628"/>
      <c r="GCJ628"/>
      <c r="GCK628"/>
      <c r="GCL628"/>
      <c r="GCM628"/>
      <c r="GCN628"/>
      <c r="GCO628"/>
      <c r="GCP628"/>
      <c r="GCQ628"/>
      <c r="GCR628"/>
      <c r="GCS628"/>
      <c r="GCT628"/>
      <c r="GCU628"/>
      <c r="GCV628"/>
      <c r="GCW628"/>
      <c r="GCX628"/>
      <c r="GCY628"/>
      <c r="GCZ628"/>
      <c r="GDA628"/>
      <c r="GDB628"/>
      <c r="GDC628"/>
      <c r="GDD628"/>
      <c r="GDE628"/>
      <c r="GDF628"/>
      <c r="GDG628"/>
      <c r="GDH628"/>
      <c r="GDI628"/>
      <c r="GDJ628"/>
      <c r="GDK628"/>
      <c r="GDL628"/>
      <c r="GDM628"/>
      <c r="GDN628"/>
      <c r="GDO628"/>
      <c r="GDP628"/>
      <c r="GDQ628"/>
      <c r="GDR628"/>
      <c r="GDS628"/>
      <c r="GDT628"/>
      <c r="GDU628"/>
      <c r="GDV628"/>
      <c r="GDW628"/>
      <c r="GDX628"/>
      <c r="GDY628"/>
      <c r="GDZ628"/>
      <c r="GEA628"/>
      <c r="GEB628"/>
      <c r="GEC628"/>
      <c r="GED628"/>
      <c r="GEE628"/>
      <c r="GEF628"/>
      <c r="GEG628"/>
      <c r="GEH628"/>
      <c r="GEI628"/>
      <c r="GEJ628"/>
      <c r="GEK628"/>
      <c r="GEL628"/>
      <c r="GEM628"/>
      <c r="GEN628"/>
      <c r="GEO628"/>
      <c r="GEP628"/>
      <c r="GEQ628"/>
      <c r="GER628"/>
      <c r="GES628"/>
      <c r="GET628"/>
      <c r="GEU628"/>
      <c r="GEV628"/>
      <c r="GEW628"/>
      <c r="GEX628"/>
      <c r="GEY628"/>
      <c r="GEZ628"/>
      <c r="GFA628"/>
      <c r="GFB628"/>
      <c r="GFC628"/>
      <c r="GFD628"/>
      <c r="GFE628"/>
      <c r="GFF628"/>
      <c r="GFG628"/>
      <c r="GFH628"/>
      <c r="GFI628"/>
      <c r="GFJ628"/>
      <c r="GFK628"/>
      <c r="GFL628"/>
      <c r="GFM628"/>
      <c r="GFN628"/>
      <c r="GFO628"/>
      <c r="GFP628"/>
      <c r="GFQ628"/>
      <c r="GFR628"/>
      <c r="GFS628"/>
      <c r="GFT628"/>
      <c r="GFU628"/>
      <c r="GFV628"/>
      <c r="GFW628"/>
      <c r="GFX628"/>
      <c r="GFY628"/>
      <c r="GFZ628"/>
      <c r="GGA628"/>
      <c r="GGB628"/>
      <c r="GGC628"/>
      <c r="GGD628"/>
      <c r="GGE628"/>
      <c r="GGF628"/>
      <c r="GGG628"/>
      <c r="GGH628"/>
      <c r="GGI628"/>
      <c r="GGJ628"/>
      <c r="GGK628"/>
      <c r="GGL628"/>
      <c r="GGM628"/>
      <c r="GGN628"/>
      <c r="GGO628"/>
      <c r="GGP628"/>
      <c r="GGQ628"/>
      <c r="GGR628"/>
      <c r="GGS628"/>
      <c r="GGT628"/>
      <c r="GGU628"/>
      <c r="GGV628"/>
      <c r="GGW628"/>
      <c r="GGX628"/>
      <c r="GGY628"/>
      <c r="GGZ628"/>
      <c r="GHA628"/>
      <c r="GHB628"/>
      <c r="GHC628"/>
      <c r="GHD628"/>
      <c r="GHE628"/>
      <c r="GHF628"/>
      <c r="GHG628"/>
      <c r="GHH628"/>
      <c r="GHI628"/>
      <c r="GHJ628"/>
      <c r="GHK628"/>
      <c r="GHL628"/>
      <c r="GHM628"/>
      <c r="GHN628"/>
      <c r="GHO628"/>
      <c r="GHP628"/>
      <c r="GHQ628"/>
      <c r="GHR628"/>
      <c r="GHS628"/>
      <c r="GHT628"/>
      <c r="GHU628"/>
      <c r="GHV628"/>
      <c r="GHW628"/>
      <c r="GHX628"/>
      <c r="GHY628"/>
      <c r="GHZ628"/>
      <c r="GIA628"/>
      <c r="GIB628"/>
      <c r="GIC628"/>
      <c r="GID628"/>
      <c r="GIE628"/>
      <c r="GIF628"/>
      <c r="GIG628"/>
      <c r="GIH628"/>
      <c r="GII628"/>
      <c r="GIJ628"/>
      <c r="GIK628"/>
      <c r="GIL628"/>
      <c r="GIM628"/>
      <c r="GIN628"/>
      <c r="GIO628"/>
      <c r="GIP628"/>
      <c r="GIQ628"/>
      <c r="GIR628"/>
      <c r="GIS628"/>
      <c r="GIT628"/>
      <c r="GIU628"/>
      <c r="GIV628"/>
      <c r="GIW628"/>
      <c r="GIX628"/>
      <c r="GIY628"/>
      <c r="GIZ628"/>
      <c r="GJA628"/>
      <c r="GJB628"/>
      <c r="GJC628"/>
      <c r="GJD628"/>
      <c r="GJE628"/>
      <c r="GJF628"/>
      <c r="GJG628"/>
      <c r="GJH628"/>
      <c r="GJI628"/>
      <c r="GJJ628"/>
      <c r="GJK628"/>
      <c r="GJL628"/>
      <c r="GJM628"/>
      <c r="GJN628"/>
      <c r="GJO628"/>
      <c r="GJP628"/>
      <c r="GJQ628"/>
      <c r="GJR628"/>
      <c r="GJS628"/>
      <c r="GJT628"/>
      <c r="GJU628"/>
      <c r="GJV628"/>
      <c r="GJW628"/>
      <c r="GJX628"/>
      <c r="GJY628"/>
      <c r="GJZ628"/>
      <c r="GKA628"/>
      <c r="GKB628"/>
      <c r="GKC628"/>
      <c r="GKD628"/>
      <c r="GKE628"/>
      <c r="GKF628"/>
      <c r="GKG628"/>
      <c r="GKH628"/>
      <c r="GKI628"/>
      <c r="GKJ628"/>
      <c r="GKK628"/>
      <c r="GKL628"/>
      <c r="GKM628"/>
      <c r="GKN628"/>
      <c r="GKO628"/>
      <c r="GKP628"/>
      <c r="GKQ628"/>
      <c r="GKR628"/>
      <c r="GKS628"/>
      <c r="GKT628"/>
      <c r="GKU628"/>
      <c r="GKV628"/>
      <c r="GKW628"/>
      <c r="GKX628"/>
      <c r="GKY628"/>
      <c r="GKZ628"/>
      <c r="GLA628"/>
      <c r="GLB628"/>
      <c r="GLC628"/>
      <c r="GLD628"/>
      <c r="GLE628"/>
      <c r="GLF628"/>
      <c r="GLG628"/>
      <c r="GLH628"/>
      <c r="GLI628"/>
      <c r="GLJ628"/>
      <c r="GLK628"/>
      <c r="GLL628"/>
      <c r="GLM628"/>
      <c r="GLN628"/>
      <c r="GLO628"/>
      <c r="GLP628"/>
      <c r="GLQ628"/>
      <c r="GLR628"/>
      <c r="GLS628"/>
      <c r="GLT628"/>
      <c r="GLU628"/>
      <c r="GLV628"/>
      <c r="GLW628"/>
      <c r="GLX628"/>
      <c r="GLY628"/>
      <c r="GLZ628"/>
      <c r="GMA628"/>
      <c r="GMB628"/>
      <c r="GMC628"/>
      <c r="GMD628"/>
      <c r="GME628"/>
      <c r="GMF628"/>
      <c r="GMG628"/>
      <c r="GMH628"/>
      <c r="GMI628"/>
      <c r="GMJ628"/>
      <c r="GMK628"/>
      <c r="GML628"/>
      <c r="GMM628"/>
      <c r="GMN628"/>
      <c r="GMO628"/>
      <c r="GMP628"/>
      <c r="GMQ628"/>
      <c r="GMR628"/>
      <c r="GMS628"/>
      <c r="GMT628"/>
      <c r="GMU628"/>
      <c r="GMV628"/>
      <c r="GMW628"/>
      <c r="GMX628"/>
      <c r="GMY628"/>
      <c r="GMZ628"/>
      <c r="GNA628"/>
      <c r="GNB628"/>
      <c r="GNC628"/>
      <c r="GND628"/>
      <c r="GNE628"/>
      <c r="GNF628"/>
      <c r="GNG628"/>
      <c r="GNH628"/>
      <c r="GNI628"/>
      <c r="GNJ628"/>
      <c r="GNK628"/>
      <c r="GNL628"/>
      <c r="GNM628"/>
      <c r="GNN628"/>
      <c r="GNO628"/>
      <c r="GNP628"/>
      <c r="GNQ628"/>
      <c r="GNR628"/>
      <c r="GNS628"/>
      <c r="GNT628"/>
      <c r="GNU628"/>
      <c r="GNV628"/>
      <c r="GNW628"/>
      <c r="GNX628"/>
      <c r="GNY628"/>
      <c r="GNZ628"/>
      <c r="GOA628"/>
      <c r="GOB628"/>
      <c r="GOC628"/>
      <c r="GOD628"/>
      <c r="GOE628"/>
      <c r="GOF628"/>
      <c r="GOG628"/>
      <c r="GOH628"/>
      <c r="GOI628"/>
      <c r="GOJ628"/>
      <c r="GOK628"/>
      <c r="GOL628"/>
      <c r="GOM628"/>
      <c r="GON628"/>
      <c r="GOO628"/>
      <c r="GOP628"/>
      <c r="GOQ628"/>
      <c r="GOR628"/>
      <c r="GOS628"/>
      <c r="GOT628"/>
      <c r="GOU628"/>
      <c r="GOV628"/>
      <c r="GOW628"/>
      <c r="GOX628"/>
      <c r="GOY628"/>
      <c r="GOZ628"/>
      <c r="GPA628"/>
      <c r="GPB628"/>
      <c r="GPC628"/>
      <c r="GPD628"/>
      <c r="GPE628"/>
      <c r="GPF628"/>
      <c r="GPG628"/>
      <c r="GPH628"/>
      <c r="GPI628"/>
      <c r="GPJ628"/>
      <c r="GPK628"/>
      <c r="GPL628"/>
      <c r="GPM628"/>
      <c r="GPN628"/>
      <c r="GPO628"/>
      <c r="GPP628"/>
      <c r="GPQ628"/>
      <c r="GPR628"/>
      <c r="GPS628"/>
      <c r="GPT628"/>
      <c r="GPU628"/>
      <c r="GPV628"/>
      <c r="GPW628"/>
      <c r="GPX628"/>
      <c r="GPY628"/>
      <c r="GPZ628"/>
      <c r="GQA628"/>
      <c r="GQB628"/>
      <c r="GQC628"/>
      <c r="GQD628"/>
      <c r="GQE628"/>
      <c r="GQF628"/>
      <c r="GQG628"/>
      <c r="GQH628"/>
      <c r="GQI628"/>
      <c r="GQJ628"/>
      <c r="GQK628"/>
      <c r="GQL628"/>
      <c r="GQM628"/>
      <c r="GQN628"/>
      <c r="GQO628"/>
      <c r="GQP628"/>
      <c r="GQQ628"/>
      <c r="GQR628"/>
      <c r="GQS628"/>
      <c r="GQT628"/>
      <c r="GQU628"/>
      <c r="GQV628"/>
      <c r="GQW628"/>
      <c r="GQX628"/>
      <c r="GQY628"/>
      <c r="GQZ628"/>
      <c r="GRA628"/>
      <c r="GRB628"/>
      <c r="GRC628"/>
      <c r="GRD628"/>
      <c r="GRE628"/>
      <c r="GRF628"/>
      <c r="GRG628"/>
      <c r="GRH628"/>
      <c r="GRI628"/>
      <c r="GRJ628"/>
      <c r="GRK628"/>
      <c r="GRL628"/>
      <c r="GRM628"/>
      <c r="GRN628"/>
      <c r="GRO628"/>
      <c r="GRP628"/>
      <c r="GRQ628"/>
      <c r="GRR628"/>
      <c r="GRS628"/>
      <c r="GRT628"/>
      <c r="GRU628"/>
      <c r="GRV628"/>
      <c r="GRW628"/>
      <c r="GRX628"/>
      <c r="GRY628"/>
      <c r="GRZ628"/>
      <c r="GSA628"/>
      <c r="GSB628"/>
      <c r="GSC628"/>
      <c r="GSD628"/>
      <c r="GSE628"/>
      <c r="GSF628"/>
      <c r="GSG628"/>
      <c r="GSH628"/>
      <c r="GSI628"/>
      <c r="GSJ628"/>
      <c r="GSK628"/>
      <c r="GSL628"/>
      <c r="GSM628"/>
      <c r="GSN628"/>
      <c r="GSO628"/>
      <c r="GSP628"/>
      <c r="GSQ628"/>
      <c r="GSR628"/>
      <c r="GSS628"/>
      <c r="GST628"/>
      <c r="GSU628"/>
      <c r="GSV628"/>
      <c r="GSW628"/>
      <c r="GSX628"/>
      <c r="GSY628"/>
      <c r="GSZ628"/>
      <c r="GTA628"/>
      <c r="GTB628"/>
      <c r="GTC628"/>
      <c r="GTD628"/>
      <c r="GTE628"/>
      <c r="GTF628"/>
      <c r="GTG628"/>
      <c r="GTH628"/>
      <c r="GTI628"/>
      <c r="GTJ628"/>
      <c r="GTK628"/>
      <c r="GTL628"/>
      <c r="GTM628"/>
      <c r="GTN628"/>
      <c r="GTO628"/>
      <c r="GTP628"/>
      <c r="GTQ628"/>
      <c r="GTR628"/>
      <c r="GTS628"/>
      <c r="GTT628"/>
      <c r="GTU628"/>
      <c r="GTV628"/>
      <c r="GTW628"/>
      <c r="GTX628"/>
      <c r="GTY628"/>
      <c r="GTZ628"/>
      <c r="GUA628"/>
      <c r="GUB628"/>
      <c r="GUC628"/>
      <c r="GUD628"/>
      <c r="GUE628"/>
      <c r="GUF628"/>
      <c r="GUG628"/>
      <c r="GUH628"/>
      <c r="GUI628"/>
      <c r="GUJ628"/>
      <c r="GUK628"/>
      <c r="GUL628"/>
      <c r="GUM628"/>
      <c r="GUN628"/>
      <c r="GUO628"/>
      <c r="GUP628"/>
      <c r="GUQ628"/>
      <c r="GUR628"/>
      <c r="GUS628"/>
      <c r="GUT628"/>
      <c r="GUU628"/>
      <c r="GUV628"/>
      <c r="GUW628"/>
      <c r="GUX628"/>
      <c r="GUY628"/>
      <c r="GUZ628"/>
      <c r="GVA628"/>
      <c r="GVB628"/>
      <c r="GVC628"/>
      <c r="GVD628"/>
      <c r="GVE628"/>
      <c r="GVF628"/>
      <c r="GVG628"/>
      <c r="GVH628"/>
      <c r="GVI628"/>
      <c r="GVJ628"/>
      <c r="GVK628"/>
      <c r="GVL628"/>
      <c r="GVM628"/>
      <c r="GVN628"/>
      <c r="GVO628"/>
      <c r="GVP628"/>
      <c r="GVQ628"/>
      <c r="GVR628"/>
      <c r="GVS628"/>
      <c r="GVT628"/>
      <c r="GVU628"/>
      <c r="GVV628"/>
      <c r="GVW628"/>
      <c r="GVX628"/>
      <c r="GVY628"/>
      <c r="GVZ628"/>
      <c r="GWA628"/>
      <c r="GWB628"/>
      <c r="GWC628"/>
      <c r="GWD628"/>
      <c r="GWE628"/>
      <c r="GWF628"/>
      <c r="GWG628"/>
      <c r="GWH628"/>
      <c r="GWI628"/>
      <c r="GWJ628"/>
      <c r="GWK628"/>
      <c r="GWL628"/>
      <c r="GWM628"/>
      <c r="GWN628"/>
      <c r="GWO628"/>
      <c r="GWP628"/>
      <c r="GWQ628"/>
      <c r="GWR628"/>
      <c r="GWS628"/>
      <c r="GWT628"/>
      <c r="GWU628"/>
      <c r="GWV628"/>
      <c r="GWW628"/>
      <c r="GWX628"/>
      <c r="GWY628"/>
      <c r="GWZ628"/>
      <c r="GXA628"/>
      <c r="GXB628"/>
      <c r="GXC628"/>
      <c r="GXD628"/>
      <c r="GXE628"/>
      <c r="GXF628"/>
      <c r="GXG628"/>
      <c r="GXH628"/>
      <c r="GXI628"/>
      <c r="GXJ628"/>
      <c r="GXK628"/>
      <c r="GXL628"/>
      <c r="GXM628"/>
      <c r="GXN628"/>
      <c r="GXO628"/>
      <c r="GXP628"/>
      <c r="GXQ628"/>
      <c r="GXR628"/>
      <c r="GXS628"/>
      <c r="GXT628"/>
      <c r="GXU628"/>
      <c r="GXV628"/>
      <c r="GXW628"/>
      <c r="GXX628"/>
      <c r="GXY628"/>
      <c r="GXZ628"/>
      <c r="GYA628"/>
      <c r="GYB628"/>
      <c r="GYC628"/>
      <c r="GYD628"/>
      <c r="GYE628"/>
      <c r="GYF628"/>
      <c r="GYG628"/>
      <c r="GYH628"/>
      <c r="GYI628"/>
      <c r="GYJ628"/>
      <c r="GYK628"/>
      <c r="GYL628"/>
      <c r="GYM628"/>
      <c r="GYN628"/>
      <c r="GYO628"/>
      <c r="GYP628"/>
      <c r="GYQ628"/>
      <c r="GYR628"/>
      <c r="GYS628"/>
      <c r="GYT628"/>
      <c r="GYU628"/>
      <c r="GYV628"/>
      <c r="GYW628"/>
      <c r="GYX628"/>
      <c r="GYY628"/>
      <c r="GYZ628"/>
      <c r="GZA628"/>
      <c r="GZB628"/>
      <c r="GZC628"/>
      <c r="GZD628"/>
      <c r="GZE628"/>
      <c r="GZF628"/>
      <c r="GZG628"/>
      <c r="GZH628"/>
      <c r="GZI628"/>
      <c r="GZJ628"/>
      <c r="GZK628"/>
      <c r="GZL628"/>
      <c r="GZM628"/>
      <c r="GZN628"/>
      <c r="GZO628"/>
      <c r="GZP628"/>
      <c r="GZQ628"/>
      <c r="GZR628"/>
      <c r="GZS628"/>
      <c r="GZT628"/>
      <c r="GZU628"/>
      <c r="GZV628"/>
      <c r="GZW628"/>
      <c r="GZX628"/>
      <c r="GZY628"/>
      <c r="GZZ628"/>
      <c r="HAA628"/>
      <c r="HAB628"/>
      <c r="HAC628"/>
      <c r="HAD628"/>
      <c r="HAE628"/>
      <c r="HAF628"/>
      <c r="HAG628"/>
      <c r="HAH628"/>
      <c r="HAI628"/>
      <c r="HAJ628"/>
      <c r="HAK628"/>
      <c r="HAL628"/>
      <c r="HAM628"/>
      <c r="HAN628"/>
      <c r="HAO628"/>
      <c r="HAP628"/>
      <c r="HAQ628"/>
      <c r="HAR628"/>
      <c r="HAS628"/>
      <c r="HAT628"/>
      <c r="HAU628"/>
      <c r="HAV628"/>
      <c r="HAW628"/>
      <c r="HAX628"/>
      <c r="HAY628"/>
      <c r="HAZ628"/>
      <c r="HBA628"/>
      <c r="HBB628"/>
      <c r="HBC628"/>
      <c r="HBD628"/>
      <c r="HBE628"/>
      <c r="HBF628"/>
      <c r="HBG628"/>
      <c r="HBH628"/>
      <c r="HBI628"/>
      <c r="HBJ628"/>
      <c r="HBK628"/>
      <c r="HBL628"/>
      <c r="HBM628"/>
      <c r="HBN628"/>
      <c r="HBO628"/>
      <c r="HBP628"/>
      <c r="HBQ628"/>
      <c r="HBR628"/>
      <c r="HBS628"/>
      <c r="HBT628"/>
      <c r="HBU628"/>
      <c r="HBV628"/>
      <c r="HBW628"/>
      <c r="HBX628"/>
      <c r="HBY628"/>
      <c r="HBZ628"/>
      <c r="HCA628"/>
      <c r="HCB628"/>
      <c r="HCC628"/>
      <c r="HCD628"/>
      <c r="HCE628"/>
      <c r="HCF628"/>
      <c r="HCG628"/>
      <c r="HCH628"/>
      <c r="HCI628"/>
      <c r="HCJ628"/>
      <c r="HCK628"/>
      <c r="HCL628"/>
      <c r="HCM628"/>
      <c r="HCN628"/>
      <c r="HCO628"/>
      <c r="HCP628"/>
      <c r="HCQ628"/>
      <c r="HCR628"/>
      <c r="HCS628"/>
      <c r="HCT628"/>
      <c r="HCU628"/>
      <c r="HCV628"/>
      <c r="HCW628"/>
      <c r="HCX628"/>
      <c r="HCY628"/>
      <c r="HCZ628"/>
      <c r="HDA628"/>
      <c r="HDB628"/>
      <c r="HDC628"/>
      <c r="HDD628"/>
      <c r="HDE628"/>
      <c r="HDF628"/>
      <c r="HDG628"/>
      <c r="HDH628"/>
      <c r="HDI628"/>
      <c r="HDJ628"/>
      <c r="HDK628"/>
      <c r="HDL628"/>
      <c r="HDM628"/>
      <c r="HDN628"/>
      <c r="HDO628"/>
      <c r="HDP628"/>
      <c r="HDQ628"/>
      <c r="HDR628"/>
      <c r="HDS628"/>
      <c r="HDT628"/>
      <c r="HDU628"/>
      <c r="HDV628"/>
      <c r="HDW628"/>
      <c r="HDX628"/>
      <c r="HDY628"/>
      <c r="HDZ628"/>
      <c r="HEA628"/>
      <c r="HEB628"/>
      <c r="HEC628"/>
      <c r="HED628"/>
      <c r="HEE628"/>
      <c r="HEF628"/>
      <c r="HEG628"/>
      <c r="HEH628"/>
      <c r="HEI628"/>
      <c r="HEJ628"/>
      <c r="HEK628"/>
      <c r="HEL628"/>
      <c r="HEM628"/>
      <c r="HEN628"/>
      <c r="HEO628"/>
      <c r="HEP628"/>
      <c r="HEQ628"/>
      <c r="HER628"/>
      <c r="HES628"/>
      <c r="HET628"/>
      <c r="HEU628"/>
      <c r="HEV628"/>
      <c r="HEW628"/>
      <c r="HEX628"/>
      <c r="HEY628"/>
      <c r="HEZ628"/>
      <c r="HFA628"/>
      <c r="HFB628"/>
      <c r="HFC628"/>
      <c r="HFD628"/>
      <c r="HFE628"/>
      <c r="HFF628"/>
      <c r="HFG628"/>
      <c r="HFH628"/>
      <c r="HFI628"/>
      <c r="HFJ628"/>
      <c r="HFK628"/>
      <c r="HFL628"/>
      <c r="HFM628"/>
      <c r="HFN628"/>
      <c r="HFO628"/>
      <c r="HFP628"/>
      <c r="HFQ628"/>
      <c r="HFR628"/>
      <c r="HFS628"/>
      <c r="HFT628"/>
      <c r="HFU628"/>
      <c r="HFV628"/>
      <c r="HFW628"/>
      <c r="HFX628"/>
      <c r="HFY628"/>
      <c r="HFZ628"/>
      <c r="HGA628"/>
      <c r="HGB628"/>
      <c r="HGC628"/>
      <c r="HGD628"/>
      <c r="HGE628"/>
      <c r="HGF628"/>
      <c r="HGG628"/>
      <c r="HGH628"/>
      <c r="HGI628"/>
      <c r="HGJ628"/>
      <c r="HGK628"/>
      <c r="HGL628"/>
      <c r="HGM628"/>
      <c r="HGN628"/>
      <c r="HGO628"/>
      <c r="HGP628"/>
      <c r="HGQ628"/>
      <c r="HGR628"/>
      <c r="HGS628"/>
      <c r="HGT628"/>
      <c r="HGU628"/>
      <c r="HGV628"/>
      <c r="HGW628"/>
      <c r="HGX628"/>
      <c r="HGY628"/>
      <c r="HGZ628"/>
      <c r="HHA628"/>
      <c r="HHB628"/>
      <c r="HHC628"/>
      <c r="HHD628"/>
      <c r="HHE628"/>
      <c r="HHF628"/>
      <c r="HHG628"/>
      <c r="HHH628"/>
      <c r="HHI628"/>
      <c r="HHJ628"/>
      <c r="HHK628"/>
      <c r="HHL628"/>
      <c r="HHM628"/>
      <c r="HHN628"/>
      <c r="HHO628"/>
      <c r="HHP628"/>
      <c r="HHQ628"/>
      <c r="HHR628"/>
      <c r="HHS628"/>
      <c r="HHT628"/>
      <c r="HHU628"/>
      <c r="HHV628"/>
      <c r="HHW628"/>
      <c r="HHX628"/>
      <c r="HHY628"/>
      <c r="HHZ628"/>
      <c r="HIA628"/>
      <c r="HIB628"/>
      <c r="HIC628"/>
      <c r="HID628"/>
      <c r="HIE628"/>
      <c r="HIF628"/>
      <c r="HIG628"/>
      <c r="HIH628"/>
      <c r="HII628"/>
      <c r="HIJ628"/>
      <c r="HIK628"/>
      <c r="HIL628"/>
      <c r="HIM628"/>
      <c r="HIN628"/>
      <c r="HIO628"/>
      <c r="HIP628"/>
      <c r="HIQ628"/>
      <c r="HIR628"/>
      <c r="HIS628"/>
      <c r="HIT628"/>
      <c r="HIU628"/>
      <c r="HIV628"/>
      <c r="HIW628"/>
      <c r="HIX628"/>
      <c r="HIY628"/>
      <c r="HIZ628"/>
      <c r="HJA628"/>
      <c r="HJB628"/>
      <c r="HJC628"/>
      <c r="HJD628"/>
      <c r="HJE628"/>
      <c r="HJF628"/>
      <c r="HJG628"/>
      <c r="HJH628"/>
      <c r="HJI628"/>
      <c r="HJJ628"/>
      <c r="HJK628"/>
      <c r="HJL628"/>
      <c r="HJM628"/>
      <c r="HJN628"/>
      <c r="HJO628"/>
      <c r="HJP628"/>
      <c r="HJQ628"/>
      <c r="HJR628"/>
      <c r="HJS628"/>
      <c r="HJT628"/>
      <c r="HJU628"/>
      <c r="HJV628"/>
      <c r="HJW628"/>
      <c r="HJX628"/>
      <c r="HJY628"/>
      <c r="HJZ628"/>
      <c r="HKA628"/>
      <c r="HKB628"/>
      <c r="HKC628"/>
      <c r="HKD628"/>
      <c r="HKE628"/>
      <c r="HKF628"/>
      <c r="HKG628"/>
      <c r="HKH628"/>
      <c r="HKI628"/>
      <c r="HKJ628"/>
      <c r="HKK628"/>
      <c r="HKL628"/>
      <c r="HKM628"/>
      <c r="HKN628"/>
      <c r="HKO628"/>
      <c r="HKP628"/>
      <c r="HKQ628"/>
      <c r="HKR628"/>
      <c r="HKS628"/>
      <c r="HKT628"/>
      <c r="HKU628"/>
      <c r="HKV628"/>
      <c r="HKW628"/>
      <c r="HKX628"/>
      <c r="HKY628"/>
      <c r="HKZ628"/>
      <c r="HLA628"/>
      <c r="HLB628"/>
      <c r="HLC628"/>
      <c r="HLD628"/>
      <c r="HLE628"/>
      <c r="HLF628"/>
      <c r="HLG628"/>
      <c r="HLH628"/>
      <c r="HLI628"/>
      <c r="HLJ628"/>
      <c r="HLK628"/>
      <c r="HLL628"/>
      <c r="HLM628"/>
      <c r="HLN628"/>
      <c r="HLO628"/>
      <c r="HLP628"/>
      <c r="HLQ628"/>
      <c r="HLR628"/>
      <c r="HLS628"/>
      <c r="HLT628"/>
      <c r="HLU628"/>
      <c r="HLV628"/>
      <c r="HLW628"/>
      <c r="HLX628"/>
      <c r="HLY628"/>
      <c r="HLZ628"/>
      <c r="HMA628"/>
      <c r="HMB628"/>
      <c r="HMC628"/>
      <c r="HMD628"/>
      <c r="HME628"/>
      <c r="HMF628"/>
      <c r="HMG628"/>
      <c r="HMH628"/>
      <c r="HMI628"/>
      <c r="HMJ628"/>
      <c r="HMK628"/>
      <c r="HML628"/>
      <c r="HMM628"/>
      <c r="HMN628"/>
      <c r="HMO628"/>
      <c r="HMP628"/>
      <c r="HMQ628"/>
      <c r="HMR628"/>
      <c r="HMS628"/>
      <c r="HMT628"/>
      <c r="HMU628"/>
      <c r="HMV628"/>
      <c r="HMW628"/>
      <c r="HMX628"/>
      <c r="HMY628"/>
      <c r="HMZ628"/>
      <c r="HNA628"/>
      <c r="HNB628"/>
      <c r="HNC628"/>
      <c r="HND628"/>
      <c r="HNE628"/>
      <c r="HNF628"/>
      <c r="HNG628"/>
      <c r="HNH628"/>
      <c r="HNI628"/>
      <c r="HNJ628"/>
      <c r="HNK628"/>
      <c r="HNL628"/>
      <c r="HNM628"/>
      <c r="HNN628"/>
      <c r="HNO628"/>
      <c r="HNP628"/>
      <c r="HNQ628"/>
      <c r="HNR628"/>
      <c r="HNS628"/>
      <c r="HNT628"/>
      <c r="HNU628"/>
      <c r="HNV628"/>
      <c r="HNW628"/>
      <c r="HNX628"/>
      <c r="HNY628"/>
      <c r="HNZ628"/>
      <c r="HOA628"/>
      <c r="HOB628"/>
      <c r="HOC628"/>
      <c r="HOD628"/>
      <c r="HOE628"/>
      <c r="HOF628"/>
      <c r="HOG628"/>
      <c r="HOH628"/>
      <c r="HOI628"/>
      <c r="HOJ628"/>
      <c r="HOK628"/>
      <c r="HOL628"/>
      <c r="HOM628"/>
      <c r="HON628"/>
      <c r="HOO628"/>
      <c r="HOP628"/>
      <c r="HOQ628"/>
      <c r="HOR628"/>
      <c r="HOS628"/>
      <c r="HOT628"/>
      <c r="HOU628"/>
      <c r="HOV628"/>
      <c r="HOW628"/>
      <c r="HOX628"/>
      <c r="HOY628"/>
      <c r="HOZ628"/>
      <c r="HPA628"/>
      <c r="HPB628"/>
      <c r="HPC628"/>
      <c r="HPD628"/>
      <c r="HPE628"/>
      <c r="HPF628"/>
      <c r="HPG628"/>
      <c r="HPH628"/>
      <c r="HPI628"/>
      <c r="HPJ628"/>
      <c r="HPK628"/>
      <c r="HPL628"/>
      <c r="HPM628"/>
      <c r="HPN628"/>
      <c r="HPO628"/>
      <c r="HPP628"/>
      <c r="HPQ628"/>
      <c r="HPR628"/>
      <c r="HPS628"/>
      <c r="HPT628"/>
      <c r="HPU628"/>
      <c r="HPV628"/>
      <c r="HPW628"/>
      <c r="HPX628"/>
      <c r="HPY628"/>
      <c r="HPZ628"/>
      <c r="HQA628"/>
      <c r="HQB628"/>
      <c r="HQC628"/>
      <c r="HQD628"/>
      <c r="HQE628"/>
      <c r="HQF628"/>
      <c r="HQG628"/>
      <c r="HQH628"/>
      <c r="HQI628"/>
      <c r="HQJ628"/>
      <c r="HQK628"/>
      <c r="HQL628"/>
      <c r="HQM628"/>
      <c r="HQN628"/>
      <c r="HQO628"/>
      <c r="HQP628"/>
      <c r="HQQ628"/>
      <c r="HQR628"/>
      <c r="HQS628"/>
      <c r="HQT628"/>
      <c r="HQU628"/>
      <c r="HQV628"/>
      <c r="HQW628"/>
      <c r="HQX628"/>
      <c r="HQY628"/>
      <c r="HQZ628"/>
      <c r="HRA628"/>
      <c r="HRB628"/>
      <c r="HRC628"/>
      <c r="HRD628"/>
      <c r="HRE628"/>
      <c r="HRF628"/>
      <c r="HRG628"/>
      <c r="HRH628"/>
      <c r="HRI628"/>
      <c r="HRJ628"/>
      <c r="HRK628"/>
      <c r="HRL628"/>
      <c r="HRM628"/>
      <c r="HRN628"/>
      <c r="HRO628"/>
      <c r="HRP628"/>
      <c r="HRQ628"/>
      <c r="HRR628"/>
      <c r="HRS628"/>
      <c r="HRT628"/>
      <c r="HRU628"/>
      <c r="HRV628"/>
      <c r="HRW628"/>
      <c r="HRX628"/>
      <c r="HRY628"/>
      <c r="HRZ628"/>
      <c r="HSA628"/>
      <c r="HSB628"/>
      <c r="HSC628"/>
      <c r="HSD628"/>
      <c r="HSE628"/>
      <c r="HSF628"/>
      <c r="HSG628"/>
      <c r="HSH628"/>
      <c r="HSI628"/>
      <c r="HSJ628"/>
      <c r="HSK628"/>
      <c r="HSL628"/>
      <c r="HSM628"/>
      <c r="HSN628"/>
      <c r="HSO628"/>
      <c r="HSP628"/>
      <c r="HSQ628"/>
      <c r="HSR628"/>
      <c r="HSS628"/>
      <c r="HST628"/>
      <c r="HSU628"/>
      <c r="HSV628"/>
      <c r="HSW628"/>
      <c r="HSX628"/>
      <c r="HSY628"/>
      <c r="HSZ628"/>
      <c r="HTA628"/>
      <c r="HTB628"/>
      <c r="HTC628"/>
      <c r="HTD628"/>
      <c r="HTE628"/>
      <c r="HTF628"/>
      <c r="HTG628"/>
      <c r="HTH628"/>
      <c r="HTI628"/>
      <c r="HTJ628"/>
      <c r="HTK628"/>
      <c r="HTL628"/>
      <c r="HTM628"/>
      <c r="HTN628"/>
      <c r="HTO628"/>
      <c r="HTP628"/>
      <c r="HTQ628"/>
      <c r="HTR628"/>
      <c r="HTS628"/>
      <c r="HTT628"/>
      <c r="HTU628"/>
      <c r="HTV628"/>
      <c r="HTW628"/>
      <c r="HTX628"/>
      <c r="HTY628"/>
      <c r="HTZ628"/>
      <c r="HUA628"/>
      <c r="HUB628"/>
      <c r="HUC628"/>
      <c r="HUD628"/>
      <c r="HUE628"/>
      <c r="HUF628"/>
      <c r="HUG628"/>
      <c r="HUH628"/>
      <c r="HUI628"/>
      <c r="HUJ628"/>
      <c r="HUK628"/>
      <c r="HUL628"/>
      <c r="HUM628"/>
      <c r="HUN628"/>
      <c r="HUO628"/>
      <c r="HUP628"/>
      <c r="HUQ628"/>
      <c r="HUR628"/>
      <c r="HUS628"/>
      <c r="HUT628"/>
      <c r="HUU628"/>
      <c r="HUV628"/>
      <c r="HUW628"/>
      <c r="HUX628"/>
      <c r="HUY628"/>
      <c r="HUZ628"/>
      <c r="HVA628"/>
      <c r="HVB628"/>
      <c r="HVC628"/>
      <c r="HVD628"/>
      <c r="HVE628"/>
      <c r="HVF628"/>
      <c r="HVG628"/>
      <c r="HVH628"/>
      <c r="HVI628"/>
      <c r="HVJ628"/>
      <c r="HVK628"/>
      <c r="HVL628"/>
      <c r="HVM628"/>
      <c r="HVN628"/>
      <c r="HVO628"/>
      <c r="HVP628"/>
      <c r="HVQ628"/>
      <c r="HVR628"/>
      <c r="HVS628"/>
      <c r="HVT628"/>
      <c r="HVU628"/>
      <c r="HVV628"/>
      <c r="HVW628"/>
      <c r="HVX628"/>
      <c r="HVY628"/>
      <c r="HVZ628"/>
      <c r="HWA628"/>
      <c r="HWB628"/>
      <c r="HWC628"/>
      <c r="HWD628"/>
      <c r="HWE628"/>
      <c r="HWF628"/>
      <c r="HWG628"/>
      <c r="HWH628"/>
      <c r="HWI628"/>
      <c r="HWJ628"/>
      <c r="HWK628"/>
      <c r="HWL628"/>
      <c r="HWM628"/>
      <c r="HWN628"/>
      <c r="HWO628"/>
      <c r="HWP628"/>
      <c r="HWQ628"/>
      <c r="HWR628"/>
      <c r="HWS628"/>
      <c r="HWT628"/>
      <c r="HWU628"/>
      <c r="HWV628"/>
      <c r="HWW628"/>
      <c r="HWX628"/>
      <c r="HWY628"/>
      <c r="HWZ628"/>
      <c r="HXA628"/>
      <c r="HXB628"/>
      <c r="HXC628"/>
      <c r="HXD628"/>
      <c r="HXE628"/>
      <c r="HXF628"/>
      <c r="HXG628"/>
      <c r="HXH628"/>
      <c r="HXI628"/>
      <c r="HXJ628"/>
      <c r="HXK628"/>
      <c r="HXL628"/>
      <c r="HXM628"/>
      <c r="HXN628"/>
      <c r="HXO628"/>
      <c r="HXP628"/>
      <c r="HXQ628"/>
      <c r="HXR628"/>
      <c r="HXS628"/>
      <c r="HXT628"/>
      <c r="HXU628"/>
      <c r="HXV628"/>
      <c r="HXW628"/>
      <c r="HXX628"/>
      <c r="HXY628"/>
      <c r="HXZ628"/>
      <c r="HYA628"/>
      <c r="HYB628"/>
      <c r="HYC628"/>
      <c r="HYD628"/>
      <c r="HYE628"/>
      <c r="HYF628"/>
      <c r="HYG628"/>
      <c r="HYH628"/>
      <c r="HYI628"/>
      <c r="HYJ628"/>
      <c r="HYK628"/>
      <c r="HYL628"/>
      <c r="HYM628"/>
      <c r="HYN628"/>
      <c r="HYO628"/>
      <c r="HYP628"/>
      <c r="HYQ628"/>
      <c r="HYR628"/>
      <c r="HYS628"/>
      <c r="HYT628"/>
      <c r="HYU628"/>
      <c r="HYV628"/>
      <c r="HYW628"/>
      <c r="HYX628"/>
      <c r="HYY628"/>
      <c r="HYZ628"/>
      <c r="HZA628"/>
      <c r="HZB628"/>
      <c r="HZC628"/>
      <c r="HZD628"/>
      <c r="HZE628"/>
      <c r="HZF628"/>
      <c r="HZG628"/>
      <c r="HZH628"/>
      <c r="HZI628"/>
      <c r="HZJ628"/>
      <c r="HZK628"/>
      <c r="HZL628"/>
      <c r="HZM628"/>
      <c r="HZN628"/>
      <c r="HZO628"/>
      <c r="HZP628"/>
      <c r="HZQ628"/>
      <c r="HZR628"/>
      <c r="HZS628"/>
      <c r="HZT628"/>
      <c r="HZU628"/>
      <c r="HZV628"/>
      <c r="HZW628"/>
      <c r="HZX628"/>
      <c r="HZY628"/>
      <c r="HZZ628"/>
      <c r="IAA628"/>
      <c r="IAB628"/>
      <c r="IAC628"/>
      <c r="IAD628"/>
      <c r="IAE628"/>
      <c r="IAF628"/>
      <c r="IAG628"/>
      <c r="IAH628"/>
      <c r="IAI628"/>
      <c r="IAJ628"/>
      <c r="IAK628"/>
      <c r="IAL628"/>
      <c r="IAM628"/>
      <c r="IAN628"/>
      <c r="IAO628"/>
      <c r="IAP628"/>
      <c r="IAQ628"/>
      <c r="IAR628"/>
      <c r="IAS628"/>
      <c r="IAT628"/>
      <c r="IAU628"/>
      <c r="IAV628"/>
      <c r="IAW628"/>
      <c r="IAX628"/>
      <c r="IAY628"/>
      <c r="IAZ628"/>
      <c r="IBA628"/>
      <c r="IBB628"/>
      <c r="IBC628"/>
      <c r="IBD628"/>
      <c r="IBE628"/>
      <c r="IBF628"/>
      <c r="IBG628"/>
      <c r="IBH628"/>
      <c r="IBI628"/>
      <c r="IBJ628"/>
      <c r="IBK628"/>
      <c r="IBL628"/>
      <c r="IBM628"/>
      <c r="IBN628"/>
      <c r="IBO628"/>
      <c r="IBP628"/>
      <c r="IBQ628"/>
      <c r="IBR628"/>
      <c r="IBS628"/>
      <c r="IBT628"/>
      <c r="IBU628"/>
      <c r="IBV628"/>
      <c r="IBW628"/>
      <c r="IBX628"/>
      <c r="IBY628"/>
      <c r="IBZ628"/>
      <c r="ICA628"/>
      <c r="ICB628"/>
      <c r="ICC628"/>
      <c r="ICD628"/>
      <c r="ICE628"/>
      <c r="ICF628"/>
      <c r="ICG628"/>
      <c r="ICH628"/>
      <c r="ICI628"/>
      <c r="ICJ628"/>
      <c r="ICK628"/>
      <c r="ICL628"/>
      <c r="ICM628"/>
      <c r="ICN628"/>
      <c r="ICO628"/>
      <c r="ICP628"/>
      <c r="ICQ628"/>
      <c r="ICR628"/>
      <c r="ICS628"/>
      <c r="ICT628"/>
      <c r="ICU628"/>
      <c r="ICV628"/>
      <c r="ICW628"/>
      <c r="ICX628"/>
      <c r="ICY628"/>
      <c r="ICZ628"/>
      <c r="IDA628"/>
      <c r="IDB628"/>
      <c r="IDC628"/>
      <c r="IDD628"/>
      <c r="IDE628"/>
      <c r="IDF628"/>
      <c r="IDG628"/>
      <c r="IDH628"/>
      <c r="IDI628"/>
      <c r="IDJ628"/>
      <c r="IDK628"/>
      <c r="IDL628"/>
      <c r="IDM628"/>
      <c r="IDN628"/>
      <c r="IDO628"/>
      <c r="IDP628"/>
      <c r="IDQ628"/>
      <c r="IDR628"/>
      <c r="IDS628"/>
      <c r="IDT628"/>
      <c r="IDU628"/>
      <c r="IDV628"/>
      <c r="IDW628"/>
      <c r="IDX628"/>
      <c r="IDY628"/>
      <c r="IDZ628"/>
      <c r="IEA628"/>
      <c r="IEB628"/>
      <c r="IEC628"/>
      <c r="IED628"/>
      <c r="IEE628"/>
      <c r="IEF628"/>
      <c r="IEG628"/>
      <c r="IEH628"/>
      <c r="IEI628"/>
      <c r="IEJ628"/>
      <c r="IEK628"/>
      <c r="IEL628"/>
      <c r="IEM628"/>
      <c r="IEN628"/>
      <c r="IEO628"/>
      <c r="IEP628"/>
      <c r="IEQ628"/>
      <c r="IER628"/>
      <c r="IES628"/>
      <c r="IET628"/>
      <c r="IEU628"/>
      <c r="IEV628"/>
      <c r="IEW628"/>
      <c r="IEX628"/>
      <c r="IEY628"/>
      <c r="IEZ628"/>
      <c r="IFA628"/>
      <c r="IFB628"/>
      <c r="IFC628"/>
      <c r="IFD628"/>
      <c r="IFE628"/>
      <c r="IFF628"/>
      <c r="IFG628"/>
      <c r="IFH628"/>
      <c r="IFI628"/>
      <c r="IFJ628"/>
      <c r="IFK628"/>
      <c r="IFL628"/>
      <c r="IFM628"/>
      <c r="IFN628"/>
      <c r="IFO628"/>
      <c r="IFP628"/>
      <c r="IFQ628"/>
      <c r="IFR628"/>
      <c r="IFS628"/>
      <c r="IFT628"/>
      <c r="IFU628"/>
      <c r="IFV628"/>
      <c r="IFW628"/>
      <c r="IFX628"/>
      <c r="IFY628"/>
      <c r="IFZ628"/>
      <c r="IGA628"/>
      <c r="IGB628"/>
      <c r="IGC628"/>
      <c r="IGD628"/>
      <c r="IGE628"/>
      <c r="IGF628"/>
      <c r="IGG628"/>
      <c r="IGH628"/>
      <c r="IGI628"/>
      <c r="IGJ628"/>
      <c r="IGK628"/>
      <c r="IGL628"/>
      <c r="IGM628"/>
      <c r="IGN628"/>
      <c r="IGO628"/>
      <c r="IGP628"/>
      <c r="IGQ628"/>
      <c r="IGR628"/>
      <c r="IGS628"/>
      <c r="IGT628"/>
      <c r="IGU628"/>
      <c r="IGV628"/>
      <c r="IGW628"/>
      <c r="IGX628"/>
      <c r="IGY628"/>
      <c r="IGZ628"/>
      <c r="IHA628"/>
      <c r="IHB628"/>
      <c r="IHC628"/>
      <c r="IHD628"/>
      <c r="IHE628"/>
      <c r="IHF628"/>
      <c r="IHG628"/>
      <c r="IHH628"/>
      <c r="IHI628"/>
      <c r="IHJ628"/>
      <c r="IHK628"/>
      <c r="IHL628"/>
      <c r="IHM628"/>
      <c r="IHN628"/>
      <c r="IHO628"/>
      <c r="IHP628"/>
      <c r="IHQ628"/>
      <c r="IHR628"/>
      <c r="IHS628"/>
      <c r="IHT628"/>
      <c r="IHU628"/>
      <c r="IHV628"/>
      <c r="IHW628"/>
      <c r="IHX628"/>
      <c r="IHY628"/>
      <c r="IHZ628"/>
      <c r="IIA628"/>
      <c r="IIB628"/>
      <c r="IIC628"/>
      <c r="IID628"/>
      <c r="IIE628"/>
      <c r="IIF628"/>
      <c r="IIG628"/>
      <c r="IIH628"/>
      <c r="III628"/>
      <c r="IIJ628"/>
      <c r="IIK628"/>
      <c r="IIL628"/>
      <c r="IIM628"/>
      <c r="IIN628"/>
      <c r="IIO628"/>
      <c r="IIP628"/>
      <c r="IIQ628"/>
      <c r="IIR628"/>
      <c r="IIS628"/>
      <c r="IIT628"/>
      <c r="IIU628"/>
      <c r="IIV628"/>
      <c r="IIW628"/>
      <c r="IIX628"/>
      <c r="IIY628"/>
      <c r="IIZ628"/>
      <c r="IJA628"/>
      <c r="IJB628"/>
      <c r="IJC628"/>
      <c r="IJD628"/>
      <c r="IJE628"/>
      <c r="IJF628"/>
      <c r="IJG628"/>
      <c r="IJH628"/>
      <c r="IJI628"/>
      <c r="IJJ628"/>
      <c r="IJK628"/>
      <c r="IJL628"/>
      <c r="IJM628"/>
      <c r="IJN628"/>
      <c r="IJO628"/>
      <c r="IJP628"/>
      <c r="IJQ628"/>
      <c r="IJR628"/>
      <c r="IJS628"/>
      <c r="IJT628"/>
      <c r="IJU628"/>
      <c r="IJV628"/>
      <c r="IJW628"/>
      <c r="IJX628"/>
      <c r="IJY628"/>
      <c r="IJZ628"/>
      <c r="IKA628"/>
      <c r="IKB628"/>
      <c r="IKC628"/>
      <c r="IKD628"/>
      <c r="IKE628"/>
      <c r="IKF628"/>
      <c r="IKG628"/>
      <c r="IKH628"/>
      <c r="IKI628"/>
      <c r="IKJ628"/>
      <c r="IKK628"/>
      <c r="IKL628"/>
      <c r="IKM628"/>
      <c r="IKN628"/>
      <c r="IKO628"/>
      <c r="IKP628"/>
      <c r="IKQ628"/>
      <c r="IKR628"/>
      <c r="IKS628"/>
      <c r="IKT628"/>
      <c r="IKU628"/>
      <c r="IKV628"/>
      <c r="IKW628"/>
      <c r="IKX628"/>
      <c r="IKY628"/>
      <c r="IKZ628"/>
      <c r="ILA628"/>
      <c r="ILB628"/>
      <c r="ILC628"/>
      <c r="ILD628"/>
      <c r="ILE628"/>
      <c r="ILF628"/>
      <c r="ILG628"/>
      <c r="ILH628"/>
      <c r="ILI628"/>
      <c r="ILJ628"/>
      <c r="ILK628"/>
      <c r="ILL628"/>
      <c r="ILM628"/>
      <c r="ILN628"/>
      <c r="ILO628"/>
      <c r="ILP628"/>
      <c r="ILQ628"/>
      <c r="ILR628"/>
      <c r="ILS628"/>
      <c r="ILT628"/>
      <c r="ILU628"/>
      <c r="ILV628"/>
      <c r="ILW628"/>
      <c r="ILX628"/>
      <c r="ILY628"/>
      <c r="ILZ628"/>
      <c r="IMA628"/>
      <c r="IMB628"/>
      <c r="IMC628"/>
      <c r="IMD628"/>
      <c r="IME628"/>
      <c r="IMF628"/>
      <c r="IMG628"/>
      <c r="IMH628"/>
      <c r="IMI628"/>
      <c r="IMJ628"/>
      <c r="IMK628"/>
      <c r="IML628"/>
      <c r="IMM628"/>
      <c r="IMN628"/>
      <c r="IMO628"/>
      <c r="IMP628"/>
      <c r="IMQ628"/>
      <c r="IMR628"/>
      <c r="IMS628"/>
      <c r="IMT628"/>
      <c r="IMU628"/>
      <c r="IMV628"/>
      <c r="IMW628"/>
      <c r="IMX628"/>
      <c r="IMY628"/>
      <c r="IMZ628"/>
      <c r="INA628"/>
      <c r="INB628"/>
      <c r="INC628"/>
      <c r="IND628"/>
      <c r="INE628"/>
      <c r="INF628"/>
      <c r="ING628"/>
      <c r="INH628"/>
      <c r="INI628"/>
      <c r="INJ628"/>
      <c r="INK628"/>
      <c r="INL628"/>
      <c r="INM628"/>
      <c r="INN628"/>
      <c r="INO628"/>
      <c r="INP628"/>
      <c r="INQ628"/>
      <c r="INR628"/>
      <c r="INS628"/>
      <c r="INT628"/>
      <c r="INU628"/>
      <c r="INV628"/>
      <c r="INW628"/>
      <c r="INX628"/>
      <c r="INY628"/>
      <c r="INZ628"/>
      <c r="IOA628"/>
      <c r="IOB628"/>
      <c r="IOC628"/>
      <c r="IOD628"/>
      <c r="IOE628"/>
      <c r="IOF628"/>
      <c r="IOG628"/>
      <c r="IOH628"/>
      <c r="IOI628"/>
      <c r="IOJ628"/>
      <c r="IOK628"/>
      <c r="IOL628"/>
      <c r="IOM628"/>
      <c r="ION628"/>
      <c r="IOO628"/>
      <c r="IOP628"/>
      <c r="IOQ628"/>
      <c r="IOR628"/>
      <c r="IOS628"/>
      <c r="IOT628"/>
      <c r="IOU628"/>
      <c r="IOV628"/>
      <c r="IOW628"/>
      <c r="IOX628"/>
      <c r="IOY628"/>
      <c r="IOZ628"/>
      <c r="IPA628"/>
      <c r="IPB628"/>
      <c r="IPC628"/>
      <c r="IPD628"/>
      <c r="IPE628"/>
      <c r="IPF628"/>
      <c r="IPG628"/>
      <c r="IPH628"/>
      <c r="IPI628"/>
      <c r="IPJ628"/>
      <c r="IPK628"/>
      <c r="IPL628"/>
      <c r="IPM628"/>
      <c r="IPN628"/>
      <c r="IPO628"/>
      <c r="IPP628"/>
      <c r="IPQ628"/>
      <c r="IPR628"/>
      <c r="IPS628"/>
      <c r="IPT628"/>
      <c r="IPU628"/>
      <c r="IPV628"/>
      <c r="IPW628"/>
      <c r="IPX628"/>
      <c r="IPY628"/>
      <c r="IPZ628"/>
      <c r="IQA628"/>
      <c r="IQB628"/>
      <c r="IQC628"/>
      <c r="IQD628"/>
      <c r="IQE628"/>
      <c r="IQF628"/>
      <c r="IQG628"/>
      <c r="IQH628"/>
      <c r="IQI628"/>
      <c r="IQJ628"/>
      <c r="IQK628"/>
      <c r="IQL628"/>
      <c r="IQM628"/>
      <c r="IQN628"/>
      <c r="IQO628"/>
      <c r="IQP628"/>
      <c r="IQQ628"/>
      <c r="IQR628"/>
      <c r="IQS628"/>
      <c r="IQT628"/>
      <c r="IQU628"/>
      <c r="IQV628"/>
      <c r="IQW628"/>
      <c r="IQX628"/>
      <c r="IQY628"/>
      <c r="IQZ628"/>
      <c r="IRA628"/>
      <c r="IRB628"/>
      <c r="IRC628"/>
      <c r="IRD628"/>
      <c r="IRE628"/>
      <c r="IRF628"/>
      <c r="IRG628"/>
      <c r="IRH628"/>
      <c r="IRI628"/>
      <c r="IRJ628"/>
      <c r="IRK628"/>
      <c r="IRL628"/>
      <c r="IRM628"/>
      <c r="IRN628"/>
      <c r="IRO628"/>
      <c r="IRP628"/>
      <c r="IRQ628"/>
      <c r="IRR628"/>
      <c r="IRS628"/>
      <c r="IRT628"/>
      <c r="IRU628"/>
      <c r="IRV628"/>
      <c r="IRW628"/>
      <c r="IRX628"/>
      <c r="IRY628"/>
      <c r="IRZ628"/>
      <c r="ISA628"/>
      <c r="ISB628"/>
      <c r="ISC628"/>
      <c r="ISD628"/>
      <c r="ISE628"/>
      <c r="ISF628"/>
      <c r="ISG628"/>
      <c r="ISH628"/>
      <c r="ISI628"/>
      <c r="ISJ628"/>
      <c r="ISK628"/>
      <c r="ISL628"/>
      <c r="ISM628"/>
      <c r="ISN628"/>
      <c r="ISO628"/>
      <c r="ISP628"/>
      <c r="ISQ628"/>
      <c r="ISR628"/>
      <c r="ISS628"/>
      <c r="IST628"/>
      <c r="ISU628"/>
      <c r="ISV628"/>
      <c r="ISW628"/>
      <c r="ISX628"/>
      <c r="ISY628"/>
      <c r="ISZ628"/>
      <c r="ITA628"/>
      <c r="ITB628"/>
      <c r="ITC628"/>
      <c r="ITD628"/>
      <c r="ITE628"/>
      <c r="ITF628"/>
      <c r="ITG628"/>
      <c r="ITH628"/>
      <c r="ITI628"/>
      <c r="ITJ628"/>
      <c r="ITK628"/>
      <c r="ITL628"/>
      <c r="ITM628"/>
      <c r="ITN628"/>
      <c r="ITO628"/>
      <c r="ITP628"/>
      <c r="ITQ628"/>
      <c r="ITR628"/>
      <c r="ITS628"/>
      <c r="ITT628"/>
      <c r="ITU628"/>
      <c r="ITV628"/>
      <c r="ITW628"/>
      <c r="ITX628"/>
      <c r="ITY628"/>
      <c r="ITZ628"/>
      <c r="IUA628"/>
      <c r="IUB628"/>
      <c r="IUC628"/>
      <c r="IUD628"/>
      <c r="IUE628"/>
      <c r="IUF628"/>
      <c r="IUG628"/>
      <c r="IUH628"/>
      <c r="IUI628"/>
      <c r="IUJ628"/>
      <c r="IUK628"/>
      <c r="IUL628"/>
      <c r="IUM628"/>
      <c r="IUN628"/>
      <c r="IUO628"/>
      <c r="IUP628"/>
      <c r="IUQ628"/>
      <c r="IUR628"/>
      <c r="IUS628"/>
      <c r="IUT628"/>
      <c r="IUU628"/>
      <c r="IUV628"/>
      <c r="IUW628"/>
      <c r="IUX628"/>
      <c r="IUY628"/>
      <c r="IUZ628"/>
      <c r="IVA628"/>
      <c r="IVB628"/>
      <c r="IVC628"/>
      <c r="IVD628"/>
      <c r="IVE628"/>
      <c r="IVF628"/>
      <c r="IVG628"/>
      <c r="IVH628"/>
      <c r="IVI628"/>
      <c r="IVJ628"/>
      <c r="IVK628"/>
      <c r="IVL628"/>
      <c r="IVM628"/>
      <c r="IVN628"/>
      <c r="IVO628"/>
      <c r="IVP628"/>
      <c r="IVQ628"/>
      <c r="IVR628"/>
      <c r="IVS628"/>
      <c r="IVT628"/>
      <c r="IVU628"/>
      <c r="IVV628"/>
      <c r="IVW628"/>
      <c r="IVX628"/>
      <c r="IVY628"/>
      <c r="IVZ628"/>
      <c r="IWA628"/>
      <c r="IWB628"/>
      <c r="IWC628"/>
      <c r="IWD628"/>
      <c r="IWE628"/>
      <c r="IWF628"/>
      <c r="IWG628"/>
      <c r="IWH628"/>
      <c r="IWI628"/>
      <c r="IWJ628"/>
      <c r="IWK628"/>
      <c r="IWL628"/>
      <c r="IWM628"/>
      <c r="IWN628"/>
      <c r="IWO628"/>
      <c r="IWP628"/>
      <c r="IWQ628"/>
      <c r="IWR628"/>
      <c r="IWS628"/>
      <c r="IWT628"/>
      <c r="IWU628"/>
      <c r="IWV628"/>
      <c r="IWW628"/>
      <c r="IWX628"/>
      <c r="IWY628"/>
      <c r="IWZ628"/>
      <c r="IXA628"/>
      <c r="IXB628"/>
      <c r="IXC628"/>
      <c r="IXD628"/>
      <c r="IXE628"/>
      <c r="IXF628"/>
      <c r="IXG628"/>
      <c r="IXH628"/>
      <c r="IXI628"/>
      <c r="IXJ628"/>
      <c r="IXK628"/>
      <c r="IXL628"/>
      <c r="IXM628"/>
      <c r="IXN628"/>
      <c r="IXO628"/>
      <c r="IXP628"/>
      <c r="IXQ628"/>
      <c r="IXR628"/>
      <c r="IXS628"/>
      <c r="IXT628"/>
      <c r="IXU628"/>
      <c r="IXV628"/>
      <c r="IXW628"/>
      <c r="IXX628"/>
      <c r="IXY628"/>
      <c r="IXZ628"/>
      <c r="IYA628"/>
      <c r="IYB628"/>
      <c r="IYC628"/>
      <c r="IYD628"/>
      <c r="IYE628"/>
      <c r="IYF628"/>
      <c r="IYG628"/>
      <c r="IYH628"/>
      <c r="IYI628"/>
      <c r="IYJ628"/>
      <c r="IYK628"/>
      <c r="IYL628"/>
      <c r="IYM628"/>
      <c r="IYN628"/>
      <c r="IYO628"/>
      <c r="IYP628"/>
      <c r="IYQ628"/>
      <c r="IYR628"/>
      <c r="IYS628"/>
      <c r="IYT628"/>
      <c r="IYU628"/>
      <c r="IYV628"/>
      <c r="IYW628"/>
      <c r="IYX628"/>
      <c r="IYY628"/>
      <c r="IYZ628"/>
      <c r="IZA628"/>
      <c r="IZB628"/>
      <c r="IZC628"/>
      <c r="IZD628"/>
      <c r="IZE628"/>
      <c r="IZF628"/>
      <c r="IZG628"/>
      <c r="IZH628"/>
      <c r="IZI628"/>
      <c r="IZJ628"/>
      <c r="IZK628"/>
      <c r="IZL628"/>
      <c r="IZM628"/>
      <c r="IZN628"/>
      <c r="IZO628"/>
      <c r="IZP628"/>
      <c r="IZQ628"/>
      <c r="IZR628"/>
      <c r="IZS628"/>
      <c r="IZT628"/>
      <c r="IZU628"/>
      <c r="IZV628"/>
      <c r="IZW628"/>
      <c r="IZX628"/>
      <c r="IZY628"/>
      <c r="IZZ628"/>
      <c r="JAA628"/>
      <c r="JAB628"/>
      <c r="JAC628"/>
      <c r="JAD628"/>
      <c r="JAE628"/>
      <c r="JAF628"/>
      <c r="JAG628"/>
      <c r="JAH628"/>
      <c r="JAI628"/>
      <c r="JAJ628"/>
      <c r="JAK628"/>
      <c r="JAL628"/>
      <c r="JAM628"/>
      <c r="JAN628"/>
      <c r="JAO628"/>
      <c r="JAP628"/>
      <c r="JAQ628"/>
      <c r="JAR628"/>
      <c r="JAS628"/>
      <c r="JAT628"/>
      <c r="JAU628"/>
      <c r="JAV628"/>
      <c r="JAW628"/>
      <c r="JAX628"/>
      <c r="JAY628"/>
      <c r="JAZ628"/>
      <c r="JBA628"/>
      <c r="JBB628"/>
      <c r="JBC628"/>
      <c r="JBD628"/>
      <c r="JBE628"/>
      <c r="JBF628"/>
      <c r="JBG628"/>
      <c r="JBH628"/>
      <c r="JBI628"/>
      <c r="JBJ628"/>
      <c r="JBK628"/>
      <c r="JBL628"/>
      <c r="JBM628"/>
      <c r="JBN628"/>
      <c r="JBO628"/>
      <c r="JBP628"/>
      <c r="JBQ628"/>
      <c r="JBR628"/>
      <c r="JBS628"/>
      <c r="JBT628"/>
      <c r="JBU628"/>
      <c r="JBV628"/>
      <c r="JBW628"/>
      <c r="JBX628"/>
      <c r="JBY628"/>
      <c r="JBZ628"/>
      <c r="JCA628"/>
      <c r="JCB628"/>
      <c r="JCC628"/>
      <c r="JCD628"/>
      <c r="JCE628"/>
      <c r="JCF628"/>
      <c r="JCG628"/>
      <c r="JCH628"/>
      <c r="JCI628"/>
      <c r="JCJ628"/>
      <c r="JCK628"/>
      <c r="JCL628"/>
      <c r="JCM628"/>
      <c r="JCN628"/>
      <c r="JCO628"/>
      <c r="JCP628"/>
      <c r="JCQ628"/>
      <c r="JCR628"/>
      <c r="JCS628"/>
      <c r="JCT628"/>
      <c r="JCU628"/>
      <c r="JCV628"/>
      <c r="JCW628"/>
      <c r="JCX628"/>
      <c r="JCY628"/>
      <c r="JCZ628"/>
      <c r="JDA628"/>
      <c r="JDB628"/>
      <c r="JDC628"/>
      <c r="JDD628"/>
      <c r="JDE628"/>
      <c r="JDF628"/>
      <c r="JDG628"/>
      <c r="JDH628"/>
      <c r="JDI628"/>
      <c r="JDJ628"/>
      <c r="JDK628"/>
      <c r="JDL628"/>
      <c r="JDM628"/>
      <c r="JDN628"/>
      <c r="JDO628"/>
      <c r="JDP628"/>
      <c r="JDQ628"/>
      <c r="JDR628"/>
      <c r="JDS628"/>
      <c r="JDT628"/>
      <c r="JDU628"/>
      <c r="JDV628"/>
      <c r="JDW628"/>
      <c r="JDX628"/>
      <c r="JDY628"/>
      <c r="JDZ628"/>
      <c r="JEA628"/>
      <c r="JEB628"/>
      <c r="JEC628"/>
      <c r="JED628"/>
      <c r="JEE628"/>
      <c r="JEF628"/>
      <c r="JEG628"/>
      <c r="JEH628"/>
      <c r="JEI628"/>
      <c r="JEJ628"/>
      <c r="JEK628"/>
      <c r="JEL628"/>
      <c r="JEM628"/>
      <c r="JEN628"/>
      <c r="JEO628"/>
      <c r="JEP628"/>
      <c r="JEQ628"/>
      <c r="JER628"/>
      <c r="JES628"/>
      <c r="JET628"/>
      <c r="JEU628"/>
      <c r="JEV628"/>
      <c r="JEW628"/>
      <c r="JEX628"/>
      <c r="JEY628"/>
      <c r="JEZ628"/>
      <c r="JFA628"/>
      <c r="JFB628"/>
      <c r="JFC628"/>
      <c r="JFD628"/>
      <c r="JFE628"/>
      <c r="JFF628"/>
      <c r="JFG628"/>
      <c r="JFH628"/>
      <c r="JFI628"/>
      <c r="JFJ628"/>
      <c r="JFK628"/>
      <c r="JFL628"/>
      <c r="JFM628"/>
      <c r="JFN628"/>
      <c r="JFO628"/>
      <c r="JFP628"/>
      <c r="JFQ628"/>
      <c r="JFR628"/>
      <c r="JFS628"/>
      <c r="JFT628"/>
      <c r="JFU628"/>
      <c r="JFV628"/>
      <c r="JFW628"/>
      <c r="JFX628"/>
      <c r="JFY628"/>
      <c r="JFZ628"/>
      <c r="JGA628"/>
      <c r="JGB628"/>
      <c r="JGC628"/>
      <c r="JGD628"/>
      <c r="JGE628"/>
      <c r="JGF628"/>
      <c r="JGG628"/>
      <c r="JGH628"/>
      <c r="JGI628"/>
      <c r="JGJ628"/>
      <c r="JGK628"/>
      <c r="JGL628"/>
      <c r="JGM628"/>
      <c r="JGN628"/>
      <c r="JGO628"/>
      <c r="JGP628"/>
      <c r="JGQ628"/>
      <c r="JGR628"/>
      <c r="JGS628"/>
      <c r="JGT628"/>
      <c r="JGU628"/>
      <c r="JGV628"/>
      <c r="JGW628"/>
      <c r="JGX628"/>
      <c r="JGY628"/>
      <c r="JGZ628"/>
      <c r="JHA628"/>
      <c r="JHB628"/>
      <c r="JHC628"/>
      <c r="JHD628"/>
      <c r="JHE628"/>
      <c r="JHF628"/>
      <c r="JHG628"/>
      <c r="JHH628"/>
      <c r="JHI628"/>
      <c r="JHJ628"/>
      <c r="JHK628"/>
      <c r="JHL628"/>
      <c r="JHM628"/>
      <c r="JHN628"/>
      <c r="JHO628"/>
      <c r="JHP628"/>
      <c r="JHQ628"/>
      <c r="JHR628"/>
      <c r="JHS628"/>
      <c r="JHT628"/>
      <c r="JHU628"/>
      <c r="JHV628"/>
      <c r="JHW628"/>
      <c r="JHX628"/>
      <c r="JHY628"/>
      <c r="JHZ628"/>
      <c r="JIA628"/>
      <c r="JIB628"/>
      <c r="JIC628"/>
      <c r="JID628"/>
      <c r="JIE628"/>
      <c r="JIF628"/>
      <c r="JIG628"/>
      <c r="JIH628"/>
      <c r="JII628"/>
      <c r="JIJ628"/>
      <c r="JIK628"/>
      <c r="JIL628"/>
      <c r="JIM628"/>
      <c r="JIN628"/>
      <c r="JIO628"/>
      <c r="JIP628"/>
      <c r="JIQ628"/>
      <c r="JIR628"/>
      <c r="JIS628"/>
      <c r="JIT628"/>
      <c r="JIU628"/>
      <c r="JIV628"/>
      <c r="JIW628"/>
      <c r="JIX628"/>
      <c r="JIY628"/>
      <c r="JIZ628"/>
      <c r="JJA628"/>
      <c r="JJB628"/>
      <c r="JJC628"/>
      <c r="JJD628"/>
      <c r="JJE628"/>
      <c r="JJF628"/>
      <c r="JJG628"/>
      <c r="JJH628"/>
      <c r="JJI628"/>
      <c r="JJJ628"/>
      <c r="JJK628"/>
      <c r="JJL628"/>
      <c r="JJM628"/>
      <c r="JJN628"/>
      <c r="JJO628"/>
      <c r="JJP628"/>
      <c r="JJQ628"/>
      <c r="JJR628"/>
      <c r="JJS628"/>
      <c r="JJT628"/>
      <c r="JJU628"/>
      <c r="JJV628"/>
      <c r="JJW628"/>
      <c r="JJX628"/>
      <c r="JJY628"/>
      <c r="JJZ628"/>
      <c r="JKA628"/>
      <c r="JKB628"/>
      <c r="JKC628"/>
      <c r="JKD628"/>
      <c r="JKE628"/>
      <c r="JKF628"/>
      <c r="JKG628"/>
      <c r="JKH628"/>
      <c r="JKI628"/>
      <c r="JKJ628"/>
      <c r="JKK628"/>
      <c r="JKL628"/>
      <c r="JKM628"/>
      <c r="JKN628"/>
      <c r="JKO628"/>
      <c r="JKP628"/>
      <c r="JKQ628"/>
      <c r="JKR628"/>
      <c r="JKS628"/>
      <c r="JKT628"/>
      <c r="JKU628"/>
      <c r="JKV628"/>
      <c r="JKW628"/>
      <c r="JKX628"/>
      <c r="JKY628"/>
      <c r="JKZ628"/>
      <c r="JLA628"/>
      <c r="JLB628"/>
      <c r="JLC628"/>
      <c r="JLD628"/>
      <c r="JLE628"/>
      <c r="JLF628"/>
      <c r="JLG628"/>
      <c r="JLH628"/>
      <c r="JLI628"/>
      <c r="JLJ628"/>
      <c r="JLK628"/>
      <c r="JLL628"/>
      <c r="JLM628"/>
      <c r="JLN628"/>
      <c r="JLO628"/>
      <c r="JLP628"/>
      <c r="JLQ628"/>
      <c r="JLR628"/>
      <c r="JLS628"/>
      <c r="JLT628"/>
      <c r="JLU628"/>
      <c r="JLV628"/>
      <c r="JLW628"/>
      <c r="JLX628"/>
      <c r="JLY628"/>
      <c r="JLZ628"/>
      <c r="JMA628"/>
      <c r="JMB628"/>
      <c r="JMC628"/>
      <c r="JMD628"/>
      <c r="JME628"/>
      <c r="JMF628"/>
      <c r="JMG628"/>
      <c r="JMH628"/>
      <c r="JMI628"/>
      <c r="JMJ628"/>
      <c r="JMK628"/>
      <c r="JML628"/>
      <c r="JMM628"/>
      <c r="JMN628"/>
      <c r="JMO628"/>
      <c r="JMP628"/>
      <c r="JMQ628"/>
      <c r="JMR628"/>
      <c r="JMS628"/>
      <c r="JMT628"/>
      <c r="JMU628"/>
      <c r="JMV628"/>
      <c r="JMW628"/>
      <c r="JMX628"/>
      <c r="JMY628"/>
      <c r="JMZ628"/>
      <c r="JNA628"/>
      <c r="JNB628"/>
      <c r="JNC628"/>
      <c r="JND628"/>
      <c r="JNE628"/>
      <c r="JNF628"/>
      <c r="JNG628"/>
      <c r="JNH628"/>
      <c r="JNI628"/>
      <c r="JNJ628"/>
      <c r="JNK628"/>
      <c r="JNL628"/>
      <c r="JNM628"/>
      <c r="JNN628"/>
      <c r="JNO628"/>
      <c r="JNP628"/>
      <c r="JNQ628"/>
      <c r="JNR628"/>
      <c r="JNS628"/>
      <c r="JNT628"/>
      <c r="JNU628"/>
      <c r="JNV628"/>
      <c r="JNW628"/>
      <c r="JNX628"/>
      <c r="JNY628"/>
      <c r="JNZ628"/>
      <c r="JOA628"/>
      <c r="JOB628"/>
      <c r="JOC628"/>
      <c r="JOD628"/>
      <c r="JOE628"/>
      <c r="JOF628"/>
      <c r="JOG628"/>
      <c r="JOH628"/>
      <c r="JOI628"/>
      <c r="JOJ628"/>
      <c r="JOK628"/>
      <c r="JOL628"/>
      <c r="JOM628"/>
      <c r="JON628"/>
      <c r="JOO628"/>
      <c r="JOP628"/>
      <c r="JOQ628"/>
      <c r="JOR628"/>
      <c r="JOS628"/>
      <c r="JOT628"/>
      <c r="JOU628"/>
      <c r="JOV628"/>
      <c r="JOW628"/>
      <c r="JOX628"/>
      <c r="JOY628"/>
      <c r="JOZ628"/>
      <c r="JPA628"/>
      <c r="JPB628"/>
      <c r="JPC628"/>
      <c r="JPD628"/>
      <c r="JPE628"/>
      <c r="JPF628"/>
      <c r="JPG628"/>
      <c r="JPH628"/>
      <c r="JPI628"/>
      <c r="JPJ628"/>
      <c r="JPK628"/>
      <c r="JPL628"/>
      <c r="JPM628"/>
      <c r="JPN628"/>
      <c r="JPO628"/>
      <c r="JPP628"/>
      <c r="JPQ628"/>
      <c r="JPR628"/>
      <c r="JPS628"/>
      <c r="JPT628"/>
      <c r="JPU628"/>
      <c r="JPV628"/>
      <c r="JPW628"/>
      <c r="JPX628"/>
      <c r="JPY628"/>
      <c r="JPZ628"/>
      <c r="JQA628"/>
      <c r="JQB628"/>
      <c r="JQC628"/>
      <c r="JQD628"/>
      <c r="JQE628"/>
      <c r="JQF628"/>
      <c r="JQG628"/>
      <c r="JQH628"/>
      <c r="JQI628"/>
      <c r="JQJ628"/>
      <c r="JQK628"/>
      <c r="JQL628"/>
      <c r="JQM628"/>
      <c r="JQN628"/>
      <c r="JQO628"/>
      <c r="JQP628"/>
      <c r="JQQ628"/>
      <c r="JQR628"/>
      <c r="JQS628"/>
      <c r="JQT628"/>
      <c r="JQU628"/>
      <c r="JQV628"/>
      <c r="JQW628"/>
      <c r="JQX628"/>
      <c r="JQY628"/>
      <c r="JQZ628"/>
      <c r="JRA628"/>
      <c r="JRB628"/>
      <c r="JRC628"/>
      <c r="JRD628"/>
      <c r="JRE628"/>
      <c r="JRF628"/>
      <c r="JRG628"/>
      <c r="JRH628"/>
      <c r="JRI628"/>
      <c r="JRJ628"/>
      <c r="JRK628"/>
      <c r="JRL628"/>
      <c r="JRM628"/>
      <c r="JRN628"/>
      <c r="JRO628"/>
      <c r="JRP628"/>
      <c r="JRQ628"/>
      <c r="JRR628"/>
      <c r="JRS628"/>
      <c r="JRT628"/>
      <c r="JRU628"/>
      <c r="JRV628"/>
      <c r="JRW628"/>
      <c r="JRX628"/>
      <c r="JRY628"/>
      <c r="JRZ628"/>
      <c r="JSA628"/>
      <c r="JSB628"/>
      <c r="JSC628"/>
      <c r="JSD628"/>
      <c r="JSE628"/>
      <c r="JSF628"/>
      <c r="JSG628"/>
      <c r="JSH628"/>
      <c r="JSI628"/>
      <c r="JSJ628"/>
      <c r="JSK628"/>
      <c r="JSL628"/>
      <c r="JSM628"/>
      <c r="JSN628"/>
      <c r="JSO628"/>
      <c r="JSP628"/>
      <c r="JSQ628"/>
      <c r="JSR628"/>
      <c r="JSS628"/>
      <c r="JST628"/>
      <c r="JSU628"/>
      <c r="JSV628"/>
      <c r="JSW628"/>
      <c r="JSX628"/>
      <c r="JSY628"/>
      <c r="JSZ628"/>
      <c r="JTA628"/>
      <c r="JTB628"/>
      <c r="JTC628"/>
      <c r="JTD628"/>
      <c r="JTE628"/>
      <c r="JTF628"/>
      <c r="JTG628"/>
      <c r="JTH628"/>
      <c r="JTI628"/>
      <c r="JTJ628"/>
      <c r="JTK628"/>
      <c r="JTL628"/>
      <c r="JTM628"/>
      <c r="JTN628"/>
      <c r="JTO628"/>
      <c r="JTP628"/>
      <c r="JTQ628"/>
      <c r="JTR628"/>
      <c r="JTS628"/>
      <c r="JTT628"/>
      <c r="JTU628"/>
      <c r="JTV628"/>
      <c r="JTW628"/>
      <c r="JTX628"/>
      <c r="JTY628"/>
      <c r="JTZ628"/>
      <c r="JUA628"/>
      <c r="JUB628"/>
      <c r="JUC628"/>
      <c r="JUD628"/>
      <c r="JUE628"/>
      <c r="JUF628"/>
      <c r="JUG628"/>
      <c r="JUH628"/>
      <c r="JUI628"/>
      <c r="JUJ628"/>
      <c r="JUK628"/>
      <c r="JUL628"/>
      <c r="JUM628"/>
      <c r="JUN628"/>
      <c r="JUO628"/>
      <c r="JUP628"/>
      <c r="JUQ628"/>
      <c r="JUR628"/>
      <c r="JUS628"/>
      <c r="JUT628"/>
      <c r="JUU628"/>
      <c r="JUV628"/>
      <c r="JUW628"/>
      <c r="JUX628"/>
      <c r="JUY628"/>
      <c r="JUZ628"/>
      <c r="JVA628"/>
      <c r="JVB628"/>
      <c r="JVC628"/>
      <c r="JVD628"/>
      <c r="JVE628"/>
      <c r="JVF628"/>
      <c r="JVG628"/>
      <c r="JVH628"/>
      <c r="JVI628"/>
      <c r="JVJ628"/>
      <c r="JVK628"/>
      <c r="JVL628"/>
      <c r="JVM628"/>
      <c r="JVN628"/>
      <c r="JVO628"/>
      <c r="JVP628"/>
      <c r="JVQ628"/>
      <c r="JVR628"/>
      <c r="JVS628"/>
      <c r="JVT628"/>
      <c r="JVU628"/>
      <c r="JVV628"/>
      <c r="JVW628"/>
      <c r="JVX628"/>
      <c r="JVY628"/>
      <c r="JVZ628"/>
      <c r="JWA628"/>
      <c r="JWB628"/>
      <c r="JWC628"/>
      <c r="JWD628"/>
      <c r="JWE628"/>
      <c r="JWF628"/>
      <c r="JWG628"/>
      <c r="JWH628"/>
      <c r="JWI628"/>
      <c r="JWJ628"/>
      <c r="JWK628"/>
      <c r="JWL628"/>
      <c r="JWM628"/>
      <c r="JWN628"/>
      <c r="JWO628"/>
      <c r="JWP628"/>
      <c r="JWQ628"/>
      <c r="JWR628"/>
      <c r="JWS628"/>
      <c r="JWT628"/>
      <c r="JWU628"/>
      <c r="JWV628"/>
      <c r="JWW628"/>
      <c r="JWX628"/>
      <c r="JWY628"/>
      <c r="JWZ628"/>
      <c r="JXA628"/>
      <c r="JXB628"/>
      <c r="JXC628"/>
      <c r="JXD628"/>
      <c r="JXE628"/>
      <c r="JXF628"/>
      <c r="JXG628"/>
      <c r="JXH628"/>
      <c r="JXI628"/>
      <c r="JXJ628"/>
      <c r="JXK628"/>
      <c r="JXL628"/>
      <c r="JXM628"/>
      <c r="JXN628"/>
      <c r="JXO628"/>
      <c r="JXP628"/>
      <c r="JXQ628"/>
      <c r="JXR628"/>
      <c r="JXS628"/>
      <c r="JXT628"/>
      <c r="JXU628"/>
      <c r="JXV628"/>
      <c r="JXW628"/>
      <c r="JXX628"/>
      <c r="JXY628"/>
      <c r="JXZ628"/>
      <c r="JYA628"/>
      <c r="JYB628"/>
      <c r="JYC628"/>
      <c r="JYD628"/>
      <c r="JYE628"/>
      <c r="JYF628"/>
      <c r="JYG628"/>
      <c r="JYH628"/>
      <c r="JYI628"/>
      <c r="JYJ628"/>
      <c r="JYK628"/>
      <c r="JYL628"/>
      <c r="JYM628"/>
      <c r="JYN628"/>
      <c r="JYO628"/>
      <c r="JYP628"/>
      <c r="JYQ628"/>
      <c r="JYR628"/>
      <c r="JYS628"/>
      <c r="JYT628"/>
      <c r="JYU628"/>
      <c r="JYV628"/>
      <c r="JYW628"/>
      <c r="JYX628"/>
      <c r="JYY628"/>
      <c r="JYZ628"/>
      <c r="JZA628"/>
      <c r="JZB628"/>
      <c r="JZC628"/>
      <c r="JZD628"/>
      <c r="JZE628"/>
      <c r="JZF628"/>
      <c r="JZG628"/>
      <c r="JZH628"/>
      <c r="JZI628"/>
      <c r="JZJ628"/>
      <c r="JZK628"/>
      <c r="JZL628"/>
      <c r="JZM628"/>
      <c r="JZN628"/>
      <c r="JZO628"/>
      <c r="JZP628"/>
      <c r="JZQ628"/>
      <c r="JZR628"/>
      <c r="JZS628"/>
      <c r="JZT628"/>
      <c r="JZU628"/>
      <c r="JZV628"/>
      <c r="JZW628"/>
      <c r="JZX628"/>
      <c r="JZY628"/>
      <c r="JZZ628"/>
      <c r="KAA628"/>
      <c r="KAB628"/>
      <c r="KAC628"/>
      <c r="KAD628"/>
      <c r="KAE628"/>
      <c r="KAF628"/>
      <c r="KAG628"/>
      <c r="KAH628"/>
      <c r="KAI628"/>
      <c r="KAJ628"/>
      <c r="KAK628"/>
      <c r="KAL628"/>
      <c r="KAM628"/>
      <c r="KAN628"/>
      <c r="KAO628"/>
      <c r="KAP628"/>
      <c r="KAQ628"/>
      <c r="KAR628"/>
      <c r="KAS628"/>
      <c r="KAT628"/>
      <c r="KAU628"/>
      <c r="KAV628"/>
      <c r="KAW628"/>
      <c r="KAX628"/>
      <c r="KAY628"/>
      <c r="KAZ628"/>
      <c r="KBA628"/>
      <c r="KBB628"/>
      <c r="KBC628"/>
      <c r="KBD628"/>
      <c r="KBE628"/>
      <c r="KBF628"/>
      <c r="KBG628"/>
      <c r="KBH628"/>
      <c r="KBI628"/>
      <c r="KBJ628"/>
      <c r="KBK628"/>
      <c r="KBL628"/>
      <c r="KBM628"/>
      <c r="KBN628"/>
      <c r="KBO628"/>
      <c r="KBP628"/>
      <c r="KBQ628"/>
      <c r="KBR628"/>
      <c r="KBS628"/>
      <c r="KBT628"/>
      <c r="KBU628"/>
      <c r="KBV628"/>
      <c r="KBW628"/>
      <c r="KBX628"/>
      <c r="KBY628"/>
      <c r="KBZ628"/>
      <c r="KCA628"/>
      <c r="KCB628"/>
      <c r="KCC628"/>
      <c r="KCD628"/>
      <c r="KCE628"/>
      <c r="KCF628"/>
      <c r="KCG628"/>
      <c r="KCH628"/>
      <c r="KCI628"/>
      <c r="KCJ628"/>
      <c r="KCK628"/>
      <c r="KCL628"/>
      <c r="KCM628"/>
      <c r="KCN628"/>
      <c r="KCO628"/>
      <c r="KCP628"/>
      <c r="KCQ628"/>
      <c r="KCR628"/>
      <c r="KCS628"/>
      <c r="KCT628"/>
      <c r="KCU628"/>
      <c r="KCV628"/>
      <c r="KCW628"/>
      <c r="KCX628"/>
      <c r="KCY628"/>
      <c r="KCZ628"/>
      <c r="KDA628"/>
      <c r="KDB628"/>
      <c r="KDC628"/>
      <c r="KDD628"/>
      <c r="KDE628"/>
      <c r="KDF628"/>
      <c r="KDG628"/>
      <c r="KDH628"/>
      <c r="KDI628"/>
      <c r="KDJ628"/>
      <c r="KDK628"/>
      <c r="KDL628"/>
      <c r="KDM628"/>
      <c r="KDN628"/>
      <c r="KDO628"/>
      <c r="KDP628"/>
      <c r="KDQ628"/>
      <c r="KDR628"/>
      <c r="KDS628"/>
      <c r="KDT628"/>
      <c r="KDU628"/>
      <c r="KDV628"/>
      <c r="KDW628"/>
      <c r="KDX628"/>
      <c r="KDY628"/>
      <c r="KDZ628"/>
      <c r="KEA628"/>
      <c r="KEB628"/>
      <c r="KEC628"/>
      <c r="KED628"/>
      <c r="KEE628"/>
      <c r="KEF628"/>
      <c r="KEG628"/>
      <c r="KEH628"/>
      <c r="KEI628"/>
      <c r="KEJ628"/>
      <c r="KEK628"/>
      <c r="KEL628"/>
      <c r="KEM628"/>
      <c r="KEN628"/>
      <c r="KEO628"/>
      <c r="KEP628"/>
      <c r="KEQ628"/>
      <c r="KER628"/>
      <c r="KES628"/>
      <c r="KET628"/>
      <c r="KEU628"/>
      <c r="KEV628"/>
      <c r="KEW628"/>
      <c r="KEX628"/>
      <c r="KEY628"/>
      <c r="KEZ628"/>
      <c r="KFA628"/>
      <c r="KFB628"/>
      <c r="KFC628"/>
      <c r="KFD628"/>
      <c r="KFE628"/>
      <c r="KFF628"/>
      <c r="KFG628"/>
      <c r="KFH628"/>
      <c r="KFI628"/>
      <c r="KFJ628"/>
      <c r="KFK628"/>
      <c r="KFL628"/>
      <c r="KFM628"/>
      <c r="KFN628"/>
      <c r="KFO628"/>
      <c r="KFP628"/>
      <c r="KFQ628"/>
      <c r="KFR628"/>
      <c r="KFS628"/>
      <c r="KFT628"/>
      <c r="KFU628"/>
      <c r="KFV628"/>
      <c r="KFW628"/>
      <c r="KFX628"/>
      <c r="KFY628"/>
      <c r="KFZ628"/>
      <c r="KGA628"/>
      <c r="KGB628"/>
      <c r="KGC628"/>
      <c r="KGD628"/>
      <c r="KGE628"/>
      <c r="KGF628"/>
      <c r="KGG628"/>
      <c r="KGH628"/>
      <c r="KGI628"/>
      <c r="KGJ628"/>
      <c r="KGK628"/>
      <c r="KGL628"/>
      <c r="KGM628"/>
      <c r="KGN628"/>
      <c r="KGO628"/>
      <c r="KGP628"/>
      <c r="KGQ628"/>
      <c r="KGR628"/>
      <c r="KGS628"/>
      <c r="KGT628"/>
      <c r="KGU628"/>
      <c r="KGV628"/>
      <c r="KGW628"/>
      <c r="KGX628"/>
      <c r="KGY628"/>
      <c r="KGZ628"/>
      <c r="KHA628"/>
      <c r="KHB628"/>
      <c r="KHC628"/>
      <c r="KHD628"/>
      <c r="KHE628"/>
      <c r="KHF628"/>
      <c r="KHG628"/>
      <c r="KHH628"/>
      <c r="KHI628"/>
      <c r="KHJ628"/>
      <c r="KHK628"/>
      <c r="KHL628"/>
      <c r="KHM628"/>
      <c r="KHN628"/>
      <c r="KHO628"/>
      <c r="KHP628"/>
      <c r="KHQ628"/>
      <c r="KHR628"/>
      <c r="KHS628"/>
      <c r="KHT628"/>
      <c r="KHU628"/>
      <c r="KHV628"/>
      <c r="KHW628"/>
      <c r="KHX628"/>
      <c r="KHY628"/>
      <c r="KHZ628"/>
      <c r="KIA628"/>
      <c r="KIB628"/>
      <c r="KIC628"/>
      <c r="KID628"/>
      <c r="KIE628"/>
      <c r="KIF628"/>
      <c r="KIG628"/>
      <c r="KIH628"/>
      <c r="KII628"/>
      <c r="KIJ628"/>
      <c r="KIK628"/>
      <c r="KIL628"/>
      <c r="KIM628"/>
      <c r="KIN628"/>
      <c r="KIO628"/>
      <c r="KIP628"/>
      <c r="KIQ628"/>
      <c r="KIR628"/>
      <c r="KIS628"/>
      <c r="KIT628"/>
      <c r="KIU628"/>
      <c r="KIV628"/>
      <c r="KIW628"/>
      <c r="KIX628"/>
      <c r="KIY628"/>
      <c r="KIZ628"/>
      <c r="KJA628"/>
      <c r="KJB628"/>
      <c r="KJC628"/>
      <c r="KJD628"/>
      <c r="KJE628"/>
      <c r="KJF628"/>
      <c r="KJG628"/>
      <c r="KJH628"/>
      <c r="KJI628"/>
      <c r="KJJ628"/>
      <c r="KJK628"/>
      <c r="KJL628"/>
      <c r="KJM628"/>
      <c r="KJN628"/>
      <c r="KJO628"/>
      <c r="KJP628"/>
      <c r="KJQ628"/>
      <c r="KJR628"/>
      <c r="KJS628"/>
      <c r="KJT628"/>
      <c r="KJU628"/>
      <c r="KJV628"/>
      <c r="KJW628"/>
      <c r="KJX628"/>
      <c r="KJY628"/>
      <c r="KJZ628"/>
      <c r="KKA628"/>
      <c r="KKB628"/>
      <c r="KKC628"/>
      <c r="KKD628"/>
      <c r="KKE628"/>
      <c r="KKF628"/>
      <c r="KKG628"/>
      <c r="KKH628"/>
      <c r="KKI628"/>
      <c r="KKJ628"/>
      <c r="KKK628"/>
      <c r="KKL628"/>
      <c r="KKM628"/>
      <c r="KKN628"/>
      <c r="KKO628"/>
      <c r="KKP628"/>
      <c r="KKQ628"/>
      <c r="KKR628"/>
      <c r="KKS628"/>
      <c r="KKT628"/>
      <c r="KKU628"/>
      <c r="KKV628"/>
      <c r="KKW628"/>
      <c r="KKX628"/>
      <c r="KKY628"/>
      <c r="KKZ628"/>
      <c r="KLA628"/>
      <c r="KLB628"/>
      <c r="KLC628"/>
      <c r="KLD628"/>
      <c r="KLE628"/>
      <c r="KLF628"/>
      <c r="KLG628"/>
      <c r="KLH628"/>
      <c r="KLI628"/>
      <c r="KLJ628"/>
      <c r="KLK628"/>
      <c r="KLL628"/>
      <c r="KLM628"/>
      <c r="KLN628"/>
      <c r="KLO628"/>
      <c r="KLP628"/>
      <c r="KLQ628"/>
      <c r="KLR628"/>
      <c r="KLS628"/>
      <c r="KLT628"/>
      <c r="KLU628"/>
      <c r="KLV628"/>
      <c r="KLW628"/>
      <c r="KLX628"/>
      <c r="KLY628"/>
      <c r="KLZ628"/>
      <c r="KMA628"/>
      <c r="KMB628"/>
      <c r="KMC628"/>
      <c r="KMD628"/>
      <c r="KME628"/>
      <c r="KMF628"/>
      <c r="KMG628"/>
      <c r="KMH628"/>
      <c r="KMI628"/>
      <c r="KMJ628"/>
      <c r="KMK628"/>
      <c r="KML628"/>
      <c r="KMM628"/>
      <c r="KMN628"/>
      <c r="KMO628"/>
      <c r="KMP628"/>
      <c r="KMQ628"/>
      <c r="KMR628"/>
      <c r="KMS628"/>
      <c r="KMT628"/>
      <c r="KMU628"/>
      <c r="KMV628"/>
      <c r="KMW628"/>
      <c r="KMX628"/>
      <c r="KMY628"/>
      <c r="KMZ628"/>
      <c r="KNA628"/>
      <c r="KNB628"/>
      <c r="KNC628"/>
      <c r="KND628"/>
      <c r="KNE628"/>
      <c r="KNF628"/>
      <c r="KNG628"/>
      <c r="KNH628"/>
      <c r="KNI628"/>
      <c r="KNJ628"/>
      <c r="KNK628"/>
      <c r="KNL628"/>
      <c r="KNM628"/>
      <c r="KNN628"/>
      <c r="KNO628"/>
      <c r="KNP628"/>
      <c r="KNQ628"/>
      <c r="KNR628"/>
      <c r="KNS628"/>
      <c r="KNT628"/>
      <c r="KNU628"/>
      <c r="KNV628"/>
      <c r="KNW628"/>
      <c r="KNX628"/>
      <c r="KNY628"/>
      <c r="KNZ628"/>
      <c r="KOA628"/>
      <c r="KOB628"/>
      <c r="KOC628"/>
      <c r="KOD628"/>
      <c r="KOE628"/>
      <c r="KOF628"/>
      <c r="KOG628"/>
      <c r="KOH628"/>
      <c r="KOI628"/>
      <c r="KOJ628"/>
      <c r="KOK628"/>
      <c r="KOL628"/>
      <c r="KOM628"/>
      <c r="KON628"/>
      <c r="KOO628"/>
      <c r="KOP628"/>
      <c r="KOQ628"/>
      <c r="KOR628"/>
      <c r="KOS628"/>
      <c r="KOT628"/>
      <c r="KOU628"/>
      <c r="KOV628"/>
      <c r="KOW628"/>
      <c r="KOX628"/>
      <c r="KOY628"/>
      <c r="KOZ628"/>
      <c r="KPA628"/>
      <c r="KPB628"/>
      <c r="KPC628"/>
      <c r="KPD628"/>
      <c r="KPE628"/>
      <c r="KPF628"/>
      <c r="KPG628"/>
      <c r="KPH628"/>
      <c r="KPI628"/>
      <c r="KPJ628"/>
      <c r="KPK628"/>
      <c r="KPL628"/>
      <c r="KPM628"/>
      <c r="KPN628"/>
      <c r="KPO628"/>
      <c r="KPP628"/>
      <c r="KPQ628"/>
      <c r="KPR628"/>
      <c r="KPS628"/>
      <c r="KPT628"/>
      <c r="KPU628"/>
      <c r="KPV628"/>
      <c r="KPW628"/>
      <c r="KPX628"/>
      <c r="KPY628"/>
      <c r="KPZ628"/>
      <c r="KQA628"/>
      <c r="KQB628"/>
      <c r="KQC628"/>
      <c r="KQD628"/>
      <c r="KQE628"/>
      <c r="KQF628"/>
      <c r="KQG628"/>
      <c r="KQH628"/>
      <c r="KQI628"/>
      <c r="KQJ628"/>
      <c r="KQK628"/>
      <c r="KQL628"/>
      <c r="KQM628"/>
      <c r="KQN628"/>
      <c r="KQO628"/>
      <c r="KQP628"/>
      <c r="KQQ628"/>
      <c r="KQR628"/>
      <c r="KQS628"/>
      <c r="KQT628"/>
      <c r="KQU628"/>
      <c r="KQV628"/>
      <c r="KQW628"/>
      <c r="KQX628"/>
      <c r="KQY628"/>
      <c r="KQZ628"/>
      <c r="KRA628"/>
      <c r="KRB628"/>
      <c r="KRC628"/>
      <c r="KRD628"/>
      <c r="KRE628"/>
      <c r="KRF628"/>
      <c r="KRG628"/>
      <c r="KRH628"/>
      <c r="KRI628"/>
      <c r="KRJ628"/>
      <c r="KRK628"/>
      <c r="KRL628"/>
      <c r="KRM628"/>
      <c r="KRN628"/>
      <c r="KRO628"/>
      <c r="KRP628"/>
      <c r="KRQ628"/>
      <c r="KRR628"/>
      <c r="KRS628"/>
      <c r="KRT628"/>
      <c r="KRU628"/>
      <c r="KRV628"/>
      <c r="KRW628"/>
      <c r="KRX628"/>
      <c r="KRY628"/>
      <c r="KRZ628"/>
      <c r="KSA628"/>
      <c r="KSB628"/>
      <c r="KSC628"/>
      <c r="KSD628"/>
      <c r="KSE628"/>
      <c r="KSF628"/>
      <c r="KSG628"/>
      <c r="KSH628"/>
      <c r="KSI628"/>
      <c r="KSJ628"/>
      <c r="KSK628"/>
      <c r="KSL628"/>
      <c r="KSM628"/>
      <c r="KSN628"/>
      <c r="KSO628"/>
      <c r="KSP628"/>
      <c r="KSQ628"/>
      <c r="KSR628"/>
      <c r="KSS628"/>
      <c r="KST628"/>
      <c r="KSU628"/>
      <c r="KSV628"/>
      <c r="KSW628"/>
      <c r="KSX628"/>
      <c r="KSY628"/>
      <c r="KSZ628"/>
      <c r="KTA628"/>
      <c r="KTB628"/>
      <c r="KTC628"/>
      <c r="KTD628"/>
      <c r="KTE628"/>
      <c r="KTF628"/>
      <c r="KTG628"/>
      <c r="KTH628"/>
      <c r="KTI628"/>
      <c r="KTJ628"/>
      <c r="KTK628"/>
      <c r="KTL628"/>
      <c r="KTM628"/>
      <c r="KTN628"/>
      <c r="KTO628"/>
      <c r="KTP628"/>
      <c r="KTQ628"/>
      <c r="KTR628"/>
      <c r="KTS628"/>
      <c r="KTT628"/>
      <c r="KTU628"/>
      <c r="KTV628"/>
      <c r="KTW628"/>
      <c r="KTX628"/>
      <c r="KTY628"/>
      <c r="KTZ628"/>
      <c r="KUA628"/>
      <c r="KUB628"/>
      <c r="KUC628"/>
      <c r="KUD628"/>
      <c r="KUE628"/>
      <c r="KUF628"/>
      <c r="KUG628"/>
      <c r="KUH628"/>
      <c r="KUI628"/>
      <c r="KUJ628"/>
      <c r="KUK628"/>
      <c r="KUL628"/>
      <c r="KUM628"/>
      <c r="KUN628"/>
      <c r="KUO628"/>
      <c r="KUP628"/>
      <c r="KUQ628"/>
      <c r="KUR628"/>
      <c r="KUS628"/>
      <c r="KUT628"/>
      <c r="KUU628"/>
      <c r="KUV628"/>
      <c r="KUW628"/>
      <c r="KUX628"/>
      <c r="KUY628"/>
      <c r="KUZ628"/>
      <c r="KVA628"/>
      <c r="KVB628"/>
      <c r="KVC628"/>
      <c r="KVD628"/>
      <c r="KVE628"/>
      <c r="KVF628"/>
      <c r="KVG628"/>
      <c r="KVH628"/>
      <c r="KVI628"/>
      <c r="KVJ628"/>
      <c r="KVK628"/>
      <c r="KVL628"/>
      <c r="KVM628"/>
      <c r="KVN628"/>
      <c r="KVO628"/>
      <c r="KVP628"/>
      <c r="KVQ628"/>
      <c r="KVR628"/>
      <c r="KVS628"/>
      <c r="KVT628"/>
      <c r="KVU628"/>
      <c r="KVV628"/>
      <c r="KVW628"/>
      <c r="KVX628"/>
      <c r="KVY628"/>
      <c r="KVZ628"/>
      <c r="KWA628"/>
      <c r="KWB628"/>
      <c r="KWC628"/>
      <c r="KWD628"/>
      <c r="KWE628"/>
      <c r="KWF628"/>
      <c r="KWG628"/>
      <c r="KWH628"/>
      <c r="KWI628"/>
      <c r="KWJ628"/>
      <c r="KWK628"/>
      <c r="KWL628"/>
      <c r="KWM628"/>
      <c r="KWN628"/>
      <c r="KWO628"/>
      <c r="KWP628"/>
      <c r="KWQ628"/>
      <c r="KWR628"/>
      <c r="KWS628"/>
      <c r="KWT628"/>
      <c r="KWU628"/>
      <c r="KWV628"/>
      <c r="KWW628"/>
      <c r="KWX628"/>
      <c r="KWY628"/>
      <c r="KWZ628"/>
      <c r="KXA628"/>
      <c r="KXB628"/>
      <c r="KXC628"/>
      <c r="KXD628"/>
      <c r="KXE628"/>
      <c r="KXF628"/>
      <c r="KXG628"/>
      <c r="KXH628"/>
      <c r="KXI628"/>
      <c r="KXJ628"/>
      <c r="KXK628"/>
      <c r="KXL628"/>
      <c r="KXM628"/>
      <c r="KXN628"/>
      <c r="KXO628"/>
      <c r="KXP628"/>
      <c r="KXQ628"/>
      <c r="KXR628"/>
      <c r="KXS628"/>
      <c r="KXT628"/>
      <c r="KXU628"/>
      <c r="KXV628"/>
      <c r="KXW628"/>
      <c r="KXX628"/>
      <c r="KXY628"/>
      <c r="KXZ628"/>
      <c r="KYA628"/>
      <c r="KYB628"/>
      <c r="KYC628"/>
      <c r="KYD628"/>
      <c r="KYE628"/>
      <c r="KYF628"/>
      <c r="KYG628"/>
      <c r="KYH628"/>
      <c r="KYI628"/>
      <c r="KYJ628"/>
      <c r="KYK628"/>
      <c r="KYL628"/>
      <c r="KYM628"/>
      <c r="KYN628"/>
      <c r="KYO628"/>
      <c r="KYP628"/>
      <c r="KYQ628"/>
      <c r="KYR628"/>
      <c r="KYS628"/>
      <c r="KYT628"/>
      <c r="KYU628"/>
      <c r="KYV628"/>
      <c r="KYW628"/>
      <c r="KYX628"/>
      <c r="KYY628"/>
      <c r="KYZ628"/>
      <c r="KZA628"/>
      <c r="KZB628"/>
      <c r="KZC628"/>
      <c r="KZD628"/>
      <c r="KZE628"/>
      <c r="KZF628"/>
      <c r="KZG628"/>
      <c r="KZH628"/>
      <c r="KZI628"/>
      <c r="KZJ628"/>
      <c r="KZK628"/>
      <c r="KZL628"/>
      <c r="KZM628"/>
      <c r="KZN628"/>
      <c r="KZO628"/>
      <c r="KZP628"/>
      <c r="KZQ628"/>
      <c r="KZR628"/>
      <c r="KZS628"/>
      <c r="KZT628"/>
      <c r="KZU628"/>
      <c r="KZV628"/>
      <c r="KZW628"/>
      <c r="KZX628"/>
      <c r="KZY628"/>
      <c r="KZZ628"/>
      <c r="LAA628"/>
      <c r="LAB628"/>
      <c r="LAC628"/>
      <c r="LAD628"/>
      <c r="LAE628"/>
      <c r="LAF628"/>
      <c r="LAG628"/>
      <c r="LAH628"/>
      <c r="LAI628"/>
      <c r="LAJ628"/>
      <c r="LAK628"/>
      <c r="LAL628"/>
      <c r="LAM628"/>
      <c r="LAN628"/>
      <c r="LAO628"/>
      <c r="LAP628"/>
      <c r="LAQ628"/>
      <c r="LAR628"/>
      <c r="LAS628"/>
      <c r="LAT628"/>
      <c r="LAU628"/>
      <c r="LAV628"/>
      <c r="LAW628"/>
      <c r="LAX628"/>
      <c r="LAY628"/>
      <c r="LAZ628"/>
      <c r="LBA628"/>
      <c r="LBB628"/>
      <c r="LBC628"/>
      <c r="LBD628"/>
      <c r="LBE628"/>
      <c r="LBF628"/>
      <c r="LBG628"/>
      <c r="LBH628"/>
      <c r="LBI628"/>
      <c r="LBJ628"/>
      <c r="LBK628"/>
      <c r="LBL628"/>
      <c r="LBM628"/>
      <c r="LBN628"/>
      <c r="LBO628"/>
      <c r="LBP628"/>
      <c r="LBQ628"/>
      <c r="LBR628"/>
      <c r="LBS628"/>
      <c r="LBT628"/>
      <c r="LBU628"/>
      <c r="LBV628"/>
      <c r="LBW628"/>
      <c r="LBX628"/>
      <c r="LBY628"/>
      <c r="LBZ628"/>
      <c r="LCA628"/>
      <c r="LCB628"/>
      <c r="LCC628"/>
      <c r="LCD628"/>
      <c r="LCE628"/>
      <c r="LCF628"/>
      <c r="LCG628"/>
      <c r="LCH628"/>
      <c r="LCI628"/>
      <c r="LCJ628"/>
      <c r="LCK628"/>
      <c r="LCL628"/>
      <c r="LCM628"/>
      <c r="LCN628"/>
      <c r="LCO628"/>
      <c r="LCP628"/>
      <c r="LCQ628"/>
      <c r="LCR628"/>
      <c r="LCS628"/>
      <c r="LCT628"/>
      <c r="LCU628"/>
      <c r="LCV628"/>
      <c r="LCW628"/>
      <c r="LCX628"/>
      <c r="LCY628"/>
      <c r="LCZ628"/>
      <c r="LDA628"/>
      <c r="LDB628"/>
      <c r="LDC628"/>
      <c r="LDD628"/>
      <c r="LDE628"/>
      <c r="LDF628"/>
      <c r="LDG628"/>
      <c r="LDH628"/>
      <c r="LDI628"/>
      <c r="LDJ628"/>
      <c r="LDK628"/>
      <c r="LDL628"/>
      <c r="LDM628"/>
      <c r="LDN628"/>
      <c r="LDO628"/>
      <c r="LDP628"/>
      <c r="LDQ628"/>
      <c r="LDR628"/>
      <c r="LDS628"/>
      <c r="LDT628"/>
      <c r="LDU628"/>
      <c r="LDV628"/>
      <c r="LDW628"/>
      <c r="LDX628"/>
      <c r="LDY628"/>
      <c r="LDZ628"/>
      <c r="LEA628"/>
      <c r="LEB628"/>
      <c r="LEC628"/>
      <c r="LED628"/>
      <c r="LEE628"/>
      <c r="LEF628"/>
      <c r="LEG628"/>
      <c r="LEH628"/>
      <c r="LEI628"/>
      <c r="LEJ628"/>
      <c r="LEK628"/>
      <c r="LEL628"/>
      <c r="LEM628"/>
      <c r="LEN628"/>
      <c r="LEO628"/>
      <c r="LEP628"/>
      <c r="LEQ628"/>
      <c r="LER628"/>
      <c r="LES628"/>
      <c r="LET628"/>
      <c r="LEU628"/>
      <c r="LEV628"/>
      <c r="LEW628"/>
      <c r="LEX628"/>
      <c r="LEY628"/>
      <c r="LEZ628"/>
      <c r="LFA628"/>
      <c r="LFB628"/>
      <c r="LFC628"/>
      <c r="LFD628"/>
      <c r="LFE628"/>
      <c r="LFF628"/>
      <c r="LFG628"/>
      <c r="LFH628"/>
      <c r="LFI628"/>
      <c r="LFJ628"/>
      <c r="LFK628"/>
      <c r="LFL628"/>
      <c r="LFM628"/>
      <c r="LFN628"/>
      <c r="LFO628"/>
      <c r="LFP628"/>
      <c r="LFQ628"/>
      <c r="LFR628"/>
      <c r="LFS628"/>
      <c r="LFT628"/>
      <c r="LFU628"/>
      <c r="LFV628"/>
      <c r="LFW628"/>
      <c r="LFX628"/>
      <c r="LFY628"/>
      <c r="LFZ628"/>
      <c r="LGA628"/>
      <c r="LGB628"/>
      <c r="LGC628"/>
      <c r="LGD628"/>
      <c r="LGE628"/>
      <c r="LGF628"/>
      <c r="LGG628"/>
      <c r="LGH628"/>
      <c r="LGI628"/>
      <c r="LGJ628"/>
      <c r="LGK628"/>
      <c r="LGL628"/>
      <c r="LGM628"/>
      <c r="LGN628"/>
      <c r="LGO628"/>
      <c r="LGP628"/>
      <c r="LGQ628"/>
      <c r="LGR628"/>
      <c r="LGS628"/>
      <c r="LGT628"/>
      <c r="LGU628"/>
      <c r="LGV628"/>
      <c r="LGW628"/>
      <c r="LGX628"/>
      <c r="LGY628"/>
      <c r="LGZ628"/>
      <c r="LHA628"/>
      <c r="LHB628"/>
      <c r="LHC628"/>
      <c r="LHD628"/>
      <c r="LHE628"/>
      <c r="LHF628"/>
      <c r="LHG628"/>
      <c r="LHH628"/>
      <c r="LHI628"/>
      <c r="LHJ628"/>
      <c r="LHK628"/>
      <c r="LHL628"/>
      <c r="LHM628"/>
      <c r="LHN628"/>
      <c r="LHO628"/>
      <c r="LHP628"/>
      <c r="LHQ628"/>
      <c r="LHR628"/>
      <c r="LHS628"/>
      <c r="LHT628"/>
      <c r="LHU628"/>
      <c r="LHV628"/>
      <c r="LHW628"/>
      <c r="LHX628"/>
      <c r="LHY628"/>
      <c r="LHZ628"/>
      <c r="LIA628"/>
      <c r="LIB628"/>
      <c r="LIC628"/>
      <c r="LID628"/>
      <c r="LIE628"/>
      <c r="LIF628"/>
      <c r="LIG628"/>
      <c r="LIH628"/>
      <c r="LII628"/>
      <c r="LIJ628"/>
      <c r="LIK628"/>
      <c r="LIL628"/>
      <c r="LIM628"/>
      <c r="LIN628"/>
      <c r="LIO628"/>
      <c r="LIP628"/>
      <c r="LIQ628"/>
      <c r="LIR628"/>
      <c r="LIS628"/>
      <c r="LIT628"/>
      <c r="LIU628"/>
      <c r="LIV628"/>
      <c r="LIW628"/>
      <c r="LIX628"/>
      <c r="LIY628"/>
      <c r="LIZ628"/>
      <c r="LJA628"/>
      <c r="LJB628"/>
      <c r="LJC628"/>
      <c r="LJD628"/>
      <c r="LJE628"/>
      <c r="LJF628"/>
      <c r="LJG628"/>
      <c r="LJH628"/>
      <c r="LJI628"/>
      <c r="LJJ628"/>
      <c r="LJK628"/>
      <c r="LJL628"/>
      <c r="LJM628"/>
      <c r="LJN628"/>
      <c r="LJO628"/>
      <c r="LJP628"/>
      <c r="LJQ628"/>
      <c r="LJR628"/>
      <c r="LJS628"/>
      <c r="LJT628"/>
      <c r="LJU628"/>
      <c r="LJV628"/>
      <c r="LJW628"/>
      <c r="LJX628"/>
      <c r="LJY628"/>
      <c r="LJZ628"/>
      <c r="LKA628"/>
      <c r="LKB628"/>
      <c r="LKC628"/>
      <c r="LKD628"/>
      <c r="LKE628"/>
      <c r="LKF628"/>
      <c r="LKG628"/>
      <c r="LKH628"/>
      <c r="LKI628"/>
      <c r="LKJ628"/>
      <c r="LKK628"/>
      <c r="LKL628"/>
      <c r="LKM628"/>
      <c r="LKN628"/>
      <c r="LKO628"/>
      <c r="LKP628"/>
      <c r="LKQ628"/>
      <c r="LKR628"/>
      <c r="LKS628"/>
      <c r="LKT628"/>
      <c r="LKU628"/>
      <c r="LKV628"/>
      <c r="LKW628"/>
      <c r="LKX628"/>
      <c r="LKY628"/>
      <c r="LKZ628"/>
      <c r="LLA628"/>
      <c r="LLB628"/>
      <c r="LLC628"/>
      <c r="LLD628"/>
      <c r="LLE628"/>
      <c r="LLF628"/>
      <c r="LLG628"/>
      <c r="LLH628"/>
      <c r="LLI628"/>
      <c r="LLJ628"/>
      <c r="LLK628"/>
      <c r="LLL628"/>
      <c r="LLM628"/>
      <c r="LLN628"/>
      <c r="LLO628"/>
      <c r="LLP628"/>
      <c r="LLQ628"/>
      <c r="LLR628"/>
      <c r="LLS628"/>
      <c r="LLT628"/>
      <c r="LLU628"/>
      <c r="LLV628"/>
      <c r="LLW628"/>
      <c r="LLX628"/>
      <c r="LLY628"/>
      <c r="LLZ628"/>
      <c r="LMA628"/>
      <c r="LMB628"/>
      <c r="LMC628"/>
      <c r="LMD628"/>
      <c r="LME628"/>
      <c r="LMF628"/>
      <c r="LMG628"/>
      <c r="LMH628"/>
      <c r="LMI628"/>
      <c r="LMJ628"/>
      <c r="LMK628"/>
      <c r="LML628"/>
      <c r="LMM628"/>
      <c r="LMN628"/>
      <c r="LMO628"/>
      <c r="LMP628"/>
      <c r="LMQ628"/>
      <c r="LMR628"/>
      <c r="LMS628"/>
      <c r="LMT628"/>
      <c r="LMU628"/>
      <c r="LMV628"/>
      <c r="LMW628"/>
      <c r="LMX628"/>
      <c r="LMY628"/>
      <c r="LMZ628"/>
      <c r="LNA628"/>
      <c r="LNB628"/>
      <c r="LNC628"/>
      <c r="LND628"/>
      <c r="LNE628"/>
      <c r="LNF628"/>
      <c r="LNG628"/>
      <c r="LNH628"/>
      <c r="LNI628"/>
      <c r="LNJ628"/>
      <c r="LNK628"/>
      <c r="LNL628"/>
      <c r="LNM628"/>
      <c r="LNN628"/>
      <c r="LNO628"/>
      <c r="LNP628"/>
      <c r="LNQ628"/>
      <c r="LNR628"/>
      <c r="LNS628"/>
      <c r="LNT628"/>
      <c r="LNU628"/>
      <c r="LNV628"/>
      <c r="LNW628"/>
      <c r="LNX628"/>
      <c r="LNY628"/>
      <c r="LNZ628"/>
      <c r="LOA628"/>
      <c r="LOB628"/>
      <c r="LOC628"/>
      <c r="LOD628"/>
      <c r="LOE628"/>
      <c r="LOF628"/>
      <c r="LOG628"/>
      <c r="LOH628"/>
      <c r="LOI628"/>
      <c r="LOJ628"/>
      <c r="LOK628"/>
      <c r="LOL628"/>
      <c r="LOM628"/>
      <c r="LON628"/>
      <c r="LOO628"/>
      <c r="LOP628"/>
      <c r="LOQ628"/>
      <c r="LOR628"/>
      <c r="LOS628"/>
      <c r="LOT628"/>
      <c r="LOU628"/>
      <c r="LOV628"/>
      <c r="LOW628"/>
      <c r="LOX628"/>
      <c r="LOY628"/>
      <c r="LOZ628"/>
      <c r="LPA628"/>
      <c r="LPB628"/>
      <c r="LPC628"/>
      <c r="LPD628"/>
      <c r="LPE628"/>
      <c r="LPF628"/>
      <c r="LPG628"/>
      <c r="LPH628"/>
      <c r="LPI628"/>
      <c r="LPJ628"/>
      <c r="LPK628"/>
      <c r="LPL628"/>
      <c r="LPM628"/>
      <c r="LPN628"/>
      <c r="LPO628"/>
      <c r="LPP628"/>
      <c r="LPQ628"/>
      <c r="LPR628"/>
      <c r="LPS628"/>
      <c r="LPT628"/>
      <c r="LPU628"/>
      <c r="LPV628"/>
      <c r="LPW628"/>
      <c r="LPX628"/>
      <c r="LPY628"/>
      <c r="LPZ628"/>
      <c r="LQA628"/>
      <c r="LQB628"/>
      <c r="LQC628"/>
      <c r="LQD628"/>
      <c r="LQE628"/>
      <c r="LQF628"/>
      <c r="LQG628"/>
      <c r="LQH628"/>
      <c r="LQI628"/>
      <c r="LQJ628"/>
      <c r="LQK628"/>
      <c r="LQL628"/>
      <c r="LQM628"/>
      <c r="LQN628"/>
      <c r="LQO628"/>
      <c r="LQP628"/>
      <c r="LQQ628"/>
      <c r="LQR628"/>
      <c r="LQS628"/>
      <c r="LQT628"/>
      <c r="LQU628"/>
      <c r="LQV628"/>
      <c r="LQW628"/>
      <c r="LQX628"/>
      <c r="LQY628"/>
      <c r="LQZ628"/>
      <c r="LRA628"/>
      <c r="LRB628"/>
      <c r="LRC628"/>
      <c r="LRD628"/>
      <c r="LRE628"/>
      <c r="LRF628"/>
      <c r="LRG628"/>
      <c r="LRH628"/>
      <c r="LRI628"/>
      <c r="LRJ628"/>
      <c r="LRK628"/>
      <c r="LRL628"/>
      <c r="LRM628"/>
      <c r="LRN628"/>
      <c r="LRO628"/>
      <c r="LRP628"/>
      <c r="LRQ628"/>
      <c r="LRR628"/>
      <c r="LRS628"/>
      <c r="LRT628"/>
      <c r="LRU628"/>
      <c r="LRV628"/>
      <c r="LRW628"/>
      <c r="LRX628"/>
      <c r="LRY628"/>
      <c r="LRZ628"/>
      <c r="LSA628"/>
      <c r="LSB628"/>
      <c r="LSC628"/>
      <c r="LSD628"/>
      <c r="LSE628"/>
      <c r="LSF628"/>
      <c r="LSG628"/>
      <c r="LSH628"/>
      <c r="LSI628"/>
      <c r="LSJ628"/>
      <c r="LSK628"/>
      <c r="LSL628"/>
      <c r="LSM628"/>
      <c r="LSN628"/>
      <c r="LSO628"/>
      <c r="LSP628"/>
      <c r="LSQ628"/>
      <c r="LSR628"/>
      <c r="LSS628"/>
      <c r="LST628"/>
      <c r="LSU628"/>
      <c r="LSV628"/>
      <c r="LSW628"/>
      <c r="LSX628"/>
      <c r="LSY628"/>
      <c r="LSZ628"/>
      <c r="LTA628"/>
      <c r="LTB628"/>
      <c r="LTC628"/>
      <c r="LTD628"/>
      <c r="LTE628"/>
      <c r="LTF628"/>
      <c r="LTG628"/>
      <c r="LTH628"/>
      <c r="LTI628"/>
      <c r="LTJ628"/>
      <c r="LTK628"/>
      <c r="LTL628"/>
      <c r="LTM628"/>
      <c r="LTN628"/>
      <c r="LTO628"/>
      <c r="LTP628"/>
      <c r="LTQ628"/>
      <c r="LTR628"/>
      <c r="LTS628"/>
      <c r="LTT628"/>
      <c r="LTU628"/>
      <c r="LTV628"/>
      <c r="LTW628"/>
      <c r="LTX628"/>
      <c r="LTY628"/>
      <c r="LTZ628"/>
      <c r="LUA628"/>
      <c r="LUB628"/>
      <c r="LUC628"/>
      <c r="LUD628"/>
      <c r="LUE628"/>
      <c r="LUF628"/>
      <c r="LUG628"/>
      <c r="LUH628"/>
      <c r="LUI628"/>
      <c r="LUJ628"/>
      <c r="LUK628"/>
      <c r="LUL628"/>
      <c r="LUM628"/>
      <c r="LUN628"/>
      <c r="LUO628"/>
      <c r="LUP628"/>
      <c r="LUQ628"/>
      <c r="LUR628"/>
      <c r="LUS628"/>
      <c r="LUT628"/>
      <c r="LUU628"/>
      <c r="LUV628"/>
      <c r="LUW628"/>
      <c r="LUX628"/>
      <c r="LUY628"/>
      <c r="LUZ628"/>
      <c r="LVA628"/>
      <c r="LVB628"/>
      <c r="LVC628"/>
      <c r="LVD628"/>
      <c r="LVE628"/>
      <c r="LVF628"/>
      <c r="LVG628"/>
      <c r="LVH628"/>
      <c r="LVI628"/>
      <c r="LVJ628"/>
      <c r="LVK628"/>
      <c r="LVL628"/>
      <c r="LVM628"/>
      <c r="LVN628"/>
      <c r="LVO628"/>
      <c r="LVP628"/>
      <c r="LVQ628"/>
      <c r="LVR628"/>
      <c r="LVS628"/>
      <c r="LVT628"/>
      <c r="LVU628"/>
      <c r="LVV628"/>
      <c r="LVW628"/>
      <c r="LVX628"/>
      <c r="LVY628"/>
      <c r="LVZ628"/>
      <c r="LWA628"/>
      <c r="LWB628"/>
      <c r="LWC628"/>
      <c r="LWD628"/>
      <c r="LWE628"/>
      <c r="LWF628"/>
      <c r="LWG628"/>
      <c r="LWH628"/>
      <c r="LWI628"/>
      <c r="LWJ628"/>
      <c r="LWK628"/>
      <c r="LWL628"/>
      <c r="LWM628"/>
      <c r="LWN628"/>
      <c r="LWO628"/>
      <c r="LWP628"/>
      <c r="LWQ628"/>
      <c r="LWR628"/>
      <c r="LWS628"/>
      <c r="LWT628"/>
      <c r="LWU628"/>
      <c r="LWV628"/>
      <c r="LWW628"/>
      <c r="LWX628"/>
      <c r="LWY628"/>
      <c r="LWZ628"/>
      <c r="LXA628"/>
      <c r="LXB628"/>
      <c r="LXC628"/>
      <c r="LXD628"/>
      <c r="LXE628"/>
      <c r="LXF628"/>
      <c r="LXG628"/>
      <c r="LXH628"/>
      <c r="LXI628"/>
      <c r="LXJ628"/>
      <c r="LXK628"/>
      <c r="LXL628"/>
      <c r="LXM628"/>
      <c r="LXN628"/>
      <c r="LXO628"/>
      <c r="LXP628"/>
      <c r="LXQ628"/>
      <c r="LXR628"/>
      <c r="LXS628"/>
      <c r="LXT628"/>
      <c r="LXU628"/>
      <c r="LXV628"/>
      <c r="LXW628"/>
      <c r="LXX628"/>
      <c r="LXY628"/>
      <c r="LXZ628"/>
      <c r="LYA628"/>
      <c r="LYB628"/>
      <c r="LYC628"/>
      <c r="LYD628"/>
      <c r="LYE628"/>
      <c r="LYF628"/>
      <c r="LYG628"/>
      <c r="LYH628"/>
      <c r="LYI628"/>
      <c r="LYJ628"/>
      <c r="LYK628"/>
      <c r="LYL628"/>
      <c r="LYM628"/>
      <c r="LYN628"/>
      <c r="LYO628"/>
      <c r="LYP628"/>
      <c r="LYQ628"/>
      <c r="LYR628"/>
      <c r="LYS628"/>
      <c r="LYT628"/>
      <c r="LYU628"/>
      <c r="LYV628"/>
      <c r="LYW628"/>
      <c r="LYX628"/>
      <c r="LYY628"/>
      <c r="LYZ628"/>
      <c r="LZA628"/>
      <c r="LZB628"/>
      <c r="LZC628"/>
      <c r="LZD628"/>
      <c r="LZE628"/>
      <c r="LZF628"/>
      <c r="LZG628"/>
      <c r="LZH628"/>
      <c r="LZI628"/>
      <c r="LZJ628"/>
      <c r="LZK628"/>
      <c r="LZL628"/>
      <c r="LZM628"/>
      <c r="LZN628"/>
      <c r="LZO628"/>
      <c r="LZP628"/>
      <c r="LZQ628"/>
      <c r="LZR628"/>
      <c r="LZS628"/>
      <c r="LZT628"/>
      <c r="LZU628"/>
      <c r="LZV628"/>
      <c r="LZW628"/>
      <c r="LZX628"/>
      <c r="LZY628"/>
      <c r="LZZ628"/>
      <c r="MAA628"/>
      <c r="MAB628"/>
      <c r="MAC628"/>
      <c r="MAD628"/>
      <c r="MAE628"/>
      <c r="MAF628"/>
      <c r="MAG628"/>
      <c r="MAH628"/>
      <c r="MAI628"/>
      <c r="MAJ628"/>
      <c r="MAK628"/>
      <c r="MAL628"/>
      <c r="MAM628"/>
      <c r="MAN628"/>
      <c r="MAO628"/>
      <c r="MAP628"/>
      <c r="MAQ628"/>
      <c r="MAR628"/>
      <c r="MAS628"/>
      <c r="MAT628"/>
      <c r="MAU628"/>
      <c r="MAV628"/>
      <c r="MAW628"/>
      <c r="MAX628"/>
      <c r="MAY628"/>
      <c r="MAZ628"/>
      <c r="MBA628"/>
      <c r="MBB628"/>
      <c r="MBC628"/>
      <c r="MBD628"/>
      <c r="MBE628"/>
      <c r="MBF628"/>
      <c r="MBG628"/>
      <c r="MBH628"/>
      <c r="MBI628"/>
      <c r="MBJ628"/>
      <c r="MBK628"/>
      <c r="MBL628"/>
      <c r="MBM628"/>
      <c r="MBN628"/>
      <c r="MBO628"/>
      <c r="MBP628"/>
      <c r="MBQ628"/>
      <c r="MBR628"/>
      <c r="MBS628"/>
      <c r="MBT628"/>
      <c r="MBU628"/>
      <c r="MBV628"/>
      <c r="MBW628"/>
      <c r="MBX628"/>
      <c r="MBY628"/>
      <c r="MBZ628"/>
      <c r="MCA628"/>
      <c r="MCB628"/>
      <c r="MCC628"/>
      <c r="MCD628"/>
      <c r="MCE628"/>
      <c r="MCF628"/>
      <c r="MCG628"/>
      <c r="MCH628"/>
      <c r="MCI628"/>
      <c r="MCJ628"/>
      <c r="MCK628"/>
      <c r="MCL628"/>
      <c r="MCM628"/>
      <c r="MCN628"/>
      <c r="MCO628"/>
      <c r="MCP628"/>
      <c r="MCQ628"/>
      <c r="MCR628"/>
      <c r="MCS628"/>
      <c r="MCT628"/>
      <c r="MCU628"/>
      <c r="MCV628"/>
      <c r="MCW628"/>
      <c r="MCX628"/>
      <c r="MCY628"/>
      <c r="MCZ628"/>
      <c r="MDA628"/>
      <c r="MDB628"/>
      <c r="MDC628"/>
      <c r="MDD628"/>
      <c r="MDE628"/>
      <c r="MDF628"/>
      <c r="MDG628"/>
      <c r="MDH628"/>
      <c r="MDI628"/>
      <c r="MDJ628"/>
      <c r="MDK628"/>
      <c r="MDL628"/>
      <c r="MDM628"/>
      <c r="MDN628"/>
      <c r="MDO628"/>
      <c r="MDP628"/>
      <c r="MDQ628"/>
      <c r="MDR628"/>
      <c r="MDS628"/>
      <c r="MDT628"/>
      <c r="MDU628"/>
      <c r="MDV628"/>
      <c r="MDW628"/>
      <c r="MDX628"/>
      <c r="MDY628"/>
      <c r="MDZ628"/>
      <c r="MEA628"/>
      <c r="MEB628"/>
      <c r="MEC628"/>
      <c r="MED628"/>
      <c r="MEE628"/>
      <c r="MEF628"/>
      <c r="MEG628"/>
      <c r="MEH628"/>
      <c r="MEI628"/>
      <c r="MEJ628"/>
      <c r="MEK628"/>
      <c r="MEL628"/>
      <c r="MEM628"/>
      <c r="MEN628"/>
      <c r="MEO628"/>
      <c r="MEP628"/>
      <c r="MEQ628"/>
      <c r="MER628"/>
      <c r="MES628"/>
      <c r="MET628"/>
      <c r="MEU628"/>
      <c r="MEV628"/>
      <c r="MEW628"/>
      <c r="MEX628"/>
      <c r="MEY628"/>
      <c r="MEZ628"/>
      <c r="MFA628"/>
      <c r="MFB628"/>
      <c r="MFC628"/>
      <c r="MFD628"/>
      <c r="MFE628"/>
      <c r="MFF628"/>
      <c r="MFG628"/>
      <c r="MFH628"/>
      <c r="MFI628"/>
      <c r="MFJ628"/>
      <c r="MFK628"/>
      <c r="MFL628"/>
      <c r="MFM628"/>
      <c r="MFN628"/>
      <c r="MFO628"/>
      <c r="MFP628"/>
      <c r="MFQ628"/>
      <c r="MFR628"/>
      <c r="MFS628"/>
      <c r="MFT628"/>
      <c r="MFU628"/>
      <c r="MFV628"/>
      <c r="MFW628"/>
      <c r="MFX628"/>
      <c r="MFY628"/>
      <c r="MFZ628"/>
      <c r="MGA628"/>
      <c r="MGB628"/>
      <c r="MGC628"/>
      <c r="MGD628"/>
      <c r="MGE628"/>
      <c r="MGF628"/>
      <c r="MGG628"/>
      <c r="MGH628"/>
      <c r="MGI628"/>
      <c r="MGJ628"/>
      <c r="MGK628"/>
      <c r="MGL628"/>
      <c r="MGM628"/>
      <c r="MGN628"/>
      <c r="MGO628"/>
      <c r="MGP628"/>
      <c r="MGQ628"/>
      <c r="MGR628"/>
      <c r="MGS628"/>
      <c r="MGT628"/>
      <c r="MGU628"/>
      <c r="MGV628"/>
      <c r="MGW628"/>
      <c r="MGX628"/>
      <c r="MGY628"/>
      <c r="MGZ628"/>
      <c r="MHA628"/>
      <c r="MHB628"/>
      <c r="MHC628"/>
      <c r="MHD628"/>
      <c r="MHE628"/>
      <c r="MHF628"/>
      <c r="MHG628"/>
      <c r="MHH628"/>
      <c r="MHI628"/>
      <c r="MHJ628"/>
      <c r="MHK628"/>
      <c r="MHL628"/>
      <c r="MHM628"/>
      <c r="MHN628"/>
      <c r="MHO628"/>
      <c r="MHP628"/>
      <c r="MHQ628"/>
      <c r="MHR628"/>
      <c r="MHS628"/>
      <c r="MHT628"/>
      <c r="MHU628"/>
      <c r="MHV628"/>
      <c r="MHW628"/>
      <c r="MHX628"/>
      <c r="MHY628"/>
      <c r="MHZ628"/>
      <c r="MIA628"/>
      <c r="MIB628"/>
      <c r="MIC628"/>
      <c r="MID628"/>
      <c r="MIE628"/>
      <c r="MIF628"/>
      <c r="MIG628"/>
      <c r="MIH628"/>
      <c r="MII628"/>
      <c r="MIJ628"/>
      <c r="MIK628"/>
      <c r="MIL628"/>
      <c r="MIM628"/>
      <c r="MIN628"/>
      <c r="MIO628"/>
      <c r="MIP628"/>
      <c r="MIQ628"/>
      <c r="MIR628"/>
      <c r="MIS628"/>
      <c r="MIT628"/>
      <c r="MIU628"/>
      <c r="MIV628"/>
      <c r="MIW628"/>
      <c r="MIX628"/>
      <c r="MIY628"/>
      <c r="MIZ628"/>
      <c r="MJA628"/>
      <c r="MJB628"/>
      <c r="MJC628"/>
      <c r="MJD628"/>
      <c r="MJE628"/>
      <c r="MJF628"/>
      <c r="MJG628"/>
      <c r="MJH628"/>
      <c r="MJI628"/>
      <c r="MJJ628"/>
      <c r="MJK628"/>
      <c r="MJL628"/>
      <c r="MJM628"/>
      <c r="MJN628"/>
      <c r="MJO628"/>
      <c r="MJP628"/>
      <c r="MJQ628"/>
      <c r="MJR628"/>
      <c r="MJS628"/>
      <c r="MJT628"/>
      <c r="MJU628"/>
      <c r="MJV628"/>
      <c r="MJW628"/>
      <c r="MJX628"/>
      <c r="MJY628"/>
      <c r="MJZ628"/>
      <c r="MKA628"/>
      <c r="MKB628"/>
      <c r="MKC628"/>
      <c r="MKD628"/>
      <c r="MKE628"/>
      <c r="MKF628"/>
      <c r="MKG628"/>
      <c r="MKH628"/>
      <c r="MKI628"/>
      <c r="MKJ628"/>
      <c r="MKK628"/>
      <c r="MKL628"/>
      <c r="MKM628"/>
      <c r="MKN628"/>
      <c r="MKO628"/>
      <c r="MKP628"/>
      <c r="MKQ628"/>
      <c r="MKR628"/>
      <c r="MKS628"/>
      <c r="MKT628"/>
      <c r="MKU628"/>
      <c r="MKV628"/>
      <c r="MKW628"/>
      <c r="MKX628"/>
      <c r="MKY628"/>
      <c r="MKZ628"/>
      <c r="MLA628"/>
      <c r="MLB628"/>
      <c r="MLC628"/>
      <c r="MLD628"/>
      <c r="MLE628"/>
      <c r="MLF628"/>
      <c r="MLG628"/>
      <c r="MLH628"/>
      <c r="MLI628"/>
      <c r="MLJ628"/>
      <c r="MLK628"/>
      <c r="MLL628"/>
      <c r="MLM628"/>
      <c r="MLN628"/>
      <c r="MLO628"/>
      <c r="MLP628"/>
      <c r="MLQ628"/>
      <c r="MLR628"/>
      <c r="MLS628"/>
      <c r="MLT628"/>
      <c r="MLU628"/>
      <c r="MLV628"/>
      <c r="MLW628"/>
      <c r="MLX628"/>
      <c r="MLY628"/>
      <c r="MLZ628"/>
      <c r="MMA628"/>
      <c r="MMB628"/>
      <c r="MMC628"/>
      <c r="MMD628"/>
      <c r="MME628"/>
      <c r="MMF628"/>
      <c r="MMG628"/>
      <c r="MMH628"/>
      <c r="MMI628"/>
      <c r="MMJ628"/>
      <c r="MMK628"/>
      <c r="MML628"/>
      <c r="MMM628"/>
      <c r="MMN628"/>
      <c r="MMO628"/>
      <c r="MMP628"/>
      <c r="MMQ628"/>
      <c r="MMR628"/>
      <c r="MMS628"/>
      <c r="MMT628"/>
      <c r="MMU628"/>
      <c r="MMV628"/>
      <c r="MMW628"/>
      <c r="MMX628"/>
      <c r="MMY628"/>
      <c r="MMZ628"/>
      <c r="MNA628"/>
      <c r="MNB628"/>
      <c r="MNC628"/>
      <c r="MND628"/>
      <c r="MNE628"/>
      <c r="MNF628"/>
      <c r="MNG628"/>
      <c r="MNH628"/>
      <c r="MNI628"/>
      <c r="MNJ628"/>
      <c r="MNK628"/>
      <c r="MNL628"/>
      <c r="MNM628"/>
      <c r="MNN628"/>
      <c r="MNO628"/>
      <c r="MNP628"/>
      <c r="MNQ628"/>
      <c r="MNR628"/>
      <c r="MNS628"/>
      <c r="MNT628"/>
      <c r="MNU628"/>
      <c r="MNV628"/>
      <c r="MNW628"/>
      <c r="MNX628"/>
      <c r="MNY628"/>
      <c r="MNZ628"/>
      <c r="MOA628"/>
      <c r="MOB628"/>
      <c r="MOC628"/>
      <c r="MOD628"/>
      <c r="MOE628"/>
      <c r="MOF628"/>
      <c r="MOG628"/>
      <c r="MOH628"/>
      <c r="MOI628"/>
      <c r="MOJ628"/>
      <c r="MOK628"/>
      <c r="MOL628"/>
      <c r="MOM628"/>
      <c r="MON628"/>
      <c r="MOO628"/>
      <c r="MOP628"/>
      <c r="MOQ628"/>
      <c r="MOR628"/>
      <c r="MOS628"/>
      <c r="MOT628"/>
      <c r="MOU628"/>
      <c r="MOV628"/>
      <c r="MOW628"/>
      <c r="MOX628"/>
      <c r="MOY628"/>
      <c r="MOZ628"/>
      <c r="MPA628"/>
      <c r="MPB628"/>
      <c r="MPC628"/>
      <c r="MPD628"/>
      <c r="MPE628"/>
      <c r="MPF628"/>
      <c r="MPG628"/>
      <c r="MPH628"/>
      <c r="MPI628"/>
      <c r="MPJ628"/>
      <c r="MPK628"/>
      <c r="MPL628"/>
      <c r="MPM628"/>
      <c r="MPN628"/>
      <c r="MPO628"/>
      <c r="MPP628"/>
      <c r="MPQ628"/>
      <c r="MPR628"/>
      <c r="MPS628"/>
      <c r="MPT628"/>
      <c r="MPU628"/>
      <c r="MPV628"/>
      <c r="MPW628"/>
      <c r="MPX628"/>
      <c r="MPY628"/>
      <c r="MPZ628"/>
      <c r="MQA628"/>
      <c r="MQB628"/>
      <c r="MQC628"/>
      <c r="MQD628"/>
      <c r="MQE628"/>
      <c r="MQF628"/>
      <c r="MQG628"/>
      <c r="MQH628"/>
      <c r="MQI628"/>
      <c r="MQJ628"/>
      <c r="MQK628"/>
      <c r="MQL628"/>
      <c r="MQM628"/>
      <c r="MQN628"/>
      <c r="MQO628"/>
      <c r="MQP628"/>
      <c r="MQQ628"/>
      <c r="MQR628"/>
      <c r="MQS628"/>
      <c r="MQT628"/>
      <c r="MQU628"/>
      <c r="MQV628"/>
      <c r="MQW628"/>
      <c r="MQX628"/>
      <c r="MQY628"/>
      <c r="MQZ628"/>
      <c r="MRA628"/>
      <c r="MRB628"/>
      <c r="MRC628"/>
      <c r="MRD628"/>
      <c r="MRE628"/>
      <c r="MRF628"/>
      <c r="MRG628"/>
      <c r="MRH628"/>
      <c r="MRI628"/>
      <c r="MRJ628"/>
      <c r="MRK628"/>
      <c r="MRL628"/>
      <c r="MRM628"/>
      <c r="MRN628"/>
      <c r="MRO628"/>
      <c r="MRP628"/>
      <c r="MRQ628"/>
      <c r="MRR628"/>
      <c r="MRS628"/>
      <c r="MRT628"/>
      <c r="MRU628"/>
      <c r="MRV628"/>
      <c r="MRW628"/>
      <c r="MRX628"/>
      <c r="MRY628"/>
      <c r="MRZ628"/>
      <c r="MSA628"/>
      <c r="MSB628"/>
      <c r="MSC628"/>
      <c r="MSD628"/>
      <c r="MSE628"/>
      <c r="MSF628"/>
      <c r="MSG628"/>
      <c r="MSH628"/>
      <c r="MSI628"/>
      <c r="MSJ628"/>
      <c r="MSK628"/>
      <c r="MSL628"/>
      <c r="MSM628"/>
      <c r="MSN628"/>
      <c r="MSO628"/>
      <c r="MSP628"/>
      <c r="MSQ628"/>
      <c r="MSR628"/>
      <c r="MSS628"/>
      <c r="MST628"/>
      <c r="MSU628"/>
      <c r="MSV628"/>
      <c r="MSW628"/>
      <c r="MSX628"/>
      <c r="MSY628"/>
      <c r="MSZ628"/>
      <c r="MTA628"/>
      <c r="MTB628"/>
      <c r="MTC628"/>
      <c r="MTD628"/>
      <c r="MTE628"/>
      <c r="MTF628"/>
      <c r="MTG628"/>
      <c r="MTH628"/>
      <c r="MTI628"/>
      <c r="MTJ628"/>
      <c r="MTK628"/>
      <c r="MTL628"/>
      <c r="MTM628"/>
      <c r="MTN628"/>
      <c r="MTO628"/>
      <c r="MTP628"/>
      <c r="MTQ628"/>
      <c r="MTR628"/>
      <c r="MTS628"/>
      <c r="MTT628"/>
      <c r="MTU628"/>
      <c r="MTV628"/>
      <c r="MTW628"/>
      <c r="MTX628"/>
      <c r="MTY628"/>
      <c r="MTZ628"/>
      <c r="MUA628"/>
      <c r="MUB628"/>
      <c r="MUC628"/>
      <c r="MUD628"/>
      <c r="MUE628"/>
      <c r="MUF628"/>
      <c r="MUG628"/>
      <c r="MUH628"/>
      <c r="MUI628"/>
      <c r="MUJ628"/>
      <c r="MUK628"/>
      <c r="MUL628"/>
      <c r="MUM628"/>
      <c r="MUN628"/>
      <c r="MUO628"/>
      <c r="MUP628"/>
      <c r="MUQ628"/>
      <c r="MUR628"/>
      <c r="MUS628"/>
      <c r="MUT628"/>
      <c r="MUU628"/>
      <c r="MUV628"/>
      <c r="MUW628"/>
      <c r="MUX628"/>
      <c r="MUY628"/>
      <c r="MUZ628"/>
      <c r="MVA628"/>
      <c r="MVB628"/>
      <c r="MVC628"/>
      <c r="MVD628"/>
      <c r="MVE628"/>
      <c r="MVF628"/>
      <c r="MVG628"/>
      <c r="MVH628"/>
      <c r="MVI628"/>
      <c r="MVJ628"/>
      <c r="MVK628"/>
      <c r="MVL628"/>
      <c r="MVM628"/>
      <c r="MVN628"/>
      <c r="MVO628"/>
      <c r="MVP628"/>
      <c r="MVQ628"/>
      <c r="MVR628"/>
      <c r="MVS628"/>
      <c r="MVT628"/>
      <c r="MVU628"/>
      <c r="MVV628"/>
      <c r="MVW628"/>
      <c r="MVX628"/>
      <c r="MVY628"/>
      <c r="MVZ628"/>
      <c r="MWA628"/>
      <c r="MWB628"/>
      <c r="MWC628"/>
      <c r="MWD628"/>
      <c r="MWE628"/>
      <c r="MWF628"/>
      <c r="MWG628"/>
      <c r="MWH628"/>
      <c r="MWI628"/>
      <c r="MWJ628"/>
      <c r="MWK628"/>
      <c r="MWL628"/>
      <c r="MWM628"/>
      <c r="MWN628"/>
      <c r="MWO628"/>
      <c r="MWP628"/>
      <c r="MWQ628"/>
      <c r="MWR628"/>
      <c r="MWS628"/>
      <c r="MWT628"/>
      <c r="MWU628"/>
      <c r="MWV628"/>
      <c r="MWW628"/>
      <c r="MWX628"/>
      <c r="MWY628"/>
      <c r="MWZ628"/>
      <c r="MXA628"/>
      <c r="MXB628"/>
      <c r="MXC628"/>
      <c r="MXD628"/>
      <c r="MXE628"/>
      <c r="MXF628"/>
      <c r="MXG628"/>
      <c r="MXH628"/>
      <c r="MXI628"/>
      <c r="MXJ628"/>
      <c r="MXK628"/>
      <c r="MXL628"/>
      <c r="MXM628"/>
      <c r="MXN628"/>
      <c r="MXO628"/>
      <c r="MXP628"/>
      <c r="MXQ628"/>
      <c r="MXR628"/>
      <c r="MXS628"/>
      <c r="MXT628"/>
      <c r="MXU628"/>
      <c r="MXV628"/>
      <c r="MXW628"/>
      <c r="MXX628"/>
      <c r="MXY628"/>
      <c r="MXZ628"/>
      <c r="MYA628"/>
      <c r="MYB628"/>
      <c r="MYC628"/>
      <c r="MYD628"/>
      <c r="MYE628"/>
      <c r="MYF628"/>
      <c r="MYG628"/>
      <c r="MYH628"/>
      <c r="MYI628"/>
      <c r="MYJ628"/>
      <c r="MYK628"/>
      <c r="MYL628"/>
      <c r="MYM628"/>
      <c r="MYN628"/>
      <c r="MYO628"/>
      <c r="MYP628"/>
      <c r="MYQ628"/>
      <c r="MYR628"/>
      <c r="MYS628"/>
      <c r="MYT628"/>
      <c r="MYU628"/>
      <c r="MYV628"/>
      <c r="MYW628"/>
      <c r="MYX628"/>
      <c r="MYY628"/>
      <c r="MYZ628"/>
      <c r="MZA628"/>
      <c r="MZB628"/>
      <c r="MZC628"/>
      <c r="MZD628"/>
      <c r="MZE628"/>
      <c r="MZF628"/>
      <c r="MZG628"/>
      <c r="MZH628"/>
      <c r="MZI628"/>
      <c r="MZJ628"/>
      <c r="MZK628"/>
      <c r="MZL628"/>
      <c r="MZM628"/>
      <c r="MZN628"/>
      <c r="MZO628"/>
      <c r="MZP628"/>
      <c r="MZQ628"/>
      <c r="MZR628"/>
      <c r="MZS628"/>
      <c r="MZT628"/>
      <c r="MZU628"/>
      <c r="MZV628"/>
      <c r="MZW628"/>
      <c r="MZX628"/>
      <c r="MZY628"/>
      <c r="MZZ628"/>
      <c r="NAA628"/>
      <c r="NAB628"/>
      <c r="NAC628"/>
      <c r="NAD628"/>
      <c r="NAE628"/>
      <c r="NAF628"/>
      <c r="NAG628"/>
      <c r="NAH628"/>
      <c r="NAI628"/>
      <c r="NAJ628"/>
      <c r="NAK628"/>
      <c r="NAL628"/>
      <c r="NAM628"/>
      <c r="NAN628"/>
      <c r="NAO628"/>
      <c r="NAP628"/>
      <c r="NAQ628"/>
      <c r="NAR628"/>
      <c r="NAS628"/>
      <c r="NAT628"/>
      <c r="NAU628"/>
      <c r="NAV628"/>
      <c r="NAW628"/>
      <c r="NAX628"/>
      <c r="NAY628"/>
      <c r="NAZ628"/>
      <c r="NBA628"/>
      <c r="NBB628"/>
      <c r="NBC628"/>
      <c r="NBD628"/>
      <c r="NBE628"/>
      <c r="NBF628"/>
      <c r="NBG628"/>
      <c r="NBH628"/>
      <c r="NBI628"/>
      <c r="NBJ628"/>
      <c r="NBK628"/>
      <c r="NBL628"/>
      <c r="NBM628"/>
      <c r="NBN628"/>
      <c r="NBO628"/>
      <c r="NBP628"/>
      <c r="NBQ628"/>
      <c r="NBR628"/>
      <c r="NBS628"/>
      <c r="NBT628"/>
      <c r="NBU628"/>
      <c r="NBV628"/>
      <c r="NBW628"/>
      <c r="NBX628"/>
      <c r="NBY628"/>
      <c r="NBZ628"/>
      <c r="NCA628"/>
      <c r="NCB628"/>
      <c r="NCC628"/>
      <c r="NCD628"/>
      <c r="NCE628"/>
      <c r="NCF628"/>
      <c r="NCG628"/>
      <c r="NCH628"/>
      <c r="NCI628"/>
      <c r="NCJ628"/>
      <c r="NCK628"/>
      <c r="NCL628"/>
      <c r="NCM628"/>
      <c r="NCN628"/>
      <c r="NCO628"/>
      <c r="NCP628"/>
      <c r="NCQ628"/>
      <c r="NCR628"/>
      <c r="NCS628"/>
      <c r="NCT628"/>
      <c r="NCU628"/>
      <c r="NCV628"/>
      <c r="NCW628"/>
      <c r="NCX628"/>
      <c r="NCY628"/>
      <c r="NCZ628"/>
      <c r="NDA628"/>
      <c r="NDB628"/>
      <c r="NDC628"/>
      <c r="NDD628"/>
      <c r="NDE628"/>
      <c r="NDF628"/>
      <c r="NDG628"/>
      <c r="NDH628"/>
      <c r="NDI628"/>
      <c r="NDJ628"/>
      <c r="NDK628"/>
      <c r="NDL628"/>
      <c r="NDM628"/>
      <c r="NDN628"/>
      <c r="NDO628"/>
      <c r="NDP628"/>
      <c r="NDQ628"/>
      <c r="NDR628"/>
      <c r="NDS628"/>
      <c r="NDT628"/>
      <c r="NDU628"/>
      <c r="NDV628"/>
      <c r="NDW628"/>
      <c r="NDX628"/>
      <c r="NDY628"/>
      <c r="NDZ628"/>
      <c r="NEA628"/>
      <c r="NEB628"/>
      <c r="NEC628"/>
      <c r="NED628"/>
      <c r="NEE628"/>
      <c r="NEF628"/>
      <c r="NEG628"/>
      <c r="NEH628"/>
      <c r="NEI628"/>
      <c r="NEJ628"/>
      <c r="NEK628"/>
      <c r="NEL628"/>
      <c r="NEM628"/>
      <c r="NEN628"/>
      <c r="NEO628"/>
      <c r="NEP628"/>
      <c r="NEQ628"/>
      <c r="NER628"/>
      <c r="NES628"/>
      <c r="NET628"/>
      <c r="NEU628"/>
      <c r="NEV628"/>
      <c r="NEW628"/>
      <c r="NEX628"/>
      <c r="NEY628"/>
      <c r="NEZ628"/>
      <c r="NFA628"/>
      <c r="NFB628"/>
      <c r="NFC628"/>
      <c r="NFD628"/>
      <c r="NFE628"/>
      <c r="NFF628"/>
      <c r="NFG628"/>
      <c r="NFH628"/>
      <c r="NFI628"/>
      <c r="NFJ628"/>
      <c r="NFK628"/>
      <c r="NFL628"/>
      <c r="NFM628"/>
      <c r="NFN628"/>
      <c r="NFO628"/>
      <c r="NFP628"/>
      <c r="NFQ628"/>
      <c r="NFR628"/>
      <c r="NFS628"/>
      <c r="NFT628"/>
      <c r="NFU628"/>
      <c r="NFV628"/>
      <c r="NFW628"/>
      <c r="NFX628"/>
      <c r="NFY628"/>
      <c r="NFZ628"/>
      <c r="NGA628"/>
      <c r="NGB628"/>
      <c r="NGC628"/>
      <c r="NGD628"/>
      <c r="NGE628"/>
      <c r="NGF628"/>
      <c r="NGG628"/>
      <c r="NGH628"/>
      <c r="NGI628"/>
      <c r="NGJ628"/>
      <c r="NGK628"/>
      <c r="NGL628"/>
      <c r="NGM628"/>
      <c r="NGN628"/>
      <c r="NGO628"/>
      <c r="NGP628"/>
      <c r="NGQ628"/>
      <c r="NGR628"/>
      <c r="NGS628"/>
      <c r="NGT628"/>
      <c r="NGU628"/>
      <c r="NGV628"/>
      <c r="NGW628"/>
      <c r="NGX628"/>
      <c r="NGY628"/>
      <c r="NGZ628"/>
      <c r="NHA628"/>
      <c r="NHB628"/>
      <c r="NHC628"/>
      <c r="NHD628"/>
      <c r="NHE628"/>
      <c r="NHF628"/>
      <c r="NHG628"/>
      <c r="NHH628"/>
      <c r="NHI628"/>
      <c r="NHJ628"/>
      <c r="NHK628"/>
      <c r="NHL628"/>
      <c r="NHM628"/>
      <c r="NHN628"/>
      <c r="NHO628"/>
      <c r="NHP628"/>
      <c r="NHQ628"/>
      <c r="NHR628"/>
      <c r="NHS628"/>
      <c r="NHT628"/>
      <c r="NHU628"/>
      <c r="NHV628"/>
      <c r="NHW628"/>
      <c r="NHX628"/>
      <c r="NHY628"/>
      <c r="NHZ628"/>
      <c r="NIA628"/>
      <c r="NIB628"/>
      <c r="NIC628"/>
      <c r="NID628"/>
      <c r="NIE628"/>
      <c r="NIF628"/>
      <c r="NIG628"/>
      <c r="NIH628"/>
      <c r="NII628"/>
      <c r="NIJ628"/>
      <c r="NIK628"/>
      <c r="NIL628"/>
      <c r="NIM628"/>
      <c r="NIN628"/>
      <c r="NIO628"/>
      <c r="NIP628"/>
      <c r="NIQ628"/>
      <c r="NIR628"/>
      <c r="NIS628"/>
      <c r="NIT628"/>
      <c r="NIU628"/>
      <c r="NIV628"/>
      <c r="NIW628"/>
      <c r="NIX628"/>
      <c r="NIY628"/>
      <c r="NIZ628"/>
      <c r="NJA628"/>
      <c r="NJB628"/>
      <c r="NJC628"/>
      <c r="NJD628"/>
      <c r="NJE628"/>
      <c r="NJF628"/>
      <c r="NJG628"/>
      <c r="NJH628"/>
      <c r="NJI628"/>
      <c r="NJJ628"/>
      <c r="NJK628"/>
      <c r="NJL628"/>
      <c r="NJM628"/>
      <c r="NJN628"/>
      <c r="NJO628"/>
      <c r="NJP628"/>
      <c r="NJQ628"/>
      <c r="NJR628"/>
      <c r="NJS628"/>
      <c r="NJT628"/>
      <c r="NJU628"/>
      <c r="NJV628"/>
      <c r="NJW628"/>
      <c r="NJX628"/>
      <c r="NJY628"/>
      <c r="NJZ628"/>
      <c r="NKA628"/>
      <c r="NKB628"/>
      <c r="NKC628"/>
      <c r="NKD628"/>
      <c r="NKE628"/>
      <c r="NKF628"/>
      <c r="NKG628"/>
      <c r="NKH628"/>
      <c r="NKI628"/>
      <c r="NKJ628"/>
      <c r="NKK628"/>
      <c r="NKL628"/>
      <c r="NKM628"/>
      <c r="NKN628"/>
      <c r="NKO628"/>
      <c r="NKP628"/>
      <c r="NKQ628"/>
      <c r="NKR628"/>
      <c r="NKS628"/>
      <c r="NKT628"/>
      <c r="NKU628"/>
      <c r="NKV628"/>
      <c r="NKW628"/>
      <c r="NKX628"/>
      <c r="NKY628"/>
      <c r="NKZ628"/>
      <c r="NLA628"/>
      <c r="NLB628"/>
      <c r="NLC628"/>
      <c r="NLD628"/>
      <c r="NLE628"/>
      <c r="NLF628"/>
      <c r="NLG628"/>
      <c r="NLH628"/>
      <c r="NLI628"/>
      <c r="NLJ628"/>
      <c r="NLK628"/>
      <c r="NLL628"/>
      <c r="NLM628"/>
      <c r="NLN628"/>
      <c r="NLO628"/>
      <c r="NLP628"/>
      <c r="NLQ628"/>
      <c r="NLR628"/>
      <c r="NLS628"/>
      <c r="NLT628"/>
      <c r="NLU628"/>
      <c r="NLV628"/>
      <c r="NLW628"/>
      <c r="NLX628"/>
      <c r="NLY628"/>
      <c r="NLZ628"/>
      <c r="NMA628"/>
      <c r="NMB628"/>
      <c r="NMC628"/>
      <c r="NMD628"/>
      <c r="NME628"/>
      <c r="NMF628"/>
      <c r="NMG628"/>
      <c r="NMH628"/>
      <c r="NMI628"/>
      <c r="NMJ628"/>
      <c r="NMK628"/>
      <c r="NML628"/>
      <c r="NMM628"/>
      <c r="NMN628"/>
      <c r="NMO628"/>
      <c r="NMP628"/>
      <c r="NMQ628"/>
      <c r="NMR628"/>
      <c r="NMS628"/>
      <c r="NMT628"/>
      <c r="NMU628"/>
      <c r="NMV628"/>
      <c r="NMW628"/>
      <c r="NMX628"/>
      <c r="NMY628"/>
      <c r="NMZ628"/>
      <c r="NNA628"/>
      <c r="NNB628"/>
      <c r="NNC628"/>
      <c r="NND628"/>
      <c r="NNE628"/>
      <c r="NNF628"/>
      <c r="NNG628"/>
      <c r="NNH628"/>
      <c r="NNI628"/>
      <c r="NNJ628"/>
      <c r="NNK628"/>
      <c r="NNL628"/>
      <c r="NNM628"/>
      <c r="NNN628"/>
      <c r="NNO628"/>
      <c r="NNP628"/>
      <c r="NNQ628"/>
      <c r="NNR628"/>
      <c r="NNS628"/>
      <c r="NNT628"/>
      <c r="NNU628"/>
      <c r="NNV628"/>
      <c r="NNW628"/>
      <c r="NNX628"/>
      <c r="NNY628"/>
      <c r="NNZ628"/>
      <c r="NOA628"/>
      <c r="NOB628"/>
      <c r="NOC628"/>
      <c r="NOD628"/>
      <c r="NOE628"/>
      <c r="NOF628"/>
      <c r="NOG628"/>
      <c r="NOH628"/>
      <c r="NOI628"/>
      <c r="NOJ628"/>
      <c r="NOK628"/>
      <c r="NOL628"/>
      <c r="NOM628"/>
      <c r="NON628"/>
      <c r="NOO628"/>
      <c r="NOP628"/>
      <c r="NOQ628"/>
      <c r="NOR628"/>
      <c r="NOS628"/>
      <c r="NOT628"/>
      <c r="NOU628"/>
      <c r="NOV628"/>
      <c r="NOW628"/>
      <c r="NOX628"/>
      <c r="NOY628"/>
      <c r="NOZ628"/>
      <c r="NPA628"/>
      <c r="NPB628"/>
      <c r="NPC628"/>
      <c r="NPD628"/>
      <c r="NPE628"/>
      <c r="NPF628"/>
      <c r="NPG628"/>
      <c r="NPH628"/>
      <c r="NPI628"/>
      <c r="NPJ628"/>
      <c r="NPK628"/>
      <c r="NPL628"/>
      <c r="NPM628"/>
      <c r="NPN628"/>
      <c r="NPO628"/>
      <c r="NPP628"/>
      <c r="NPQ628"/>
      <c r="NPR628"/>
      <c r="NPS628"/>
      <c r="NPT628"/>
      <c r="NPU628"/>
      <c r="NPV628"/>
      <c r="NPW628"/>
      <c r="NPX628"/>
      <c r="NPY628"/>
      <c r="NPZ628"/>
      <c r="NQA628"/>
      <c r="NQB628"/>
      <c r="NQC628"/>
      <c r="NQD628"/>
      <c r="NQE628"/>
      <c r="NQF628"/>
      <c r="NQG628"/>
      <c r="NQH628"/>
      <c r="NQI628"/>
      <c r="NQJ628"/>
      <c r="NQK628"/>
      <c r="NQL628"/>
      <c r="NQM628"/>
      <c r="NQN628"/>
      <c r="NQO628"/>
      <c r="NQP628"/>
      <c r="NQQ628"/>
      <c r="NQR628"/>
      <c r="NQS628"/>
      <c r="NQT628"/>
      <c r="NQU628"/>
      <c r="NQV628"/>
      <c r="NQW628"/>
      <c r="NQX628"/>
      <c r="NQY628"/>
      <c r="NQZ628"/>
      <c r="NRA628"/>
      <c r="NRB628"/>
      <c r="NRC628"/>
      <c r="NRD628"/>
      <c r="NRE628"/>
      <c r="NRF628"/>
      <c r="NRG628"/>
      <c r="NRH628"/>
      <c r="NRI628"/>
      <c r="NRJ628"/>
      <c r="NRK628"/>
      <c r="NRL628"/>
      <c r="NRM628"/>
      <c r="NRN628"/>
      <c r="NRO628"/>
      <c r="NRP628"/>
      <c r="NRQ628"/>
      <c r="NRR628"/>
      <c r="NRS628"/>
      <c r="NRT628"/>
      <c r="NRU628"/>
      <c r="NRV628"/>
      <c r="NRW628"/>
      <c r="NRX628"/>
      <c r="NRY628"/>
      <c r="NRZ628"/>
      <c r="NSA628"/>
      <c r="NSB628"/>
      <c r="NSC628"/>
      <c r="NSD628"/>
      <c r="NSE628"/>
      <c r="NSF628"/>
      <c r="NSG628"/>
      <c r="NSH628"/>
      <c r="NSI628"/>
      <c r="NSJ628"/>
      <c r="NSK628"/>
      <c r="NSL628"/>
      <c r="NSM628"/>
      <c r="NSN628"/>
      <c r="NSO628"/>
      <c r="NSP628"/>
      <c r="NSQ628"/>
      <c r="NSR628"/>
      <c r="NSS628"/>
      <c r="NST628"/>
      <c r="NSU628"/>
      <c r="NSV628"/>
      <c r="NSW628"/>
      <c r="NSX628"/>
      <c r="NSY628"/>
      <c r="NSZ628"/>
      <c r="NTA628"/>
      <c r="NTB628"/>
      <c r="NTC628"/>
      <c r="NTD628"/>
      <c r="NTE628"/>
      <c r="NTF628"/>
      <c r="NTG628"/>
      <c r="NTH628"/>
      <c r="NTI628"/>
      <c r="NTJ628"/>
      <c r="NTK628"/>
      <c r="NTL628"/>
      <c r="NTM628"/>
      <c r="NTN628"/>
      <c r="NTO628"/>
      <c r="NTP628"/>
      <c r="NTQ628"/>
      <c r="NTR628"/>
      <c r="NTS628"/>
      <c r="NTT628"/>
      <c r="NTU628"/>
      <c r="NTV628"/>
      <c r="NTW628"/>
      <c r="NTX628"/>
      <c r="NTY628"/>
      <c r="NTZ628"/>
      <c r="NUA628"/>
      <c r="NUB628"/>
      <c r="NUC628"/>
      <c r="NUD628"/>
      <c r="NUE628"/>
      <c r="NUF628"/>
      <c r="NUG628"/>
      <c r="NUH628"/>
      <c r="NUI628"/>
      <c r="NUJ628"/>
      <c r="NUK628"/>
      <c r="NUL628"/>
      <c r="NUM628"/>
      <c r="NUN628"/>
      <c r="NUO628"/>
      <c r="NUP628"/>
      <c r="NUQ628"/>
      <c r="NUR628"/>
      <c r="NUS628"/>
      <c r="NUT628"/>
      <c r="NUU628"/>
      <c r="NUV628"/>
      <c r="NUW628"/>
      <c r="NUX628"/>
      <c r="NUY628"/>
      <c r="NUZ628"/>
      <c r="NVA628"/>
      <c r="NVB628"/>
      <c r="NVC628"/>
      <c r="NVD628"/>
      <c r="NVE628"/>
      <c r="NVF628"/>
      <c r="NVG628"/>
      <c r="NVH628"/>
      <c r="NVI628"/>
      <c r="NVJ628"/>
      <c r="NVK628"/>
      <c r="NVL628"/>
      <c r="NVM628"/>
      <c r="NVN628"/>
      <c r="NVO628"/>
      <c r="NVP628"/>
      <c r="NVQ628"/>
      <c r="NVR628"/>
      <c r="NVS628"/>
      <c r="NVT628"/>
      <c r="NVU628"/>
      <c r="NVV628"/>
      <c r="NVW628"/>
      <c r="NVX628"/>
      <c r="NVY628"/>
      <c r="NVZ628"/>
      <c r="NWA628"/>
      <c r="NWB628"/>
      <c r="NWC628"/>
      <c r="NWD628"/>
      <c r="NWE628"/>
      <c r="NWF628"/>
      <c r="NWG628"/>
      <c r="NWH628"/>
      <c r="NWI628"/>
      <c r="NWJ628"/>
      <c r="NWK628"/>
      <c r="NWL628"/>
      <c r="NWM628"/>
      <c r="NWN628"/>
      <c r="NWO628"/>
      <c r="NWP628"/>
      <c r="NWQ628"/>
      <c r="NWR628"/>
      <c r="NWS628"/>
      <c r="NWT628"/>
      <c r="NWU628"/>
      <c r="NWV628"/>
      <c r="NWW628"/>
      <c r="NWX628"/>
      <c r="NWY628"/>
      <c r="NWZ628"/>
      <c r="NXA628"/>
      <c r="NXB628"/>
      <c r="NXC628"/>
      <c r="NXD628"/>
      <c r="NXE628"/>
      <c r="NXF628"/>
      <c r="NXG628"/>
      <c r="NXH628"/>
      <c r="NXI628"/>
      <c r="NXJ628"/>
      <c r="NXK628"/>
      <c r="NXL628"/>
      <c r="NXM628"/>
      <c r="NXN628"/>
      <c r="NXO628"/>
      <c r="NXP628"/>
      <c r="NXQ628"/>
      <c r="NXR628"/>
      <c r="NXS628"/>
      <c r="NXT628"/>
      <c r="NXU628"/>
      <c r="NXV628"/>
      <c r="NXW628"/>
      <c r="NXX628"/>
      <c r="NXY628"/>
      <c r="NXZ628"/>
      <c r="NYA628"/>
      <c r="NYB628"/>
      <c r="NYC628"/>
      <c r="NYD628"/>
      <c r="NYE628"/>
      <c r="NYF628"/>
      <c r="NYG628"/>
      <c r="NYH628"/>
      <c r="NYI628"/>
      <c r="NYJ628"/>
      <c r="NYK628"/>
      <c r="NYL628"/>
      <c r="NYM628"/>
      <c r="NYN628"/>
      <c r="NYO628"/>
      <c r="NYP628"/>
      <c r="NYQ628"/>
      <c r="NYR628"/>
      <c r="NYS628"/>
      <c r="NYT628"/>
      <c r="NYU628"/>
      <c r="NYV628"/>
      <c r="NYW628"/>
      <c r="NYX628"/>
      <c r="NYY628"/>
      <c r="NYZ628"/>
      <c r="NZA628"/>
      <c r="NZB628"/>
      <c r="NZC628"/>
      <c r="NZD628"/>
      <c r="NZE628"/>
      <c r="NZF628"/>
      <c r="NZG628"/>
      <c r="NZH628"/>
      <c r="NZI628"/>
      <c r="NZJ628"/>
      <c r="NZK628"/>
      <c r="NZL628"/>
      <c r="NZM628"/>
      <c r="NZN628"/>
      <c r="NZO628"/>
      <c r="NZP628"/>
      <c r="NZQ628"/>
      <c r="NZR628"/>
      <c r="NZS628"/>
      <c r="NZT628"/>
      <c r="NZU628"/>
      <c r="NZV628"/>
      <c r="NZW628"/>
      <c r="NZX628"/>
      <c r="NZY628"/>
      <c r="NZZ628"/>
      <c r="OAA628"/>
      <c r="OAB628"/>
      <c r="OAC628"/>
      <c r="OAD628"/>
      <c r="OAE628"/>
      <c r="OAF628"/>
      <c r="OAG628"/>
      <c r="OAH628"/>
      <c r="OAI628"/>
      <c r="OAJ628"/>
      <c r="OAK628"/>
      <c r="OAL628"/>
      <c r="OAM628"/>
      <c r="OAN628"/>
      <c r="OAO628"/>
      <c r="OAP628"/>
      <c r="OAQ628"/>
      <c r="OAR628"/>
      <c r="OAS628"/>
      <c r="OAT628"/>
      <c r="OAU628"/>
      <c r="OAV628"/>
      <c r="OAW628"/>
      <c r="OAX628"/>
      <c r="OAY628"/>
      <c r="OAZ628"/>
      <c r="OBA628"/>
      <c r="OBB628"/>
      <c r="OBC628"/>
      <c r="OBD628"/>
      <c r="OBE628"/>
      <c r="OBF628"/>
      <c r="OBG628"/>
      <c r="OBH628"/>
      <c r="OBI628"/>
      <c r="OBJ628"/>
      <c r="OBK628"/>
      <c r="OBL628"/>
      <c r="OBM628"/>
      <c r="OBN628"/>
      <c r="OBO628"/>
      <c r="OBP628"/>
      <c r="OBQ628"/>
      <c r="OBR628"/>
      <c r="OBS628"/>
      <c r="OBT628"/>
      <c r="OBU628"/>
      <c r="OBV628"/>
      <c r="OBW628"/>
      <c r="OBX628"/>
      <c r="OBY628"/>
      <c r="OBZ628"/>
      <c r="OCA628"/>
      <c r="OCB628"/>
      <c r="OCC628"/>
      <c r="OCD628"/>
      <c r="OCE628"/>
      <c r="OCF628"/>
      <c r="OCG628"/>
      <c r="OCH628"/>
      <c r="OCI628"/>
      <c r="OCJ628"/>
      <c r="OCK628"/>
      <c r="OCL628"/>
      <c r="OCM628"/>
      <c r="OCN628"/>
      <c r="OCO628"/>
      <c r="OCP628"/>
      <c r="OCQ628"/>
      <c r="OCR628"/>
      <c r="OCS628"/>
      <c r="OCT628"/>
      <c r="OCU628"/>
      <c r="OCV628"/>
      <c r="OCW628"/>
      <c r="OCX628"/>
      <c r="OCY628"/>
      <c r="OCZ628"/>
      <c r="ODA628"/>
      <c r="ODB628"/>
      <c r="ODC628"/>
      <c r="ODD628"/>
      <c r="ODE628"/>
      <c r="ODF628"/>
      <c r="ODG628"/>
      <c r="ODH628"/>
      <c r="ODI628"/>
      <c r="ODJ628"/>
      <c r="ODK628"/>
      <c r="ODL628"/>
      <c r="ODM628"/>
      <c r="ODN628"/>
      <c r="ODO628"/>
      <c r="ODP628"/>
      <c r="ODQ628"/>
      <c r="ODR628"/>
      <c r="ODS628"/>
      <c r="ODT628"/>
      <c r="ODU628"/>
      <c r="ODV628"/>
      <c r="ODW628"/>
      <c r="ODX628"/>
      <c r="ODY628"/>
      <c r="ODZ628"/>
      <c r="OEA628"/>
      <c r="OEB628"/>
      <c r="OEC628"/>
      <c r="OED628"/>
      <c r="OEE628"/>
      <c r="OEF628"/>
      <c r="OEG628"/>
      <c r="OEH628"/>
      <c r="OEI628"/>
      <c r="OEJ628"/>
      <c r="OEK628"/>
      <c r="OEL628"/>
      <c r="OEM628"/>
      <c r="OEN628"/>
      <c r="OEO628"/>
      <c r="OEP628"/>
      <c r="OEQ628"/>
      <c r="OER628"/>
      <c r="OES628"/>
      <c r="OET628"/>
      <c r="OEU628"/>
      <c r="OEV628"/>
      <c r="OEW628"/>
      <c r="OEX628"/>
      <c r="OEY628"/>
      <c r="OEZ628"/>
      <c r="OFA628"/>
      <c r="OFB628"/>
      <c r="OFC628"/>
      <c r="OFD628"/>
      <c r="OFE628"/>
      <c r="OFF628"/>
      <c r="OFG628"/>
      <c r="OFH628"/>
      <c r="OFI628"/>
      <c r="OFJ628"/>
      <c r="OFK628"/>
      <c r="OFL628"/>
      <c r="OFM628"/>
      <c r="OFN628"/>
      <c r="OFO628"/>
      <c r="OFP628"/>
      <c r="OFQ628"/>
      <c r="OFR628"/>
      <c r="OFS628"/>
      <c r="OFT628"/>
      <c r="OFU628"/>
      <c r="OFV628"/>
      <c r="OFW628"/>
      <c r="OFX628"/>
      <c r="OFY628"/>
      <c r="OFZ628"/>
      <c r="OGA628"/>
      <c r="OGB628"/>
      <c r="OGC628"/>
      <c r="OGD628"/>
      <c r="OGE628"/>
      <c r="OGF628"/>
      <c r="OGG628"/>
      <c r="OGH628"/>
      <c r="OGI628"/>
      <c r="OGJ628"/>
      <c r="OGK628"/>
      <c r="OGL628"/>
      <c r="OGM628"/>
      <c r="OGN628"/>
      <c r="OGO628"/>
      <c r="OGP628"/>
      <c r="OGQ628"/>
      <c r="OGR628"/>
      <c r="OGS628"/>
      <c r="OGT628"/>
      <c r="OGU628"/>
      <c r="OGV628"/>
      <c r="OGW628"/>
      <c r="OGX628"/>
      <c r="OGY628"/>
      <c r="OGZ628"/>
      <c r="OHA628"/>
      <c r="OHB628"/>
      <c r="OHC628"/>
      <c r="OHD628"/>
      <c r="OHE628"/>
      <c r="OHF628"/>
      <c r="OHG628"/>
      <c r="OHH628"/>
      <c r="OHI628"/>
      <c r="OHJ628"/>
      <c r="OHK628"/>
      <c r="OHL628"/>
      <c r="OHM628"/>
      <c r="OHN628"/>
      <c r="OHO628"/>
      <c r="OHP628"/>
      <c r="OHQ628"/>
      <c r="OHR628"/>
      <c r="OHS628"/>
      <c r="OHT628"/>
      <c r="OHU628"/>
      <c r="OHV628"/>
      <c r="OHW628"/>
      <c r="OHX628"/>
      <c r="OHY628"/>
      <c r="OHZ628"/>
      <c r="OIA628"/>
      <c r="OIB628"/>
      <c r="OIC628"/>
      <c r="OID628"/>
      <c r="OIE628"/>
      <c r="OIF628"/>
      <c r="OIG628"/>
      <c r="OIH628"/>
      <c r="OII628"/>
      <c r="OIJ628"/>
      <c r="OIK628"/>
      <c r="OIL628"/>
      <c r="OIM628"/>
      <c r="OIN628"/>
      <c r="OIO628"/>
      <c r="OIP628"/>
      <c r="OIQ628"/>
      <c r="OIR628"/>
      <c r="OIS628"/>
      <c r="OIT628"/>
      <c r="OIU628"/>
      <c r="OIV628"/>
      <c r="OIW628"/>
      <c r="OIX628"/>
      <c r="OIY628"/>
      <c r="OIZ628"/>
      <c r="OJA628"/>
      <c r="OJB628"/>
      <c r="OJC628"/>
      <c r="OJD628"/>
      <c r="OJE628"/>
      <c r="OJF628"/>
      <c r="OJG628"/>
      <c r="OJH628"/>
      <c r="OJI628"/>
      <c r="OJJ628"/>
      <c r="OJK628"/>
      <c r="OJL628"/>
      <c r="OJM628"/>
      <c r="OJN628"/>
      <c r="OJO628"/>
      <c r="OJP628"/>
      <c r="OJQ628"/>
      <c r="OJR628"/>
      <c r="OJS628"/>
      <c r="OJT628"/>
      <c r="OJU628"/>
      <c r="OJV628"/>
      <c r="OJW628"/>
      <c r="OJX628"/>
      <c r="OJY628"/>
      <c r="OJZ628"/>
      <c r="OKA628"/>
      <c r="OKB628"/>
      <c r="OKC628"/>
      <c r="OKD628"/>
      <c r="OKE628"/>
      <c r="OKF628"/>
      <c r="OKG628"/>
      <c r="OKH628"/>
      <c r="OKI628"/>
      <c r="OKJ628"/>
      <c r="OKK628"/>
      <c r="OKL628"/>
      <c r="OKM628"/>
      <c r="OKN628"/>
      <c r="OKO628"/>
      <c r="OKP628"/>
      <c r="OKQ628"/>
      <c r="OKR628"/>
      <c r="OKS628"/>
      <c r="OKT628"/>
      <c r="OKU628"/>
      <c r="OKV628"/>
      <c r="OKW628"/>
      <c r="OKX628"/>
      <c r="OKY628"/>
      <c r="OKZ628"/>
      <c r="OLA628"/>
      <c r="OLB628"/>
      <c r="OLC628"/>
      <c r="OLD628"/>
      <c r="OLE628"/>
      <c r="OLF628"/>
      <c r="OLG628"/>
      <c r="OLH628"/>
      <c r="OLI628"/>
      <c r="OLJ628"/>
      <c r="OLK628"/>
      <c r="OLL628"/>
      <c r="OLM628"/>
      <c r="OLN628"/>
      <c r="OLO628"/>
      <c r="OLP628"/>
      <c r="OLQ628"/>
      <c r="OLR628"/>
      <c r="OLS628"/>
      <c r="OLT628"/>
      <c r="OLU628"/>
      <c r="OLV628"/>
      <c r="OLW628"/>
      <c r="OLX628"/>
      <c r="OLY628"/>
      <c r="OLZ628"/>
      <c r="OMA628"/>
      <c r="OMB628"/>
      <c r="OMC628"/>
      <c r="OMD628"/>
      <c r="OME628"/>
      <c r="OMF628"/>
      <c r="OMG628"/>
      <c r="OMH628"/>
      <c r="OMI628"/>
      <c r="OMJ628"/>
      <c r="OMK628"/>
      <c r="OML628"/>
      <c r="OMM628"/>
      <c r="OMN628"/>
      <c r="OMO628"/>
      <c r="OMP628"/>
      <c r="OMQ628"/>
      <c r="OMR628"/>
      <c r="OMS628"/>
      <c r="OMT628"/>
      <c r="OMU628"/>
      <c r="OMV628"/>
      <c r="OMW628"/>
      <c r="OMX628"/>
      <c r="OMY628"/>
      <c r="OMZ628"/>
      <c r="ONA628"/>
      <c r="ONB628"/>
      <c r="ONC628"/>
      <c r="OND628"/>
      <c r="ONE628"/>
      <c r="ONF628"/>
      <c r="ONG628"/>
      <c r="ONH628"/>
      <c r="ONI628"/>
      <c r="ONJ628"/>
      <c r="ONK628"/>
      <c r="ONL628"/>
      <c r="ONM628"/>
      <c r="ONN628"/>
      <c r="ONO628"/>
      <c r="ONP628"/>
      <c r="ONQ628"/>
      <c r="ONR628"/>
      <c r="ONS628"/>
      <c r="ONT628"/>
      <c r="ONU628"/>
      <c r="ONV628"/>
      <c r="ONW628"/>
      <c r="ONX628"/>
      <c r="ONY628"/>
      <c r="ONZ628"/>
      <c r="OOA628"/>
      <c r="OOB628"/>
      <c r="OOC628"/>
      <c r="OOD628"/>
      <c r="OOE628"/>
      <c r="OOF628"/>
      <c r="OOG628"/>
      <c r="OOH628"/>
      <c r="OOI628"/>
      <c r="OOJ628"/>
      <c r="OOK628"/>
      <c r="OOL628"/>
      <c r="OOM628"/>
      <c r="OON628"/>
      <c r="OOO628"/>
      <c r="OOP628"/>
      <c r="OOQ628"/>
      <c r="OOR628"/>
      <c r="OOS628"/>
      <c r="OOT628"/>
      <c r="OOU628"/>
      <c r="OOV628"/>
      <c r="OOW628"/>
      <c r="OOX628"/>
      <c r="OOY628"/>
      <c r="OOZ628"/>
      <c r="OPA628"/>
      <c r="OPB628"/>
      <c r="OPC628"/>
      <c r="OPD628"/>
      <c r="OPE628"/>
      <c r="OPF628"/>
      <c r="OPG628"/>
      <c r="OPH628"/>
      <c r="OPI628"/>
      <c r="OPJ628"/>
      <c r="OPK628"/>
      <c r="OPL628"/>
      <c r="OPM628"/>
      <c r="OPN628"/>
      <c r="OPO628"/>
      <c r="OPP628"/>
      <c r="OPQ628"/>
      <c r="OPR628"/>
      <c r="OPS628"/>
      <c r="OPT628"/>
      <c r="OPU628"/>
      <c r="OPV628"/>
      <c r="OPW628"/>
      <c r="OPX628"/>
      <c r="OPY628"/>
      <c r="OPZ628"/>
      <c r="OQA628"/>
      <c r="OQB628"/>
      <c r="OQC628"/>
      <c r="OQD628"/>
      <c r="OQE628"/>
      <c r="OQF628"/>
      <c r="OQG628"/>
      <c r="OQH628"/>
      <c r="OQI628"/>
      <c r="OQJ628"/>
      <c r="OQK628"/>
      <c r="OQL628"/>
      <c r="OQM628"/>
      <c r="OQN628"/>
      <c r="OQO628"/>
      <c r="OQP628"/>
      <c r="OQQ628"/>
      <c r="OQR628"/>
      <c r="OQS628"/>
      <c r="OQT628"/>
      <c r="OQU628"/>
      <c r="OQV628"/>
      <c r="OQW628"/>
      <c r="OQX628"/>
      <c r="OQY628"/>
      <c r="OQZ628"/>
      <c r="ORA628"/>
      <c r="ORB628"/>
      <c r="ORC628"/>
      <c r="ORD628"/>
      <c r="ORE628"/>
      <c r="ORF628"/>
      <c r="ORG628"/>
      <c r="ORH628"/>
      <c r="ORI628"/>
      <c r="ORJ628"/>
      <c r="ORK628"/>
      <c r="ORL628"/>
      <c r="ORM628"/>
      <c r="ORN628"/>
      <c r="ORO628"/>
      <c r="ORP628"/>
      <c r="ORQ628"/>
      <c r="ORR628"/>
      <c r="ORS628"/>
      <c r="ORT628"/>
      <c r="ORU628"/>
      <c r="ORV628"/>
      <c r="ORW628"/>
      <c r="ORX628"/>
      <c r="ORY628"/>
      <c r="ORZ628"/>
      <c r="OSA628"/>
      <c r="OSB628"/>
      <c r="OSC628"/>
      <c r="OSD628"/>
      <c r="OSE628"/>
      <c r="OSF628"/>
      <c r="OSG628"/>
      <c r="OSH628"/>
      <c r="OSI628"/>
      <c r="OSJ628"/>
      <c r="OSK628"/>
      <c r="OSL628"/>
      <c r="OSM628"/>
      <c r="OSN628"/>
      <c r="OSO628"/>
      <c r="OSP628"/>
      <c r="OSQ628"/>
      <c r="OSR628"/>
      <c r="OSS628"/>
      <c r="OST628"/>
      <c r="OSU628"/>
      <c r="OSV628"/>
      <c r="OSW628"/>
      <c r="OSX628"/>
      <c r="OSY628"/>
      <c r="OSZ628"/>
      <c r="OTA628"/>
      <c r="OTB628"/>
      <c r="OTC628"/>
      <c r="OTD628"/>
      <c r="OTE628"/>
      <c r="OTF628"/>
      <c r="OTG628"/>
      <c r="OTH628"/>
      <c r="OTI628"/>
      <c r="OTJ628"/>
      <c r="OTK628"/>
      <c r="OTL628"/>
      <c r="OTM628"/>
      <c r="OTN628"/>
      <c r="OTO628"/>
      <c r="OTP628"/>
      <c r="OTQ628"/>
      <c r="OTR628"/>
      <c r="OTS628"/>
      <c r="OTT628"/>
      <c r="OTU628"/>
      <c r="OTV628"/>
      <c r="OTW628"/>
      <c r="OTX628"/>
      <c r="OTY628"/>
      <c r="OTZ628"/>
      <c r="OUA628"/>
      <c r="OUB628"/>
      <c r="OUC628"/>
      <c r="OUD628"/>
      <c r="OUE628"/>
      <c r="OUF628"/>
      <c r="OUG628"/>
      <c r="OUH628"/>
      <c r="OUI628"/>
      <c r="OUJ628"/>
      <c r="OUK628"/>
      <c r="OUL628"/>
      <c r="OUM628"/>
      <c r="OUN628"/>
      <c r="OUO628"/>
      <c r="OUP628"/>
      <c r="OUQ628"/>
      <c r="OUR628"/>
      <c r="OUS628"/>
      <c r="OUT628"/>
      <c r="OUU628"/>
      <c r="OUV628"/>
      <c r="OUW628"/>
      <c r="OUX628"/>
      <c r="OUY628"/>
      <c r="OUZ628"/>
      <c r="OVA628"/>
      <c r="OVB628"/>
      <c r="OVC628"/>
      <c r="OVD628"/>
      <c r="OVE628"/>
      <c r="OVF628"/>
      <c r="OVG628"/>
      <c r="OVH628"/>
      <c r="OVI628"/>
      <c r="OVJ628"/>
      <c r="OVK628"/>
      <c r="OVL628"/>
      <c r="OVM628"/>
      <c r="OVN628"/>
      <c r="OVO628"/>
      <c r="OVP628"/>
      <c r="OVQ628"/>
      <c r="OVR628"/>
      <c r="OVS628"/>
      <c r="OVT628"/>
      <c r="OVU628"/>
      <c r="OVV628"/>
      <c r="OVW628"/>
      <c r="OVX628"/>
      <c r="OVY628"/>
      <c r="OVZ628"/>
      <c r="OWA628"/>
      <c r="OWB628"/>
      <c r="OWC628"/>
      <c r="OWD628"/>
      <c r="OWE628"/>
      <c r="OWF628"/>
      <c r="OWG628"/>
      <c r="OWH628"/>
      <c r="OWI628"/>
      <c r="OWJ628"/>
      <c r="OWK628"/>
      <c r="OWL628"/>
      <c r="OWM628"/>
      <c r="OWN628"/>
      <c r="OWO628"/>
      <c r="OWP628"/>
      <c r="OWQ628"/>
      <c r="OWR628"/>
      <c r="OWS628"/>
      <c r="OWT628"/>
      <c r="OWU628"/>
      <c r="OWV628"/>
      <c r="OWW628"/>
      <c r="OWX628"/>
      <c r="OWY628"/>
      <c r="OWZ628"/>
      <c r="OXA628"/>
      <c r="OXB628"/>
      <c r="OXC628"/>
      <c r="OXD628"/>
      <c r="OXE628"/>
      <c r="OXF628"/>
      <c r="OXG628"/>
      <c r="OXH628"/>
      <c r="OXI628"/>
      <c r="OXJ628"/>
      <c r="OXK628"/>
      <c r="OXL628"/>
      <c r="OXM628"/>
      <c r="OXN628"/>
      <c r="OXO628"/>
      <c r="OXP628"/>
      <c r="OXQ628"/>
      <c r="OXR628"/>
      <c r="OXS628"/>
      <c r="OXT628"/>
      <c r="OXU628"/>
      <c r="OXV628"/>
      <c r="OXW628"/>
      <c r="OXX628"/>
      <c r="OXY628"/>
      <c r="OXZ628"/>
      <c r="OYA628"/>
      <c r="OYB628"/>
      <c r="OYC628"/>
      <c r="OYD628"/>
      <c r="OYE628"/>
      <c r="OYF628"/>
      <c r="OYG628"/>
      <c r="OYH628"/>
      <c r="OYI628"/>
      <c r="OYJ628"/>
      <c r="OYK628"/>
      <c r="OYL628"/>
      <c r="OYM628"/>
      <c r="OYN628"/>
      <c r="OYO628"/>
      <c r="OYP628"/>
      <c r="OYQ628"/>
      <c r="OYR628"/>
      <c r="OYS628"/>
      <c r="OYT628"/>
      <c r="OYU628"/>
      <c r="OYV628"/>
      <c r="OYW628"/>
      <c r="OYX628"/>
      <c r="OYY628"/>
      <c r="OYZ628"/>
      <c r="OZA628"/>
      <c r="OZB628"/>
      <c r="OZC628"/>
      <c r="OZD628"/>
      <c r="OZE628"/>
      <c r="OZF628"/>
      <c r="OZG628"/>
      <c r="OZH628"/>
      <c r="OZI628"/>
      <c r="OZJ628"/>
      <c r="OZK628"/>
      <c r="OZL628"/>
      <c r="OZM628"/>
      <c r="OZN628"/>
      <c r="OZO628"/>
      <c r="OZP628"/>
      <c r="OZQ628"/>
      <c r="OZR628"/>
      <c r="OZS628"/>
      <c r="OZT628"/>
      <c r="OZU628"/>
      <c r="OZV628"/>
      <c r="OZW628"/>
      <c r="OZX628"/>
      <c r="OZY628"/>
      <c r="OZZ628"/>
      <c r="PAA628"/>
      <c r="PAB628"/>
      <c r="PAC628"/>
      <c r="PAD628"/>
      <c r="PAE628"/>
      <c r="PAF628"/>
      <c r="PAG628"/>
      <c r="PAH628"/>
      <c r="PAI628"/>
      <c r="PAJ628"/>
      <c r="PAK628"/>
      <c r="PAL628"/>
      <c r="PAM628"/>
      <c r="PAN628"/>
      <c r="PAO628"/>
      <c r="PAP628"/>
      <c r="PAQ628"/>
      <c r="PAR628"/>
      <c r="PAS628"/>
      <c r="PAT628"/>
      <c r="PAU628"/>
      <c r="PAV628"/>
      <c r="PAW628"/>
      <c r="PAX628"/>
      <c r="PAY628"/>
      <c r="PAZ628"/>
      <c r="PBA628"/>
      <c r="PBB628"/>
      <c r="PBC628"/>
      <c r="PBD628"/>
      <c r="PBE628"/>
      <c r="PBF628"/>
      <c r="PBG628"/>
      <c r="PBH628"/>
      <c r="PBI628"/>
      <c r="PBJ628"/>
      <c r="PBK628"/>
      <c r="PBL628"/>
      <c r="PBM628"/>
      <c r="PBN628"/>
      <c r="PBO628"/>
      <c r="PBP628"/>
      <c r="PBQ628"/>
      <c r="PBR628"/>
      <c r="PBS628"/>
      <c r="PBT628"/>
      <c r="PBU628"/>
      <c r="PBV628"/>
      <c r="PBW628"/>
      <c r="PBX628"/>
      <c r="PBY628"/>
      <c r="PBZ628"/>
      <c r="PCA628"/>
      <c r="PCB628"/>
      <c r="PCC628"/>
      <c r="PCD628"/>
      <c r="PCE628"/>
      <c r="PCF628"/>
      <c r="PCG628"/>
      <c r="PCH628"/>
      <c r="PCI628"/>
      <c r="PCJ628"/>
      <c r="PCK628"/>
      <c r="PCL628"/>
      <c r="PCM628"/>
      <c r="PCN628"/>
      <c r="PCO628"/>
      <c r="PCP628"/>
      <c r="PCQ628"/>
      <c r="PCR628"/>
      <c r="PCS628"/>
      <c r="PCT628"/>
      <c r="PCU628"/>
      <c r="PCV628"/>
      <c r="PCW628"/>
      <c r="PCX628"/>
      <c r="PCY628"/>
      <c r="PCZ628"/>
      <c r="PDA628"/>
      <c r="PDB628"/>
      <c r="PDC628"/>
      <c r="PDD628"/>
      <c r="PDE628"/>
      <c r="PDF628"/>
      <c r="PDG628"/>
      <c r="PDH628"/>
      <c r="PDI628"/>
      <c r="PDJ628"/>
      <c r="PDK628"/>
      <c r="PDL628"/>
      <c r="PDM628"/>
      <c r="PDN628"/>
      <c r="PDO628"/>
      <c r="PDP628"/>
      <c r="PDQ628"/>
      <c r="PDR628"/>
      <c r="PDS628"/>
      <c r="PDT628"/>
      <c r="PDU628"/>
      <c r="PDV628"/>
      <c r="PDW628"/>
      <c r="PDX628"/>
      <c r="PDY628"/>
      <c r="PDZ628"/>
      <c r="PEA628"/>
      <c r="PEB628"/>
      <c r="PEC628"/>
      <c r="PED628"/>
      <c r="PEE628"/>
      <c r="PEF628"/>
      <c r="PEG628"/>
      <c r="PEH628"/>
      <c r="PEI628"/>
      <c r="PEJ628"/>
      <c r="PEK628"/>
      <c r="PEL628"/>
      <c r="PEM628"/>
      <c r="PEN628"/>
      <c r="PEO628"/>
      <c r="PEP628"/>
      <c r="PEQ628"/>
      <c r="PER628"/>
      <c r="PES628"/>
      <c r="PET628"/>
      <c r="PEU628"/>
      <c r="PEV628"/>
      <c r="PEW628"/>
      <c r="PEX628"/>
      <c r="PEY628"/>
      <c r="PEZ628"/>
      <c r="PFA628"/>
      <c r="PFB628"/>
      <c r="PFC628"/>
      <c r="PFD628"/>
      <c r="PFE628"/>
      <c r="PFF628"/>
      <c r="PFG628"/>
      <c r="PFH628"/>
      <c r="PFI628"/>
      <c r="PFJ628"/>
      <c r="PFK628"/>
      <c r="PFL628"/>
      <c r="PFM628"/>
      <c r="PFN628"/>
      <c r="PFO628"/>
      <c r="PFP628"/>
      <c r="PFQ628"/>
      <c r="PFR628"/>
      <c r="PFS628"/>
      <c r="PFT628"/>
      <c r="PFU628"/>
      <c r="PFV628"/>
      <c r="PFW628"/>
      <c r="PFX628"/>
      <c r="PFY628"/>
      <c r="PFZ628"/>
      <c r="PGA628"/>
      <c r="PGB628"/>
      <c r="PGC628"/>
      <c r="PGD628"/>
      <c r="PGE628"/>
      <c r="PGF628"/>
      <c r="PGG628"/>
      <c r="PGH628"/>
      <c r="PGI628"/>
      <c r="PGJ628"/>
      <c r="PGK628"/>
      <c r="PGL628"/>
      <c r="PGM628"/>
      <c r="PGN628"/>
      <c r="PGO628"/>
      <c r="PGP628"/>
      <c r="PGQ628"/>
      <c r="PGR628"/>
      <c r="PGS628"/>
      <c r="PGT628"/>
      <c r="PGU628"/>
      <c r="PGV628"/>
      <c r="PGW628"/>
      <c r="PGX628"/>
      <c r="PGY628"/>
      <c r="PGZ628"/>
      <c r="PHA628"/>
      <c r="PHB628"/>
      <c r="PHC628"/>
      <c r="PHD628"/>
      <c r="PHE628"/>
      <c r="PHF628"/>
      <c r="PHG628"/>
      <c r="PHH628"/>
      <c r="PHI628"/>
      <c r="PHJ628"/>
      <c r="PHK628"/>
      <c r="PHL628"/>
      <c r="PHM628"/>
      <c r="PHN628"/>
      <c r="PHO628"/>
      <c r="PHP628"/>
      <c r="PHQ628"/>
      <c r="PHR628"/>
      <c r="PHS628"/>
      <c r="PHT628"/>
      <c r="PHU628"/>
      <c r="PHV628"/>
      <c r="PHW628"/>
      <c r="PHX628"/>
      <c r="PHY628"/>
      <c r="PHZ628"/>
      <c r="PIA628"/>
      <c r="PIB628"/>
      <c r="PIC628"/>
      <c r="PID628"/>
      <c r="PIE628"/>
      <c r="PIF628"/>
      <c r="PIG628"/>
      <c r="PIH628"/>
      <c r="PII628"/>
      <c r="PIJ628"/>
      <c r="PIK628"/>
      <c r="PIL628"/>
      <c r="PIM628"/>
      <c r="PIN628"/>
      <c r="PIO628"/>
      <c r="PIP628"/>
      <c r="PIQ628"/>
      <c r="PIR628"/>
      <c r="PIS628"/>
      <c r="PIT628"/>
      <c r="PIU628"/>
      <c r="PIV628"/>
      <c r="PIW628"/>
      <c r="PIX628"/>
      <c r="PIY628"/>
      <c r="PIZ628"/>
      <c r="PJA628"/>
      <c r="PJB628"/>
      <c r="PJC628"/>
      <c r="PJD628"/>
      <c r="PJE628"/>
      <c r="PJF628"/>
      <c r="PJG628"/>
      <c r="PJH628"/>
      <c r="PJI628"/>
      <c r="PJJ628"/>
      <c r="PJK628"/>
      <c r="PJL628"/>
      <c r="PJM628"/>
      <c r="PJN628"/>
      <c r="PJO628"/>
      <c r="PJP628"/>
      <c r="PJQ628"/>
      <c r="PJR628"/>
      <c r="PJS628"/>
      <c r="PJT628"/>
      <c r="PJU628"/>
      <c r="PJV628"/>
      <c r="PJW628"/>
      <c r="PJX628"/>
      <c r="PJY628"/>
      <c r="PJZ628"/>
      <c r="PKA628"/>
      <c r="PKB628"/>
      <c r="PKC628"/>
      <c r="PKD628"/>
      <c r="PKE628"/>
      <c r="PKF628"/>
      <c r="PKG628"/>
      <c r="PKH628"/>
      <c r="PKI628"/>
      <c r="PKJ628"/>
      <c r="PKK628"/>
      <c r="PKL628"/>
      <c r="PKM628"/>
      <c r="PKN628"/>
      <c r="PKO628"/>
      <c r="PKP628"/>
      <c r="PKQ628"/>
      <c r="PKR628"/>
      <c r="PKS628"/>
      <c r="PKT628"/>
      <c r="PKU628"/>
      <c r="PKV628"/>
      <c r="PKW628"/>
      <c r="PKX628"/>
      <c r="PKY628"/>
      <c r="PKZ628"/>
      <c r="PLA628"/>
      <c r="PLB628"/>
      <c r="PLC628"/>
      <c r="PLD628"/>
      <c r="PLE628"/>
      <c r="PLF628"/>
      <c r="PLG628"/>
      <c r="PLH628"/>
      <c r="PLI628"/>
      <c r="PLJ628"/>
      <c r="PLK628"/>
      <c r="PLL628"/>
      <c r="PLM628"/>
      <c r="PLN628"/>
      <c r="PLO628"/>
      <c r="PLP628"/>
      <c r="PLQ628"/>
      <c r="PLR628"/>
      <c r="PLS628"/>
      <c r="PLT628"/>
      <c r="PLU628"/>
      <c r="PLV628"/>
      <c r="PLW628"/>
      <c r="PLX628"/>
      <c r="PLY628"/>
      <c r="PLZ628"/>
      <c r="PMA628"/>
      <c r="PMB628"/>
      <c r="PMC628"/>
      <c r="PMD628"/>
      <c r="PME628"/>
      <c r="PMF628"/>
      <c r="PMG628"/>
      <c r="PMH628"/>
      <c r="PMI628"/>
      <c r="PMJ628"/>
      <c r="PMK628"/>
      <c r="PML628"/>
      <c r="PMM628"/>
      <c r="PMN628"/>
      <c r="PMO628"/>
      <c r="PMP628"/>
      <c r="PMQ628"/>
      <c r="PMR628"/>
      <c r="PMS628"/>
      <c r="PMT628"/>
      <c r="PMU628"/>
      <c r="PMV628"/>
      <c r="PMW628"/>
      <c r="PMX628"/>
      <c r="PMY628"/>
      <c r="PMZ628"/>
      <c r="PNA628"/>
      <c r="PNB628"/>
      <c r="PNC628"/>
      <c r="PND628"/>
      <c r="PNE628"/>
      <c r="PNF628"/>
      <c r="PNG628"/>
      <c r="PNH628"/>
      <c r="PNI628"/>
      <c r="PNJ628"/>
      <c r="PNK628"/>
      <c r="PNL628"/>
      <c r="PNM628"/>
      <c r="PNN628"/>
      <c r="PNO628"/>
      <c r="PNP628"/>
      <c r="PNQ628"/>
      <c r="PNR628"/>
      <c r="PNS628"/>
      <c r="PNT628"/>
      <c r="PNU628"/>
      <c r="PNV628"/>
      <c r="PNW628"/>
      <c r="PNX628"/>
      <c r="PNY628"/>
      <c r="PNZ628"/>
      <c r="POA628"/>
      <c r="POB628"/>
      <c r="POC628"/>
      <c r="POD628"/>
      <c r="POE628"/>
      <c r="POF628"/>
      <c r="POG628"/>
      <c r="POH628"/>
      <c r="POI628"/>
      <c r="POJ628"/>
      <c r="POK628"/>
      <c r="POL628"/>
      <c r="POM628"/>
      <c r="PON628"/>
      <c r="POO628"/>
      <c r="POP628"/>
      <c r="POQ628"/>
      <c r="POR628"/>
      <c r="POS628"/>
      <c r="POT628"/>
      <c r="POU628"/>
      <c r="POV628"/>
      <c r="POW628"/>
      <c r="POX628"/>
      <c r="POY628"/>
      <c r="POZ628"/>
      <c r="PPA628"/>
      <c r="PPB628"/>
      <c r="PPC628"/>
      <c r="PPD628"/>
      <c r="PPE628"/>
      <c r="PPF628"/>
      <c r="PPG628"/>
      <c r="PPH628"/>
      <c r="PPI628"/>
      <c r="PPJ628"/>
      <c r="PPK628"/>
      <c r="PPL628"/>
      <c r="PPM628"/>
      <c r="PPN628"/>
      <c r="PPO628"/>
      <c r="PPP628"/>
      <c r="PPQ628"/>
      <c r="PPR628"/>
      <c r="PPS628"/>
      <c r="PPT628"/>
      <c r="PPU628"/>
      <c r="PPV628"/>
      <c r="PPW628"/>
      <c r="PPX628"/>
      <c r="PPY628"/>
      <c r="PPZ628"/>
      <c r="PQA628"/>
      <c r="PQB628"/>
      <c r="PQC628"/>
      <c r="PQD628"/>
      <c r="PQE628"/>
      <c r="PQF628"/>
      <c r="PQG628"/>
      <c r="PQH628"/>
      <c r="PQI628"/>
      <c r="PQJ628"/>
      <c r="PQK628"/>
      <c r="PQL628"/>
      <c r="PQM628"/>
      <c r="PQN628"/>
      <c r="PQO628"/>
      <c r="PQP628"/>
      <c r="PQQ628"/>
      <c r="PQR628"/>
      <c r="PQS628"/>
      <c r="PQT628"/>
      <c r="PQU628"/>
      <c r="PQV628"/>
      <c r="PQW628"/>
      <c r="PQX628"/>
      <c r="PQY628"/>
      <c r="PQZ628"/>
      <c r="PRA628"/>
      <c r="PRB628"/>
      <c r="PRC628"/>
      <c r="PRD628"/>
      <c r="PRE628"/>
      <c r="PRF628"/>
      <c r="PRG628"/>
      <c r="PRH628"/>
      <c r="PRI628"/>
      <c r="PRJ628"/>
      <c r="PRK628"/>
      <c r="PRL628"/>
      <c r="PRM628"/>
      <c r="PRN628"/>
      <c r="PRO628"/>
      <c r="PRP628"/>
      <c r="PRQ628"/>
      <c r="PRR628"/>
      <c r="PRS628"/>
      <c r="PRT628"/>
      <c r="PRU628"/>
      <c r="PRV628"/>
      <c r="PRW628"/>
      <c r="PRX628"/>
      <c r="PRY628"/>
      <c r="PRZ628"/>
      <c r="PSA628"/>
      <c r="PSB628"/>
      <c r="PSC628"/>
      <c r="PSD628"/>
      <c r="PSE628"/>
      <c r="PSF628"/>
      <c r="PSG628"/>
      <c r="PSH628"/>
      <c r="PSI628"/>
      <c r="PSJ628"/>
      <c r="PSK628"/>
      <c r="PSL628"/>
      <c r="PSM628"/>
      <c r="PSN628"/>
      <c r="PSO628"/>
      <c r="PSP628"/>
      <c r="PSQ628"/>
      <c r="PSR628"/>
      <c r="PSS628"/>
      <c r="PST628"/>
      <c r="PSU628"/>
      <c r="PSV628"/>
      <c r="PSW628"/>
      <c r="PSX628"/>
      <c r="PSY628"/>
      <c r="PSZ628"/>
      <c r="PTA628"/>
      <c r="PTB628"/>
      <c r="PTC628"/>
      <c r="PTD628"/>
      <c r="PTE628"/>
      <c r="PTF628"/>
      <c r="PTG628"/>
      <c r="PTH628"/>
      <c r="PTI628"/>
      <c r="PTJ628"/>
      <c r="PTK628"/>
      <c r="PTL628"/>
      <c r="PTM628"/>
      <c r="PTN628"/>
      <c r="PTO628"/>
      <c r="PTP628"/>
      <c r="PTQ628"/>
      <c r="PTR628"/>
      <c r="PTS628"/>
      <c r="PTT628"/>
      <c r="PTU628"/>
      <c r="PTV628"/>
      <c r="PTW628"/>
      <c r="PTX628"/>
      <c r="PTY628"/>
      <c r="PTZ628"/>
      <c r="PUA628"/>
      <c r="PUB628"/>
      <c r="PUC628"/>
      <c r="PUD628"/>
      <c r="PUE628"/>
      <c r="PUF628"/>
      <c r="PUG628"/>
      <c r="PUH628"/>
      <c r="PUI628"/>
      <c r="PUJ628"/>
      <c r="PUK628"/>
      <c r="PUL628"/>
      <c r="PUM628"/>
      <c r="PUN628"/>
      <c r="PUO628"/>
      <c r="PUP628"/>
      <c r="PUQ628"/>
      <c r="PUR628"/>
      <c r="PUS628"/>
      <c r="PUT628"/>
      <c r="PUU628"/>
      <c r="PUV628"/>
      <c r="PUW628"/>
      <c r="PUX628"/>
      <c r="PUY628"/>
      <c r="PUZ628"/>
      <c r="PVA628"/>
      <c r="PVB628"/>
      <c r="PVC628"/>
      <c r="PVD628"/>
      <c r="PVE628"/>
      <c r="PVF628"/>
      <c r="PVG628"/>
      <c r="PVH628"/>
      <c r="PVI628"/>
      <c r="PVJ628"/>
      <c r="PVK628"/>
      <c r="PVL628"/>
      <c r="PVM628"/>
      <c r="PVN628"/>
      <c r="PVO628"/>
      <c r="PVP628"/>
      <c r="PVQ628"/>
      <c r="PVR628"/>
      <c r="PVS628"/>
      <c r="PVT628"/>
      <c r="PVU628"/>
      <c r="PVV628"/>
      <c r="PVW628"/>
      <c r="PVX628"/>
      <c r="PVY628"/>
      <c r="PVZ628"/>
      <c r="PWA628"/>
      <c r="PWB628"/>
      <c r="PWC628"/>
      <c r="PWD628"/>
      <c r="PWE628"/>
      <c r="PWF628"/>
      <c r="PWG628"/>
      <c r="PWH628"/>
      <c r="PWI628"/>
      <c r="PWJ628"/>
      <c r="PWK628"/>
      <c r="PWL628"/>
      <c r="PWM628"/>
      <c r="PWN628"/>
      <c r="PWO628"/>
      <c r="PWP628"/>
      <c r="PWQ628"/>
      <c r="PWR628"/>
      <c r="PWS628"/>
      <c r="PWT628"/>
      <c r="PWU628"/>
      <c r="PWV628"/>
      <c r="PWW628"/>
      <c r="PWX628"/>
      <c r="PWY628"/>
      <c r="PWZ628"/>
      <c r="PXA628"/>
      <c r="PXB628"/>
      <c r="PXC628"/>
      <c r="PXD628"/>
      <c r="PXE628"/>
      <c r="PXF628"/>
      <c r="PXG628"/>
      <c r="PXH628"/>
      <c r="PXI628"/>
      <c r="PXJ628"/>
      <c r="PXK628"/>
      <c r="PXL628"/>
      <c r="PXM628"/>
      <c r="PXN628"/>
      <c r="PXO628"/>
      <c r="PXP628"/>
      <c r="PXQ628"/>
      <c r="PXR628"/>
      <c r="PXS628"/>
      <c r="PXT628"/>
      <c r="PXU628"/>
      <c r="PXV628"/>
      <c r="PXW628"/>
      <c r="PXX628"/>
      <c r="PXY628"/>
      <c r="PXZ628"/>
      <c r="PYA628"/>
      <c r="PYB628"/>
      <c r="PYC628"/>
      <c r="PYD628"/>
      <c r="PYE628"/>
      <c r="PYF628"/>
      <c r="PYG628"/>
      <c r="PYH628"/>
      <c r="PYI628"/>
      <c r="PYJ628"/>
      <c r="PYK628"/>
      <c r="PYL628"/>
      <c r="PYM628"/>
      <c r="PYN628"/>
      <c r="PYO628"/>
      <c r="PYP628"/>
      <c r="PYQ628"/>
      <c r="PYR628"/>
      <c r="PYS628"/>
      <c r="PYT628"/>
      <c r="PYU628"/>
      <c r="PYV628"/>
      <c r="PYW628"/>
      <c r="PYX628"/>
      <c r="PYY628"/>
      <c r="PYZ628"/>
      <c r="PZA628"/>
      <c r="PZB628"/>
      <c r="PZC628"/>
      <c r="PZD628"/>
      <c r="PZE628"/>
      <c r="PZF628"/>
      <c r="PZG628"/>
      <c r="PZH628"/>
      <c r="PZI628"/>
      <c r="PZJ628"/>
      <c r="PZK628"/>
      <c r="PZL628"/>
      <c r="PZM628"/>
      <c r="PZN628"/>
      <c r="PZO628"/>
      <c r="PZP628"/>
      <c r="PZQ628"/>
      <c r="PZR628"/>
      <c r="PZS628"/>
      <c r="PZT628"/>
      <c r="PZU628"/>
      <c r="PZV628"/>
      <c r="PZW628"/>
      <c r="PZX628"/>
      <c r="PZY628"/>
      <c r="PZZ628"/>
      <c r="QAA628"/>
      <c r="QAB628"/>
      <c r="QAC628"/>
      <c r="QAD628"/>
      <c r="QAE628"/>
      <c r="QAF628"/>
      <c r="QAG628"/>
      <c r="QAH628"/>
      <c r="QAI628"/>
      <c r="QAJ628"/>
      <c r="QAK628"/>
      <c r="QAL628"/>
      <c r="QAM628"/>
      <c r="QAN628"/>
      <c r="QAO628"/>
      <c r="QAP628"/>
      <c r="QAQ628"/>
      <c r="QAR628"/>
      <c r="QAS628"/>
      <c r="QAT628"/>
      <c r="QAU628"/>
      <c r="QAV628"/>
      <c r="QAW628"/>
      <c r="QAX628"/>
      <c r="QAY628"/>
      <c r="QAZ628"/>
      <c r="QBA628"/>
      <c r="QBB628"/>
      <c r="QBC628"/>
      <c r="QBD628"/>
      <c r="QBE628"/>
      <c r="QBF628"/>
      <c r="QBG628"/>
      <c r="QBH628"/>
      <c r="QBI628"/>
      <c r="QBJ628"/>
      <c r="QBK628"/>
      <c r="QBL628"/>
      <c r="QBM628"/>
      <c r="QBN628"/>
      <c r="QBO628"/>
      <c r="QBP628"/>
      <c r="QBQ628"/>
      <c r="QBR628"/>
      <c r="QBS628"/>
      <c r="QBT628"/>
      <c r="QBU628"/>
      <c r="QBV628"/>
      <c r="QBW628"/>
      <c r="QBX628"/>
      <c r="QBY628"/>
      <c r="QBZ628"/>
      <c r="QCA628"/>
      <c r="QCB628"/>
      <c r="QCC628"/>
      <c r="QCD628"/>
      <c r="QCE628"/>
      <c r="QCF628"/>
      <c r="QCG628"/>
      <c r="QCH628"/>
      <c r="QCI628"/>
      <c r="QCJ628"/>
      <c r="QCK628"/>
      <c r="QCL628"/>
      <c r="QCM628"/>
      <c r="QCN628"/>
      <c r="QCO628"/>
      <c r="QCP628"/>
      <c r="QCQ628"/>
      <c r="QCR628"/>
      <c r="QCS628"/>
      <c r="QCT628"/>
      <c r="QCU628"/>
      <c r="QCV628"/>
      <c r="QCW628"/>
      <c r="QCX628"/>
      <c r="QCY628"/>
      <c r="QCZ628"/>
      <c r="QDA628"/>
      <c r="QDB628"/>
      <c r="QDC628"/>
      <c r="QDD628"/>
      <c r="QDE628"/>
      <c r="QDF628"/>
      <c r="QDG628"/>
      <c r="QDH628"/>
      <c r="QDI628"/>
      <c r="QDJ628"/>
      <c r="QDK628"/>
      <c r="QDL628"/>
      <c r="QDM628"/>
      <c r="QDN628"/>
      <c r="QDO628"/>
      <c r="QDP628"/>
      <c r="QDQ628"/>
      <c r="QDR628"/>
      <c r="QDS628"/>
      <c r="QDT628"/>
      <c r="QDU628"/>
      <c r="QDV628"/>
      <c r="QDW628"/>
      <c r="QDX628"/>
      <c r="QDY628"/>
      <c r="QDZ628"/>
      <c r="QEA628"/>
      <c r="QEB628"/>
      <c r="QEC628"/>
      <c r="QED628"/>
      <c r="QEE628"/>
      <c r="QEF628"/>
      <c r="QEG628"/>
      <c r="QEH628"/>
      <c r="QEI628"/>
      <c r="QEJ628"/>
      <c r="QEK628"/>
      <c r="QEL628"/>
      <c r="QEM628"/>
      <c r="QEN628"/>
      <c r="QEO628"/>
      <c r="QEP628"/>
      <c r="QEQ628"/>
      <c r="QER628"/>
      <c r="QES628"/>
      <c r="QET628"/>
      <c r="QEU628"/>
      <c r="QEV628"/>
      <c r="QEW628"/>
      <c r="QEX628"/>
      <c r="QEY628"/>
      <c r="QEZ628"/>
      <c r="QFA628"/>
      <c r="QFB628"/>
      <c r="QFC628"/>
      <c r="QFD628"/>
      <c r="QFE628"/>
      <c r="QFF628"/>
      <c r="QFG628"/>
      <c r="QFH628"/>
      <c r="QFI628"/>
      <c r="QFJ628"/>
      <c r="QFK628"/>
      <c r="QFL628"/>
      <c r="QFM628"/>
      <c r="QFN628"/>
      <c r="QFO628"/>
      <c r="QFP628"/>
      <c r="QFQ628"/>
      <c r="QFR628"/>
      <c r="QFS628"/>
      <c r="QFT628"/>
      <c r="QFU628"/>
      <c r="QFV628"/>
      <c r="QFW628"/>
      <c r="QFX628"/>
      <c r="QFY628"/>
      <c r="QFZ628"/>
      <c r="QGA628"/>
      <c r="QGB628"/>
      <c r="QGC628"/>
      <c r="QGD628"/>
      <c r="QGE628"/>
      <c r="QGF628"/>
      <c r="QGG628"/>
      <c r="QGH628"/>
      <c r="QGI628"/>
      <c r="QGJ628"/>
      <c r="QGK628"/>
      <c r="QGL628"/>
      <c r="QGM628"/>
      <c r="QGN628"/>
      <c r="QGO628"/>
      <c r="QGP628"/>
      <c r="QGQ628"/>
      <c r="QGR628"/>
      <c r="QGS628"/>
      <c r="QGT628"/>
      <c r="QGU628"/>
      <c r="QGV628"/>
      <c r="QGW628"/>
      <c r="QGX628"/>
      <c r="QGY628"/>
      <c r="QGZ628"/>
      <c r="QHA628"/>
      <c r="QHB628"/>
      <c r="QHC628"/>
      <c r="QHD628"/>
      <c r="QHE628"/>
      <c r="QHF628"/>
      <c r="QHG628"/>
      <c r="QHH628"/>
      <c r="QHI628"/>
      <c r="QHJ628"/>
      <c r="QHK628"/>
      <c r="QHL628"/>
      <c r="QHM628"/>
      <c r="QHN628"/>
      <c r="QHO628"/>
      <c r="QHP628"/>
      <c r="QHQ628"/>
      <c r="QHR628"/>
      <c r="QHS628"/>
      <c r="QHT628"/>
      <c r="QHU628"/>
      <c r="QHV628"/>
      <c r="QHW628"/>
      <c r="QHX628"/>
      <c r="QHY628"/>
      <c r="QHZ628"/>
      <c r="QIA628"/>
      <c r="QIB628"/>
      <c r="QIC628"/>
      <c r="QID628"/>
      <c r="QIE628"/>
      <c r="QIF628"/>
      <c r="QIG628"/>
      <c r="QIH628"/>
      <c r="QII628"/>
      <c r="QIJ628"/>
      <c r="QIK628"/>
      <c r="QIL628"/>
      <c r="QIM628"/>
      <c r="QIN628"/>
      <c r="QIO628"/>
      <c r="QIP628"/>
      <c r="QIQ628"/>
      <c r="QIR628"/>
      <c r="QIS628"/>
      <c r="QIT628"/>
      <c r="QIU628"/>
      <c r="QIV628"/>
      <c r="QIW628"/>
      <c r="QIX628"/>
      <c r="QIY628"/>
      <c r="QIZ628"/>
      <c r="QJA628"/>
      <c r="QJB628"/>
      <c r="QJC628"/>
      <c r="QJD628"/>
      <c r="QJE628"/>
      <c r="QJF628"/>
      <c r="QJG628"/>
      <c r="QJH628"/>
      <c r="QJI628"/>
      <c r="QJJ628"/>
      <c r="QJK628"/>
      <c r="QJL628"/>
      <c r="QJM628"/>
      <c r="QJN628"/>
      <c r="QJO628"/>
      <c r="QJP628"/>
      <c r="QJQ628"/>
      <c r="QJR628"/>
      <c r="QJS628"/>
      <c r="QJT628"/>
      <c r="QJU628"/>
      <c r="QJV628"/>
      <c r="QJW628"/>
      <c r="QJX628"/>
      <c r="QJY628"/>
      <c r="QJZ628"/>
      <c r="QKA628"/>
      <c r="QKB628"/>
      <c r="QKC628"/>
      <c r="QKD628"/>
      <c r="QKE628"/>
      <c r="QKF628"/>
      <c r="QKG628"/>
      <c r="QKH628"/>
      <c r="QKI628"/>
      <c r="QKJ628"/>
      <c r="QKK628"/>
      <c r="QKL628"/>
      <c r="QKM628"/>
      <c r="QKN628"/>
      <c r="QKO628"/>
      <c r="QKP628"/>
      <c r="QKQ628"/>
      <c r="QKR628"/>
      <c r="QKS628"/>
      <c r="QKT628"/>
      <c r="QKU628"/>
      <c r="QKV628"/>
      <c r="QKW628"/>
      <c r="QKX628"/>
      <c r="QKY628"/>
      <c r="QKZ628"/>
      <c r="QLA628"/>
      <c r="QLB628"/>
      <c r="QLC628"/>
      <c r="QLD628"/>
      <c r="QLE628"/>
      <c r="QLF628"/>
      <c r="QLG628"/>
      <c r="QLH628"/>
      <c r="QLI628"/>
      <c r="QLJ628"/>
      <c r="QLK628"/>
      <c r="QLL628"/>
      <c r="QLM628"/>
      <c r="QLN628"/>
      <c r="QLO628"/>
      <c r="QLP628"/>
      <c r="QLQ628"/>
      <c r="QLR628"/>
      <c r="QLS628"/>
      <c r="QLT628"/>
      <c r="QLU628"/>
      <c r="QLV628"/>
      <c r="QLW628"/>
      <c r="QLX628"/>
      <c r="QLY628"/>
      <c r="QLZ628"/>
      <c r="QMA628"/>
      <c r="QMB628"/>
      <c r="QMC628"/>
      <c r="QMD628"/>
      <c r="QME628"/>
      <c r="QMF628"/>
      <c r="QMG628"/>
      <c r="QMH628"/>
      <c r="QMI628"/>
      <c r="QMJ628"/>
      <c r="QMK628"/>
      <c r="QML628"/>
      <c r="QMM628"/>
      <c r="QMN628"/>
      <c r="QMO628"/>
      <c r="QMP628"/>
      <c r="QMQ628"/>
      <c r="QMR628"/>
      <c r="QMS628"/>
      <c r="QMT628"/>
      <c r="QMU628"/>
      <c r="QMV628"/>
      <c r="QMW628"/>
      <c r="QMX628"/>
      <c r="QMY628"/>
      <c r="QMZ628"/>
      <c r="QNA628"/>
      <c r="QNB628"/>
      <c r="QNC628"/>
      <c r="QND628"/>
      <c r="QNE628"/>
      <c r="QNF628"/>
      <c r="QNG628"/>
      <c r="QNH628"/>
      <c r="QNI628"/>
      <c r="QNJ628"/>
      <c r="QNK628"/>
      <c r="QNL628"/>
      <c r="QNM628"/>
      <c r="QNN628"/>
      <c r="QNO628"/>
      <c r="QNP628"/>
      <c r="QNQ628"/>
      <c r="QNR628"/>
      <c r="QNS628"/>
      <c r="QNT628"/>
      <c r="QNU628"/>
      <c r="QNV628"/>
      <c r="QNW628"/>
      <c r="QNX628"/>
      <c r="QNY628"/>
      <c r="QNZ628"/>
      <c r="QOA628"/>
      <c r="QOB628"/>
      <c r="QOC628"/>
      <c r="QOD628"/>
      <c r="QOE628"/>
      <c r="QOF628"/>
      <c r="QOG628"/>
      <c r="QOH628"/>
      <c r="QOI628"/>
      <c r="QOJ628"/>
      <c r="QOK628"/>
      <c r="QOL628"/>
      <c r="QOM628"/>
      <c r="QON628"/>
      <c r="QOO628"/>
      <c r="QOP628"/>
      <c r="QOQ628"/>
      <c r="QOR628"/>
      <c r="QOS628"/>
      <c r="QOT628"/>
      <c r="QOU628"/>
      <c r="QOV628"/>
      <c r="QOW628"/>
      <c r="QOX628"/>
      <c r="QOY628"/>
      <c r="QOZ628"/>
      <c r="QPA628"/>
      <c r="QPB628"/>
      <c r="QPC628"/>
      <c r="QPD628"/>
      <c r="QPE628"/>
      <c r="QPF628"/>
      <c r="QPG628"/>
      <c r="QPH628"/>
      <c r="QPI628"/>
      <c r="QPJ628"/>
      <c r="QPK628"/>
      <c r="QPL628"/>
      <c r="QPM628"/>
      <c r="QPN628"/>
      <c r="QPO628"/>
      <c r="QPP628"/>
      <c r="QPQ628"/>
      <c r="QPR628"/>
      <c r="QPS628"/>
      <c r="QPT628"/>
      <c r="QPU628"/>
      <c r="QPV628"/>
      <c r="QPW628"/>
      <c r="QPX628"/>
      <c r="QPY628"/>
      <c r="QPZ628"/>
      <c r="QQA628"/>
      <c r="QQB628"/>
      <c r="QQC628"/>
      <c r="QQD628"/>
      <c r="QQE628"/>
      <c r="QQF628"/>
      <c r="QQG628"/>
      <c r="QQH628"/>
      <c r="QQI628"/>
      <c r="QQJ628"/>
      <c r="QQK628"/>
      <c r="QQL628"/>
      <c r="QQM628"/>
      <c r="QQN628"/>
      <c r="QQO628"/>
      <c r="QQP628"/>
      <c r="QQQ628"/>
      <c r="QQR628"/>
      <c r="QQS628"/>
      <c r="QQT628"/>
      <c r="QQU628"/>
      <c r="QQV628"/>
      <c r="QQW628"/>
      <c r="QQX628"/>
      <c r="QQY628"/>
      <c r="QQZ628"/>
      <c r="QRA628"/>
      <c r="QRB628"/>
      <c r="QRC628"/>
      <c r="QRD628"/>
      <c r="QRE628"/>
      <c r="QRF628"/>
      <c r="QRG628"/>
      <c r="QRH628"/>
      <c r="QRI628"/>
      <c r="QRJ628"/>
      <c r="QRK628"/>
      <c r="QRL628"/>
      <c r="QRM628"/>
      <c r="QRN628"/>
      <c r="QRO628"/>
      <c r="QRP628"/>
      <c r="QRQ628"/>
      <c r="QRR628"/>
      <c r="QRS628"/>
      <c r="QRT628"/>
      <c r="QRU628"/>
      <c r="QRV628"/>
      <c r="QRW628"/>
      <c r="QRX628"/>
      <c r="QRY628"/>
      <c r="QRZ628"/>
      <c r="QSA628"/>
      <c r="QSB628"/>
      <c r="QSC628"/>
      <c r="QSD628"/>
      <c r="QSE628"/>
      <c r="QSF628"/>
      <c r="QSG628"/>
      <c r="QSH628"/>
      <c r="QSI628"/>
      <c r="QSJ628"/>
      <c r="QSK628"/>
      <c r="QSL628"/>
      <c r="QSM628"/>
      <c r="QSN628"/>
      <c r="QSO628"/>
      <c r="QSP628"/>
      <c r="QSQ628"/>
      <c r="QSR628"/>
      <c r="QSS628"/>
      <c r="QST628"/>
      <c r="QSU628"/>
      <c r="QSV628"/>
      <c r="QSW628"/>
      <c r="QSX628"/>
      <c r="QSY628"/>
      <c r="QSZ628"/>
      <c r="QTA628"/>
      <c r="QTB628"/>
      <c r="QTC628"/>
      <c r="QTD628"/>
      <c r="QTE628"/>
      <c r="QTF628"/>
      <c r="QTG628"/>
      <c r="QTH628"/>
      <c r="QTI628"/>
      <c r="QTJ628"/>
      <c r="QTK628"/>
      <c r="QTL628"/>
      <c r="QTM628"/>
      <c r="QTN628"/>
      <c r="QTO628"/>
      <c r="QTP628"/>
      <c r="QTQ628"/>
      <c r="QTR628"/>
      <c r="QTS628"/>
      <c r="QTT628"/>
      <c r="QTU628"/>
      <c r="QTV628"/>
      <c r="QTW628"/>
      <c r="QTX628"/>
      <c r="QTY628"/>
      <c r="QTZ628"/>
      <c r="QUA628"/>
      <c r="QUB628"/>
      <c r="QUC628"/>
      <c r="QUD628"/>
      <c r="QUE628"/>
      <c r="QUF628"/>
      <c r="QUG628"/>
      <c r="QUH628"/>
      <c r="QUI628"/>
      <c r="QUJ628"/>
      <c r="QUK628"/>
      <c r="QUL628"/>
      <c r="QUM628"/>
      <c r="QUN628"/>
      <c r="QUO628"/>
      <c r="QUP628"/>
      <c r="QUQ628"/>
      <c r="QUR628"/>
      <c r="QUS628"/>
      <c r="QUT628"/>
      <c r="QUU628"/>
      <c r="QUV628"/>
      <c r="QUW628"/>
      <c r="QUX628"/>
      <c r="QUY628"/>
      <c r="QUZ628"/>
      <c r="QVA628"/>
      <c r="QVB628"/>
      <c r="QVC628"/>
      <c r="QVD628"/>
      <c r="QVE628"/>
      <c r="QVF628"/>
      <c r="QVG628"/>
      <c r="QVH628"/>
      <c r="QVI628"/>
      <c r="QVJ628"/>
      <c r="QVK628"/>
      <c r="QVL628"/>
      <c r="QVM628"/>
      <c r="QVN628"/>
      <c r="QVO628"/>
      <c r="QVP628"/>
      <c r="QVQ628"/>
      <c r="QVR628"/>
      <c r="QVS628"/>
      <c r="QVT628"/>
      <c r="QVU628"/>
      <c r="QVV628"/>
      <c r="QVW628"/>
      <c r="QVX628"/>
      <c r="QVY628"/>
      <c r="QVZ628"/>
      <c r="QWA628"/>
      <c r="QWB628"/>
      <c r="QWC628"/>
      <c r="QWD628"/>
      <c r="QWE628"/>
      <c r="QWF628"/>
      <c r="QWG628"/>
      <c r="QWH628"/>
      <c r="QWI628"/>
      <c r="QWJ628"/>
      <c r="QWK628"/>
      <c r="QWL628"/>
      <c r="QWM628"/>
      <c r="QWN628"/>
      <c r="QWO628"/>
      <c r="QWP628"/>
      <c r="QWQ628"/>
      <c r="QWR628"/>
      <c r="QWS628"/>
      <c r="QWT628"/>
      <c r="QWU628"/>
      <c r="QWV628"/>
      <c r="QWW628"/>
      <c r="QWX628"/>
      <c r="QWY628"/>
      <c r="QWZ628"/>
      <c r="QXA628"/>
      <c r="QXB628"/>
      <c r="QXC628"/>
      <c r="QXD628"/>
      <c r="QXE628"/>
      <c r="QXF628"/>
      <c r="QXG628"/>
      <c r="QXH628"/>
      <c r="QXI628"/>
      <c r="QXJ628"/>
      <c r="QXK628"/>
      <c r="QXL628"/>
      <c r="QXM628"/>
      <c r="QXN628"/>
      <c r="QXO628"/>
      <c r="QXP628"/>
      <c r="QXQ628"/>
      <c r="QXR628"/>
      <c r="QXS628"/>
      <c r="QXT628"/>
      <c r="QXU628"/>
      <c r="QXV628"/>
      <c r="QXW628"/>
      <c r="QXX628"/>
      <c r="QXY628"/>
      <c r="QXZ628"/>
      <c r="QYA628"/>
      <c r="QYB628"/>
      <c r="QYC628"/>
      <c r="QYD628"/>
      <c r="QYE628"/>
      <c r="QYF628"/>
      <c r="QYG628"/>
      <c r="QYH628"/>
      <c r="QYI628"/>
      <c r="QYJ628"/>
      <c r="QYK628"/>
      <c r="QYL628"/>
      <c r="QYM628"/>
      <c r="QYN628"/>
      <c r="QYO628"/>
      <c r="QYP628"/>
      <c r="QYQ628"/>
      <c r="QYR628"/>
      <c r="QYS628"/>
      <c r="QYT628"/>
      <c r="QYU628"/>
      <c r="QYV628"/>
      <c r="QYW628"/>
      <c r="QYX628"/>
      <c r="QYY628"/>
      <c r="QYZ628"/>
      <c r="QZA628"/>
      <c r="QZB628"/>
      <c r="QZC628"/>
      <c r="QZD628"/>
      <c r="QZE628"/>
      <c r="QZF628"/>
      <c r="QZG628"/>
      <c r="QZH628"/>
      <c r="QZI628"/>
      <c r="QZJ628"/>
      <c r="QZK628"/>
      <c r="QZL628"/>
      <c r="QZM628"/>
      <c r="QZN628"/>
      <c r="QZO628"/>
      <c r="QZP628"/>
      <c r="QZQ628"/>
      <c r="QZR628"/>
      <c r="QZS628"/>
      <c r="QZT628"/>
      <c r="QZU628"/>
      <c r="QZV628"/>
      <c r="QZW628"/>
      <c r="QZX628"/>
      <c r="QZY628"/>
      <c r="QZZ628"/>
      <c r="RAA628"/>
      <c r="RAB628"/>
      <c r="RAC628"/>
      <c r="RAD628"/>
      <c r="RAE628"/>
      <c r="RAF628"/>
      <c r="RAG628"/>
      <c r="RAH628"/>
      <c r="RAI628"/>
      <c r="RAJ628"/>
      <c r="RAK628"/>
      <c r="RAL628"/>
      <c r="RAM628"/>
      <c r="RAN628"/>
      <c r="RAO628"/>
      <c r="RAP628"/>
      <c r="RAQ628"/>
      <c r="RAR628"/>
      <c r="RAS628"/>
      <c r="RAT628"/>
      <c r="RAU628"/>
      <c r="RAV628"/>
      <c r="RAW628"/>
      <c r="RAX628"/>
      <c r="RAY628"/>
      <c r="RAZ628"/>
      <c r="RBA628"/>
      <c r="RBB628"/>
      <c r="RBC628"/>
      <c r="RBD628"/>
      <c r="RBE628"/>
      <c r="RBF628"/>
      <c r="RBG628"/>
      <c r="RBH628"/>
      <c r="RBI628"/>
      <c r="RBJ628"/>
      <c r="RBK628"/>
      <c r="RBL628"/>
      <c r="RBM628"/>
      <c r="RBN628"/>
      <c r="RBO628"/>
      <c r="RBP628"/>
      <c r="RBQ628"/>
      <c r="RBR628"/>
      <c r="RBS628"/>
      <c r="RBT628"/>
      <c r="RBU628"/>
      <c r="RBV628"/>
      <c r="RBW628"/>
      <c r="RBX628"/>
      <c r="RBY628"/>
      <c r="RBZ628"/>
      <c r="RCA628"/>
      <c r="RCB628"/>
      <c r="RCC628"/>
      <c r="RCD628"/>
      <c r="RCE628"/>
      <c r="RCF628"/>
      <c r="RCG628"/>
      <c r="RCH628"/>
      <c r="RCI628"/>
      <c r="RCJ628"/>
      <c r="RCK628"/>
      <c r="RCL628"/>
      <c r="RCM628"/>
      <c r="RCN628"/>
      <c r="RCO628"/>
      <c r="RCP628"/>
      <c r="RCQ628"/>
      <c r="RCR628"/>
      <c r="RCS628"/>
      <c r="RCT628"/>
      <c r="RCU628"/>
      <c r="RCV628"/>
      <c r="RCW628"/>
      <c r="RCX628"/>
      <c r="RCY628"/>
      <c r="RCZ628"/>
      <c r="RDA628"/>
      <c r="RDB628"/>
      <c r="RDC628"/>
      <c r="RDD628"/>
      <c r="RDE628"/>
      <c r="RDF628"/>
      <c r="RDG628"/>
      <c r="RDH628"/>
      <c r="RDI628"/>
      <c r="RDJ628"/>
      <c r="RDK628"/>
      <c r="RDL628"/>
      <c r="RDM628"/>
      <c r="RDN628"/>
      <c r="RDO628"/>
      <c r="RDP628"/>
      <c r="RDQ628"/>
      <c r="RDR628"/>
      <c r="RDS628"/>
      <c r="RDT628"/>
      <c r="RDU628"/>
      <c r="RDV628"/>
      <c r="RDW628"/>
      <c r="RDX628"/>
      <c r="RDY628"/>
      <c r="RDZ628"/>
      <c r="REA628"/>
      <c r="REB628"/>
      <c r="REC628"/>
      <c r="RED628"/>
      <c r="REE628"/>
      <c r="REF628"/>
      <c r="REG628"/>
      <c r="REH628"/>
      <c r="REI628"/>
      <c r="REJ628"/>
      <c r="REK628"/>
      <c r="REL628"/>
      <c r="REM628"/>
      <c r="REN628"/>
      <c r="REO628"/>
      <c r="REP628"/>
      <c r="REQ628"/>
      <c r="RER628"/>
      <c r="RES628"/>
      <c r="RET628"/>
      <c r="REU628"/>
      <c r="REV628"/>
      <c r="REW628"/>
      <c r="REX628"/>
      <c r="REY628"/>
      <c r="REZ628"/>
      <c r="RFA628"/>
      <c r="RFB628"/>
      <c r="RFC628"/>
      <c r="RFD628"/>
      <c r="RFE628"/>
      <c r="RFF628"/>
      <c r="RFG628"/>
      <c r="RFH628"/>
      <c r="RFI628"/>
      <c r="RFJ628"/>
      <c r="RFK628"/>
      <c r="RFL628"/>
      <c r="RFM628"/>
      <c r="RFN628"/>
      <c r="RFO628"/>
      <c r="RFP628"/>
      <c r="RFQ628"/>
      <c r="RFR628"/>
      <c r="RFS628"/>
      <c r="RFT628"/>
      <c r="RFU628"/>
      <c r="RFV628"/>
      <c r="RFW628"/>
      <c r="RFX628"/>
      <c r="RFY628"/>
      <c r="RFZ628"/>
      <c r="RGA628"/>
      <c r="RGB628"/>
      <c r="RGC628"/>
      <c r="RGD628"/>
      <c r="RGE628"/>
      <c r="RGF628"/>
      <c r="RGG628"/>
      <c r="RGH628"/>
      <c r="RGI628"/>
      <c r="RGJ628"/>
      <c r="RGK628"/>
      <c r="RGL628"/>
      <c r="RGM628"/>
      <c r="RGN628"/>
      <c r="RGO628"/>
      <c r="RGP628"/>
      <c r="RGQ628"/>
      <c r="RGR628"/>
      <c r="RGS628"/>
      <c r="RGT628"/>
      <c r="RGU628"/>
      <c r="RGV628"/>
      <c r="RGW628"/>
      <c r="RGX628"/>
      <c r="RGY628"/>
      <c r="RGZ628"/>
      <c r="RHA628"/>
      <c r="RHB628"/>
      <c r="RHC628"/>
      <c r="RHD628"/>
      <c r="RHE628"/>
      <c r="RHF628"/>
      <c r="RHG628"/>
      <c r="RHH628"/>
      <c r="RHI628"/>
      <c r="RHJ628"/>
      <c r="RHK628"/>
      <c r="RHL628"/>
      <c r="RHM628"/>
      <c r="RHN628"/>
      <c r="RHO628"/>
      <c r="RHP628"/>
      <c r="RHQ628"/>
      <c r="RHR628"/>
      <c r="RHS628"/>
      <c r="RHT628"/>
      <c r="RHU628"/>
      <c r="RHV628"/>
      <c r="RHW628"/>
      <c r="RHX628"/>
      <c r="RHY628"/>
      <c r="RHZ628"/>
      <c r="RIA628"/>
      <c r="RIB628"/>
      <c r="RIC628"/>
      <c r="RID628"/>
      <c r="RIE628"/>
      <c r="RIF628"/>
      <c r="RIG628"/>
      <c r="RIH628"/>
      <c r="RII628"/>
      <c r="RIJ628"/>
      <c r="RIK628"/>
      <c r="RIL628"/>
      <c r="RIM628"/>
      <c r="RIN628"/>
      <c r="RIO628"/>
      <c r="RIP628"/>
      <c r="RIQ628"/>
      <c r="RIR628"/>
      <c r="RIS628"/>
      <c r="RIT628"/>
      <c r="RIU628"/>
      <c r="RIV628"/>
      <c r="RIW628"/>
      <c r="RIX628"/>
      <c r="RIY628"/>
      <c r="RIZ628"/>
      <c r="RJA628"/>
      <c r="RJB628"/>
      <c r="RJC628"/>
      <c r="RJD628"/>
      <c r="RJE628"/>
      <c r="RJF628"/>
      <c r="RJG628"/>
      <c r="RJH628"/>
      <c r="RJI628"/>
      <c r="RJJ628"/>
      <c r="RJK628"/>
      <c r="RJL628"/>
      <c r="RJM628"/>
      <c r="RJN628"/>
      <c r="RJO628"/>
      <c r="RJP628"/>
      <c r="RJQ628"/>
      <c r="RJR628"/>
      <c r="RJS628"/>
      <c r="RJT628"/>
      <c r="RJU628"/>
      <c r="RJV628"/>
      <c r="RJW628"/>
      <c r="RJX628"/>
      <c r="RJY628"/>
      <c r="RJZ628"/>
      <c r="RKA628"/>
      <c r="RKB628"/>
      <c r="RKC628"/>
      <c r="RKD628"/>
      <c r="RKE628"/>
      <c r="RKF628"/>
      <c r="RKG628"/>
      <c r="RKH628"/>
      <c r="RKI628"/>
      <c r="RKJ628"/>
      <c r="RKK628"/>
      <c r="RKL628"/>
      <c r="RKM628"/>
      <c r="RKN628"/>
      <c r="RKO628"/>
      <c r="RKP628"/>
      <c r="RKQ628"/>
      <c r="RKR628"/>
      <c r="RKS628"/>
      <c r="RKT628"/>
      <c r="RKU628"/>
      <c r="RKV628"/>
      <c r="RKW628"/>
      <c r="RKX628"/>
      <c r="RKY628"/>
      <c r="RKZ628"/>
      <c r="RLA628"/>
      <c r="RLB628"/>
      <c r="RLC628"/>
      <c r="RLD628"/>
      <c r="RLE628"/>
      <c r="RLF628"/>
      <c r="RLG628"/>
      <c r="RLH628"/>
      <c r="RLI628"/>
      <c r="RLJ628"/>
      <c r="RLK628"/>
      <c r="RLL628"/>
      <c r="RLM628"/>
      <c r="RLN628"/>
      <c r="RLO628"/>
      <c r="RLP628"/>
      <c r="RLQ628"/>
      <c r="RLR628"/>
      <c r="RLS628"/>
      <c r="RLT628"/>
      <c r="RLU628"/>
      <c r="RLV628"/>
      <c r="RLW628"/>
      <c r="RLX628"/>
      <c r="RLY628"/>
      <c r="RLZ628"/>
      <c r="RMA628"/>
      <c r="RMB628"/>
      <c r="RMC628"/>
      <c r="RMD628"/>
      <c r="RME628"/>
      <c r="RMF628"/>
      <c r="RMG628"/>
      <c r="RMH628"/>
      <c r="RMI628"/>
      <c r="RMJ628"/>
      <c r="RMK628"/>
      <c r="RML628"/>
      <c r="RMM628"/>
      <c r="RMN628"/>
      <c r="RMO628"/>
      <c r="RMP628"/>
      <c r="RMQ628"/>
      <c r="RMR628"/>
      <c r="RMS628"/>
      <c r="RMT628"/>
      <c r="RMU628"/>
      <c r="RMV628"/>
      <c r="RMW628"/>
      <c r="RMX628"/>
      <c r="RMY628"/>
      <c r="RMZ628"/>
      <c r="RNA628"/>
      <c r="RNB628"/>
      <c r="RNC628"/>
      <c r="RND628"/>
      <c r="RNE628"/>
      <c r="RNF628"/>
      <c r="RNG628"/>
      <c r="RNH628"/>
      <c r="RNI628"/>
      <c r="RNJ628"/>
      <c r="RNK628"/>
      <c r="RNL628"/>
      <c r="RNM628"/>
      <c r="RNN628"/>
      <c r="RNO628"/>
      <c r="RNP628"/>
      <c r="RNQ628"/>
      <c r="RNR628"/>
      <c r="RNS628"/>
      <c r="RNT628"/>
      <c r="RNU628"/>
      <c r="RNV628"/>
      <c r="RNW628"/>
      <c r="RNX628"/>
      <c r="RNY628"/>
      <c r="RNZ628"/>
      <c r="ROA628"/>
      <c r="ROB628"/>
      <c r="ROC628"/>
      <c r="ROD628"/>
      <c r="ROE628"/>
      <c r="ROF628"/>
      <c r="ROG628"/>
      <c r="ROH628"/>
      <c r="ROI628"/>
      <c r="ROJ628"/>
      <c r="ROK628"/>
      <c r="ROL628"/>
      <c r="ROM628"/>
      <c r="RON628"/>
      <c r="ROO628"/>
      <c r="ROP628"/>
      <c r="ROQ628"/>
      <c r="ROR628"/>
      <c r="ROS628"/>
      <c r="ROT628"/>
      <c r="ROU628"/>
      <c r="ROV628"/>
      <c r="ROW628"/>
      <c r="ROX628"/>
      <c r="ROY628"/>
      <c r="ROZ628"/>
      <c r="RPA628"/>
      <c r="RPB628"/>
      <c r="RPC628"/>
      <c r="RPD628"/>
      <c r="RPE628"/>
      <c r="RPF628"/>
      <c r="RPG628"/>
      <c r="RPH628"/>
      <c r="RPI628"/>
      <c r="RPJ628"/>
      <c r="RPK628"/>
      <c r="RPL628"/>
      <c r="RPM628"/>
      <c r="RPN628"/>
      <c r="RPO628"/>
      <c r="RPP628"/>
      <c r="RPQ628"/>
      <c r="RPR628"/>
      <c r="RPS628"/>
      <c r="RPT628"/>
      <c r="RPU628"/>
      <c r="RPV628"/>
      <c r="RPW628"/>
      <c r="RPX628"/>
      <c r="RPY628"/>
      <c r="RPZ628"/>
      <c r="RQA628"/>
      <c r="RQB628"/>
      <c r="RQC628"/>
      <c r="RQD628"/>
      <c r="RQE628"/>
      <c r="RQF628"/>
      <c r="RQG628"/>
      <c r="RQH628"/>
      <c r="RQI628"/>
      <c r="RQJ628"/>
      <c r="RQK628"/>
      <c r="RQL628"/>
      <c r="RQM628"/>
      <c r="RQN628"/>
      <c r="RQO628"/>
      <c r="RQP628"/>
      <c r="RQQ628"/>
      <c r="RQR628"/>
      <c r="RQS628"/>
      <c r="RQT628"/>
      <c r="RQU628"/>
      <c r="RQV628"/>
      <c r="RQW628"/>
      <c r="RQX628"/>
      <c r="RQY628"/>
      <c r="RQZ628"/>
      <c r="RRA628"/>
      <c r="RRB628"/>
      <c r="RRC628"/>
      <c r="RRD628"/>
      <c r="RRE628"/>
      <c r="RRF628"/>
      <c r="RRG628"/>
      <c r="RRH628"/>
      <c r="RRI628"/>
      <c r="RRJ628"/>
      <c r="RRK628"/>
      <c r="RRL628"/>
      <c r="RRM628"/>
      <c r="RRN628"/>
      <c r="RRO628"/>
      <c r="RRP628"/>
      <c r="RRQ628"/>
      <c r="RRR628"/>
      <c r="RRS628"/>
      <c r="RRT628"/>
      <c r="RRU628"/>
      <c r="RRV628"/>
      <c r="RRW628"/>
      <c r="RRX628"/>
      <c r="RRY628"/>
      <c r="RRZ628"/>
      <c r="RSA628"/>
      <c r="RSB628"/>
      <c r="RSC628"/>
      <c r="RSD628"/>
      <c r="RSE628"/>
      <c r="RSF628"/>
      <c r="RSG628"/>
      <c r="RSH628"/>
      <c r="RSI628"/>
      <c r="RSJ628"/>
      <c r="RSK628"/>
      <c r="RSL628"/>
      <c r="RSM628"/>
      <c r="RSN628"/>
      <c r="RSO628"/>
      <c r="RSP628"/>
      <c r="RSQ628"/>
      <c r="RSR628"/>
      <c r="RSS628"/>
      <c r="RST628"/>
      <c r="RSU628"/>
      <c r="RSV628"/>
      <c r="RSW628"/>
      <c r="RSX628"/>
      <c r="RSY628"/>
      <c r="RSZ628"/>
      <c r="RTA628"/>
      <c r="RTB628"/>
      <c r="RTC628"/>
      <c r="RTD628"/>
      <c r="RTE628"/>
      <c r="RTF628"/>
      <c r="RTG628"/>
      <c r="RTH628"/>
      <c r="RTI628"/>
      <c r="RTJ628"/>
      <c r="RTK628"/>
      <c r="RTL628"/>
      <c r="RTM628"/>
      <c r="RTN628"/>
      <c r="RTO628"/>
      <c r="RTP628"/>
      <c r="RTQ628"/>
      <c r="RTR628"/>
      <c r="RTS628"/>
      <c r="RTT628"/>
      <c r="RTU628"/>
      <c r="RTV628"/>
      <c r="RTW628"/>
      <c r="RTX628"/>
      <c r="RTY628"/>
      <c r="RTZ628"/>
      <c r="RUA628"/>
      <c r="RUB628"/>
      <c r="RUC628"/>
      <c r="RUD628"/>
      <c r="RUE628"/>
      <c r="RUF628"/>
      <c r="RUG628"/>
      <c r="RUH628"/>
      <c r="RUI628"/>
      <c r="RUJ628"/>
      <c r="RUK628"/>
      <c r="RUL628"/>
      <c r="RUM628"/>
      <c r="RUN628"/>
      <c r="RUO628"/>
      <c r="RUP628"/>
      <c r="RUQ628"/>
      <c r="RUR628"/>
      <c r="RUS628"/>
      <c r="RUT628"/>
      <c r="RUU628"/>
      <c r="RUV628"/>
      <c r="RUW628"/>
      <c r="RUX628"/>
      <c r="RUY628"/>
      <c r="RUZ628"/>
      <c r="RVA628"/>
      <c r="RVB628"/>
      <c r="RVC628"/>
      <c r="RVD628"/>
      <c r="RVE628"/>
      <c r="RVF628"/>
      <c r="RVG628"/>
      <c r="RVH628"/>
      <c r="RVI628"/>
      <c r="RVJ628"/>
      <c r="RVK628"/>
      <c r="RVL628"/>
      <c r="RVM628"/>
      <c r="RVN628"/>
      <c r="RVO628"/>
      <c r="RVP628"/>
      <c r="RVQ628"/>
      <c r="RVR628"/>
      <c r="RVS628"/>
      <c r="RVT628"/>
      <c r="RVU628"/>
      <c r="RVV628"/>
      <c r="RVW628"/>
      <c r="RVX628"/>
      <c r="RVY628"/>
      <c r="RVZ628"/>
      <c r="RWA628"/>
      <c r="RWB628"/>
      <c r="RWC628"/>
      <c r="RWD628"/>
      <c r="RWE628"/>
      <c r="RWF628"/>
      <c r="RWG628"/>
      <c r="RWH628"/>
      <c r="RWI628"/>
      <c r="RWJ628"/>
      <c r="RWK628"/>
      <c r="RWL628"/>
      <c r="RWM628"/>
      <c r="RWN628"/>
      <c r="RWO628"/>
      <c r="RWP628"/>
      <c r="RWQ628"/>
      <c r="RWR628"/>
      <c r="RWS628"/>
      <c r="RWT628"/>
      <c r="RWU628"/>
      <c r="RWV628"/>
      <c r="RWW628"/>
      <c r="RWX628"/>
      <c r="RWY628"/>
      <c r="RWZ628"/>
      <c r="RXA628"/>
      <c r="RXB628"/>
      <c r="RXC628"/>
      <c r="RXD628"/>
      <c r="RXE628"/>
      <c r="RXF628"/>
      <c r="RXG628"/>
      <c r="RXH628"/>
      <c r="RXI628"/>
      <c r="RXJ628"/>
      <c r="RXK628"/>
      <c r="RXL628"/>
      <c r="RXM628"/>
      <c r="RXN628"/>
      <c r="RXO628"/>
      <c r="RXP628"/>
      <c r="RXQ628"/>
      <c r="RXR628"/>
      <c r="RXS628"/>
      <c r="RXT628"/>
      <c r="RXU628"/>
      <c r="RXV628"/>
      <c r="RXW628"/>
      <c r="RXX628"/>
      <c r="RXY628"/>
      <c r="RXZ628"/>
      <c r="RYA628"/>
      <c r="RYB628"/>
      <c r="RYC628"/>
      <c r="RYD628"/>
      <c r="RYE628"/>
      <c r="RYF628"/>
      <c r="RYG628"/>
      <c r="RYH628"/>
      <c r="RYI628"/>
      <c r="RYJ628"/>
      <c r="RYK628"/>
      <c r="RYL628"/>
      <c r="RYM628"/>
      <c r="RYN628"/>
      <c r="RYO628"/>
      <c r="RYP628"/>
      <c r="RYQ628"/>
      <c r="RYR628"/>
      <c r="RYS628"/>
      <c r="RYT628"/>
      <c r="RYU628"/>
      <c r="RYV628"/>
      <c r="RYW628"/>
      <c r="RYX628"/>
      <c r="RYY628"/>
      <c r="RYZ628"/>
      <c r="RZA628"/>
      <c r="RZB628"/>
      <c r="RZC628"/>
      <c r="RZD628"/>
      <c r="RZE628"/>
      <c r="RZF628"/>
      <c r="RZG628"/>
      <c r="RZH628"/>
      <c r="RZI628"/>
      <c r="RZJ628"/>
      <c r="RZK628"/>
      <c r="RZL628"/>
      <c r="RZM628"/>
      <c r="RZN628"/>
      <c r="RZO628"/>
      <c r="RZP628"/>
      <c r="RZQ628"/>
      <c r="RZR628"/>
      <c r="RZS628"/>
      <c r="RZT628"/>
      <c r="RZU628"/>
      <c r="RZV628"/>
      <c r="RZW628"/>
      <c r="RZX628"/>
      <c r="RZY628"/>
      <c r="RZZ628"/>
      <c r="SAA628"/>
      <c r="SAB628"/>
      <c r="SAC628"/>
      <c r="SAD628"/>
      <c r="SAE628"/>
      <c r="SAF628"/>
      <c r="SAG628"/>
      <c r="SAH628"/>
      <c r="SAI628"/>
      <c r="SAJ628"/>
      <c r="SAK628"/>
      <c r="SAL628"/>
      <c r="SAM628"/>
      <c r="SAN628"/>
      <c r="SAO628"/>
      <c r="SAP628"/>
      <c r="SAQ628"/>
      <c r="SAR628"/>
      <c r="SAS628"/>
      <c r="SAT628"/>
      <c r="SAU628"/>
      <c r="SAV628"/>
      <c r="SAW628"/>
      <c r="SAX628"/>
      <c r="SAY628"/>
      <c r="SAZ628"/>
      <c r="SBA628"/>
      <c r="SBB628"/>
      <c r="SBC628"/>
      <c r="SBD628"/>
      <c r="SBE628"/>
      <c r="SBF628"/>
      <c r="SBG628"/>
      <c r="SBH628"/>
      <c r="SBI628"/>
      <c r="SBJ628"/>
      <c r="SBK628"/>
      <c r="SBL628"/>
      <c r="SBM628"/>
      <c r="SBN628"/>
      <c r="SBO628"/>
      <c r="SBP628"/>
      <c r="SBQ628"/>
      <c r="SBR628"/>
      <c r="SBS628"/>
      <c r="SBT628"/>
      <c r="SBU628"/>
      <c r="SBV628"/>
      <c r="SBW628"/>
      <c r="SBX628"/>
      <c r="SBY628"/>
      <c r="SBZ628"/>
      <c r="SCA628"/>
      <c r="SCB628"/>
      <c r="SCC628"/>
      <c r="SCD628"/>
      <c r="SCE628"/>
      <c r="SCF628"/>
      <c r="SCG628"/>
      <c r="SCH628"/>
      <c r="SCI628"/>
      <c r="SCJ628"/>
      <c r="SCK628"/>
      <c r="SCL628"/>
      <c r="SCM628"/>
      <c r="SCN628"/>
      <c r="SCO628"/>
      <c r="SCP628"/>
      <c r="SCQ628"/>
      <c r="SCR628"/>
      <c r="SCS628"/>
      <c r="SCT628"/>
      <c r="SCU628"/>
      <c r="SCV628"/>
      <c r="SCW628"/>
      <c r="SCX628"/>
      <c r="SCY628"/>
      <c r="SCZ628"/>
      <c r="SDA628"/>
      <c r="SDB628"/>
      <c r="SDC628"/>
      <c r="SDD628"/>
      <c r="SDE628"/>
      <c r="SDF628"/>
      <c r="SDG628"/>
      <c r="SDH628"/>
      <c r="SDI628"/>
      <c r="SDJ628"/>
      <c r="SDK628"/>
      <c r="SDL628"/>
      <c r="SDM628"/>
      <c r="SDN628"/>
      <c r="SDO628"/>
      <c r="SDP628"/>
      <c r="SDQ628"/>
      <c r="SDR628"/>
      <c r="SDS628"/>
      <c r="SDT628"/>
      <c r="SDU628"/>
      <c r="SDV628"/>
      <c r="SDW628"/>
      <c r="SDX628"/>
      <c r="SDY628"/>
      <c r="SDZ628"/>
      <c r="SEA628"/>
      <c r="SEB628"/>
      <c r="SEC628"/>
      <c r="SED628"/>
      <c r="SEE628"/>
      <c r="SEF628"/>
      <c r="SEG628"/>
      <c r="SEH628"/>
      <c r="SEI628"/>
      <c r="SEJ628"/>
      <c r="SEK628"/>
      <c r="SEL628"/>
      <c r="SEM628"/>
      <c r="SEN628"/>
      <c r="SEO628"/>
      <c r="SEP628"/>
      <c r="SEQ628"/>
      <c r="SER628"/>
      <c r="SES628"/>
      <c r="SET628"/>
      <c r="SEU628"/>
      <c r="SEV628"/>
      <c r="SEW628"/>
      <c r="SEX628"/>
      <c r="SEY628"/>
      <c r="SEZ628"/>
      <c r="SFA628"/>
      <c r="SFB628"/>
      <c r="SFC628"/>
      <c r="SFD628"/>
      <c r="SFE628"/>
      <c r="SFF628"/>
      <c r="SFG628"/>
      <c r="SFH628"/>
      <c r="SFI628"/>
      <c r="SFJ628"/>
      <c r="SFK628"/>
      <c r="SFL628"/>
      <c r="SFM628"/>
      <c r="SFN628"/>
      <c r="SFO628"/>
      <c r="SFP628"/>
      <c r="SFQ628"/>
      <c r="SFR628"/>
      <c r="SFS628"/>
      <c r="SFT628"/>
      <c r="SFU628"/>
      <c r="SFV628"/>
      <c r="SFW628"/>
      <c r="SFX628"/>
      <c r="SFY628"/>
      <c r="SFZ628"/>
      <c r="SGA628"/>
      <c r="SGB628"/>
      <c r="SGC628"/>
      <c r="SGD628"/>
      <c r="SGE628"/>
      <c r="SGF628"/>
      <c r="SGG628"/>
      <c r="SGH628"/>
      <c r="SGI628"/>
      <c r="SGJ628"/>
      <c r="SGK628"/>
      <c r="SGL628"/>
      <c r="SGM628"/>
      <c r="SGN628"/>
      <c r="SGO628"/>
      <c r="SGP628"/>
      <c r="SGQ628"/>
      <c r="SGR628"/>
      <c r="SGS628"/>
      <c r="SGT628"/>
      <c r="SGU628"/>
      <c r="SGV628"/>
      <c r="SGW628"/>
      <c r="SGX628"/>
      <c r="SGY628"/>
      <c r="SGZ628"/>
      <c r="SHA628"/>
      <c r="SHB628"/>
      <c r="SHC628"/>
      <c r="SHD628"/>
      <c r="SHE628"/>
      <c r="SHF628"/>
      <c r="SHG628"/>
      <c r="SHH628"/>
      <c r="SHI628"/>
      <c r="SHJ628"/>
      <c r="SHK628"/>
      <c r="SHL628"/>
      <c r="SHM628"/>
      <c r="SHN628"/>
      <c r="SHO628"/>
      <c r="SHP628"/>
      <c r="SHQ628"/>
      <c r="SHR628"/>
      <c r="SHS628"/>
      <c r="SHT628"/>
      <c r="SHU628"/>
      <c r="SHV628"/>
      <c r="SHW628"/>
      <c r="SHX628"/>
      <c r="SHY628"/>
      <c r="SHZ628"/>
      <c r="SIA628"/>
      <c r="SIB628"/>
      <c r="SIC628"/>
      <c r="SID628"/>
      <c r="SIE628"/>
      <c r="SIF628"/>
      <c r="SIG628"/>
      <c r="SIH628"/>
      <c r="SII628"/>
      <c r="SIJ628"/>
      <c r="SIK628"/>
      <c r="SIL628"/>
      <c r="SIM628"/>
      <c r="SIN628"/>
      <c r="SIO628"/>
      <c r="SIP628"/>
      <c r="SIQ628"/>
      <c r="SIR628"/>
      <c r="SIS628"/>
      <c r="SIT628"/>
      <c r="SIU628"/>
      <c r="SIV628"/>
      <c r="SIW628"/>
      <c r="SIX628"/>
      <c r="SIY628"/>
      <c r="SIZ628"/>
      <c r="SJA628"/>
      <c r="SJB628"/>
      <c r="SJC628"/>
      <c r="SJD628"/>
      <c r="SJE628"/>
      <c r="SJF628"/>
      <c r="SJG628"/>
      <c r="SJH628"/>
      <c r="SJI628"/>
      <c r="SJJ628"/>
      <c r="SJK628"/>
      <c r="SJL628"/>
      <c r="SJM628"/>
      <c r="SJN628"/>
      <c r="SJO628"/>
      <c r="SJP628"/>
      <c r="SJQ628"/>
      <c r="SJR628"/>
      <c r="SJS628"/>
      <c r="SJT628"/>
      <c r="SJU628"/>
      <c r="SJV628"/>
      <c r="SJW628"/>
      <c r="SJX628"/>
      <c r="SJY628"/>
      <c r="SJZ628"/>
      <c r="SKA628"/>
      <c r="SKB628"/>
      <c r="SKC628"/>
      <c r="SKD628"/>
      <c r="SKE628"/>
      <c r="SKF628"/>
      <c r="SKG628"/>
      <c r="SKH628"/>
      <c r="SKI628"/>
      <c r="SKJ628"/>
      <c r="SKK628"/>
      <c r="SKL628"/>
      <c r="SKM628"/>
      <c r="SKN628"/>
      <c r="SKO628"/>
      <c r="SKP628"/>
      <c r="SKQ628"/>
      <c r="SKR628"/>
      <c r="SKS628"/>
      <c r="SKT628"/>
      <c r="SKU628"/>
      <c r="SKV628"/>
      <c r="SKW628"/>
      <c r="SKX628"/>
      <c r="SKY628"/>
      <c r="SKZ628"/>
      <c r="SLA628"/>
      <c r="SLB628"/>
      <c r="SLC628"/>
      <c r="SLD628"/>
      <c r="SLE628"/>
      <c r="SLF628"/>
      <c r="SLG628"/>
      <c r="SLH628"/>
      <c r="SLI628"/>
      <c r="SLJ628"/>
      <c r="SLK628"/>
      <c r="SLL628"/>
      <c r="SLM628"/>
      <c r="SLN628"/>
      <c r="SLO628"/>
      <c r="SLP628"/>
      <c r="SLQ628"/>
      <c r="SLR628"/>
      <c r="SLS628"/>
      <c r="SLT628"/>
      <c r="SLU628"/>
      <c r="SLV628"/>
      <c r="SLW628"/>
      <c r="SLX628"/>
      <c r="SLY628"/>
      <c r="SLZ628"/>
      <c r="SMA628"/>
      <c r="SMB628"/>
      <c r="SMC628"/>
      <c r="SMD628"/>
      <c r="SME628"/>
      <c r="SMF628"/>
      <c r="SMG628"/>
      <c r="SMH628"/>
      <c r="SMI628"/>
      <c r="SMJ628"/>
      <c r="SMK628"/>
      <c r="SML628"/>
      <c r="SMM628"/>
      <c r="SMN628"/>
      <c r="SMO628"/>
      <c r="SMP628"/>
      <c r="SMQ628"/>
      <c r="SMR628"/>
      <c r="SMS628"/>
      <c r="SMT628"/>
      <c r="SMU628"/>
      <c r="SMV628"/>
      <c r="SMW628"/>
      <c r="SMX628"/>
      <c r="SMY628"/>
      <c r="SMZ628"/>
      <c r="SNA628"/>
      <c r="SNB628"/>
      <c r="SNC628"/>
      <c r="SND628"/>
      <c r="SNE628"/>
      <c r="SNF628"/>
      <c r="SNG628"/>
      <c r="SNH628"/>
      <c r="SNI628"/>
      <c r="SNJ628"/>
      <c r="SNK628"/>
      <c r="SNL628"/>
      <c r="SNM628"/>
      <c r="SNN628"/>
      <c r="SNO628"/>
      <c r="SNP628"/>
      <c r="SNQ628"/>
      <c r="SNR628"/>
      <c r="SNS628"/>
      <c r="SNT628"/>
      <c r="SNU628"/>
      <c r="SNV628"/>
      <c r="SNW628"/>
      <c r="SNX628"/>
      <c r="SNY628"/>
      <c r="SNZ628"/>
      <c r="SOA628"/>
      <c r="SOB628"/>
      <c r="SOC628"/>
      <c r="SOD628"/>
      <c r="SOE628"/>
      <c r="SOF628"/>
      <c r="SOG628"/>
      <c r="SOH628"/>
      <c r="SOI628"/>
      <c r="SOJ628"/>
      <c r="SOK628"/>
      <c r="SOL628"/>
      <c r="SOM628"/>
      <c r="SON628"/>
      <c r="SOO628"/>
      <c r="SOP628"/>
      <c r="SOQ628"/>
      <c r="SOR628"/>
      <c r="SOS628"/>
      <c r="SOT628"/>
      <c r="SOU628"/>
      <c r="SOV628"/>
      <c r="SOW628"/>
      <c r="SOX628"/>
      <c r="SOY628"/>
      <c r="SOZ628"/>
      <c r="SPA628"/>
      <c r="SPB628"/>
      <c r="SPC628"/>
      <c r="SPD628"/>
      <c r="SPE628"/>
      <c r="SPF628"/>
      <c r="SPG628"/>
      <c r="SPH628"/>
      <c r="SPI628"/>
      <c r="SPJ628"/>
      <c r="SPK628"/>
      <c r="SPL628"/>
      <c r="SPM628"/>
      <c r="SPN628"/>
      <c r="SPO628"/>
      <c r="SPP628"/>
      <c r="SPQ628"/>
      <c r="SPR628"/>
      <c r="SPS628"/>
      <c r="SPT628"/>
      <c r="SPU628"/>
      <c r="SPV628"/>
      <c r="SPW628"/>
      <c r="SPX628"/>
      <c r="SPY628"/>
      <c r="SPZ628"/>
      <c r="SQA628"/>
      <c r="SQB628"/>
      <c r="SQC628"/>
      <c r="SQD628"/>
      <c r="SQE628"/>
      <c r="SQF628"/>
      <c r="SQG628"/>
      <c r="SQH628"/>
      <c r="SQI628"/>
      <c r="SQJ628"/>
      <c r="SQK628"/>
      <c r="SQL628"/>
      <c r="SQM628"/>
      <c r="SQN628"/>
      <c r="SQO628"/>
      <c r="SQP628"/>
      <c r="SQQ628"/>
      <c r="SQR628"/>
      <c r="SQS628"/>
      <c r="SQT628"/>
      <c r="SQU628"/>
      <c r="SQV628"/>
      <c r="SQW628"/>
      <c r="SQX628"/>
      <c r="SQY628"/>
      <c r="SQZ628"/>
      <c r="SRA628"/>
      <c r="SRB628"/>
      <c r="SRC628"/>
      <c r="SRD628"/>
      <c r="SRE628"/>
      <c r="SRF628"/>
      <c r="SRG628"/>
      <c r="SRH628"/>
      <c r="SRI628"/>
      <c r="SRJ628"/>
      <c r="SRK628"/>
      <c r="SRL628"/>
      <c r="SRM628"/>
      <c r="SRN628"/>
      <c r="SRO628"/>
      <c r="SRP628"/>
      <c r="SRQ628"/>
      <c r="SRR628"/>
      <c r="SRS628"/>
      <c r="SRT628"/>
      <c r="SRU628"/>
      <c r="SRV628"/>
      <c r="SRW628"/>
      <c r="SRX628"/>
      <c r="SRY628"/>
      <c r="SRZ628"/>
      <c r="SSA628"/>
      <c r="SSB628"/>
      <c r="SSC628"/>
      <c r="SSD628"/>
      <c r="SSE628"/>
      <c r="SSF628"/>
      <c r="SSG628"/>
      <c r="SSH628"/>
      <c r="SSI628"/>
      <c r="SSJ628"/>
      <c r="SSK628"/>
      <c r="SSL628"/>
      <c r="SSM628"/>
      <c r="SSN628"/>
      <c r="SSO628"/>
      <c r="SSP628"/>
      <c r="SSQ628"/>
      <c r="SSR628"/>
      <c r="SSS628"/>
      <c r="SST628"/>
      <c r="SSU628"/>
      <c r="SSV628"/>
      <c r="SSW628"/>
      <c r="SSX628"/>
      <c r="SSY628"/>
      <c r="SSZ628"/>
      <c r="STA628"/>
      <c r="STB628"/>
      <c r="STC628"/>
      <c r="STD628"/>
      <c r="STE628"/>
      <c r="STF628"/>
      <c r="STG628"/>
      <c r="STH628"/>
      <c r="STI628"/>
      <c r="STJ628"/>
      <c r="STK628"/>
      <c r="STL628"/>
      <c r="STM628"/>
      <c r="STN628"/>
      <c r="STO628"/>
      <c r="STP628"/>
      <c r="STQ628"/>
      <c r="STR628"/>
      <c r="STS628"/>
      <c r="STT628"/>
      <c r="STU628"/>
      <c r="STV628"/>
      <c r="STW628"/>
      <c r="STX628"/>
      <c r="STY628"/>
      <c r="STZ628"/>
      <c r="SUA628"/>
      <c r="SUB628"/>
      <c r="SUC628"/>
      <c r="SUD628"/>
      <c r="SUE628"/>
      <c r="SUF628"/>
      <c r="SUG628"/>
      <c r="SUH628"/>
      <c r="SUI628"/>
      <c r="SUJ628"/>
      <c r="SUK628"/>
      <c r="SUL628"/>
      <c r="SUM628"/>
      <c r="SUN628"/>
      <c r="SUO628"/>
      <c r="SUP628"/>
      <c r="SUQ628"/>
      <c r="SUR628"/>
      <c r="SUS628"/>
      <c r="SUT628"/>
      <c r="SUU628"/>
      <c r="SUV628"/>
      <c r="SUW628"/>
      <c r="SUX628"/>
      <c r="SUY628"/>
      <c r="SUZ628"/>
      <c r="SVA628"/>
      <c r="SVB628"/>
      <c r="SVC628"/>
      <c r="SVD628"/>
      <c r="SVE628"/>
      <c r="SVF628"/>
      <c r="SVG628"/>
      <c r="SVH628"/>
      <c r="SVI628"/>
      <c r="SVJ628"/>
      <c r="SVK628"/>
      <c r="SVL628"/>
      <c r="SVM628"/>
      <c r="SVN628"/>
      <c r="SVO628"/>
      <c r="SVP628"/>
      <c r="SVQ628"/>
      <c r="SVR628"/>
      <c r="SVS628"/>
      <c r="SVT628"/>
      <c r="SVU628"/>
      <c r="SVV628"/>
      <c r="SVW628"/>
      <c r="SVX628"/>
      <c r="SVY628"/>
      <c r="SVZ628"/>
      <c r="SWA628"/>
      <c r="SWB628"/>
      <c r="SWC628"/>
      <c r="SWD628"/>
      <c r="SWE628"/>
      <c r="SWF628"/>
      <c r="SWG628"/>
      <c r="SWH628"/>
      <c r="SWI628"/>
      <c r="SWJ628"/>
      <c r="SWK628"/>
      <c r="SWL628"/>
      <c r="SWM628"/>
      <c r="SWN628"/>
      <c r="SWO628"/>
      <c r="SWP628"/>
      <c r="SWQ628"/>
      <c r="SWR628"/>
      <c r="SWS628"/>
      <c r="SWT628"/>
      <c r="SWU628"/>
      <c r="SWV628"/>
      <c r="SWW628"/>
      <c r="SWX628"/>
      <c r="SWY628"/>
      <c r="SWZ628"/>
      <c r="SXA628"/>
      <c r="SXB628"/>
      <c r="SXC628"/>
      <c r="SXD628"/>
      <c r="SXE628"/>
      <c r="SXF628"/>
      <c r="SXG628"/>
      <c r="SXH628"/>
      <c r="SXI628"/>
      <c r="SXJ628"/>
      <c r="SXK628"/>
      <c r="SXL628"/>
      <c r="SXM628"/>
      <c r="SXN628"/>
      <c r="SXO628"/>
      <c r="SXP628"/>
      <c r="SXQ628"/>
      <c r="SXR628"/>
      <c r="SXS628"/>
      <c r="SXT628"/>
      <c r="SXU628"/>
      <c r="SXV628"/>
      <c r="SXW628"/>
      <c r="SXX628"/>
      <c r="SXY628"/>
      <c r="SXZ628"/>
      <c r="SYA628"/>
      <c r="SYB628"/>
      <c r="SYC628"/>
      <c r="SYD628"/>
      <c r="SYE628"/>
      <c r="SYF628"/>
      <c r="SYG628"/>
      <c r="SYH628"/>
      <c r="SYI628"/>
      <c r="SYJ628"/>
      <c r="SYK628"/>
      <c r="SYL628"/>
      <c r="SYM628"/>
      <c r="SYN628"/>
      <c r="SYO628"/>
      <c r="SYP628"/>
      <c r="SYQ628"/>
      <c r="SYR628"/>
      <c r="SYS628"/>
      <c r="SYT628"/>
      <c r="SYU628"/>
      <c r="SYV628"/>
      <c r="SYW628"/>
      <c r="SYX628"/>
      <c r="SYY628"/>
      <c r="SYZ628"/>
      <c r="SZA628"/>
      <c r="SZB628"/>
      <c r="SZC628"/>
      <c r="SZD628"/>
      <c r="SZE628"/>
      <c r="SZF628"/>
      <c r="SZG628"/>
      <c r="SZH628"/>
      <c r="SZI628"/>
      <c r="SZJ628"/>
      <c r="SZK628"/>
      <c r="SZL628"/>
      <c r="SZM628"/>
      <c r="SZN628"/>
      <c r="SZO628"/>
      <c r="SZP628"/>
      <c r="SZQ628"/>
      <c r="SZR628"/>
      <c r="SZS628"/>
      <c r="SZT628"/>
      <c r="SZU628"/>
      <c r="SZV628"/>
      <c r="SZW628"/>
      <c r="SZX628"/>
      <c r="SZY628"/>
      <c r="SZZ628"/>
      <c r="TAA628"/>
      <c r="TAB628"/>
      <c r="TAC628"/>
      <c r="TAD628"/>
      <c r="TAE628"/>
      <c r="TAF628"/>
      <c r="TAG628"/>
      <c r="TAH628"/>
      <c r="TAI628"/>
      <c r="TAJ628"/>
      <c r="TAK628"/>
      <c r="TAL628"/>
      <c r="TAM628"/>
      <c r="TAN628"/>
      <c r="TAO628"/>
      <c r="TAP628"/>
      <c r="TAQ628"/>
      <c r="TAR628"/>
      <c r="TAS628"/>
      <c r="TAT628"/>
      <c r="TAU628"/>
      <c r="TAV628"/>
      <c r="TAW628"/>
      <c r="TAX628"/>
      <c r="TAY628"/>
      <c r="TAZ628"/>
      <c r="TBA628"/>
      <c r="TBB628"/>
      <c r="TBC628"/>
      <c r="TBD628"/>
      <c r="TBE628"/>
      <c r="TBF628"/>
      <c r="TBG628"/>
      <c r="TBH628"/>
      <c r="TBI628"/>
      <c r="TBJ628"/>
      <c r="TBK628"/>
      <c r="TBL628"/>
      <c r="TBM628"/>
      <c r="TBN628"/>
      <c r="TBO628"/>
      <c r="TBP628"/>
      <c r="TBQ628"/>
      <c r="TBR628"/>
      <c r="TBS628"/>
      <c r="TBT628"/>
      <c r="TBU628"/>
      <c r="TBV628"/>
      <c r="TBW628"/>
      <c r="TBX628"/>
      <c r="TBY628"/>
      <c r="TBZ628"/>
      <c r="TCA628"/>
      <c r="TCB628"/>
      <c r="TCC628"/>
      <c r="TCD628"/>
      <c r="TCE628"/>
      <c r="TCF628"/>
      <c r="TCG628"/>
      <c r="TCH628"/>
      <c r="TCI628"/>
      <c r="TCJ628"/>
      <c r="TCK628"/>
      <c r="TCL628"/>
      <c r="TCM628"/>
      <c r="TCN628"/>
      <c r="TCO628"/>
      <c r="TCP628"/>
      <c r="TCQ628"/>
      <c r="TCR628"/>
      <c r="TCS628"/>
      <c r="TCT628"/>
      <c r="TCU628"/>
      <c r="TCV628"/>
      <c r="TCW628"/>
      <c r="TCX628"/>
      <c r="TCY628"/>
      <c r="TCZ628"/>
      <c r="TDA628"/>
      <c r="TDB628"/>
      <c r="TDC628"/>
      <c r="TDD628"/>
      <c r="TDE628"/>
      <c r="TDF628"/>
      <c r="TDG628"/>
      <c r="TDH628"/>
      <c r="TDI628"/>
      <c r="TDJ628"/>
      <c r="TDK628"/>
      <c r="TDL628"/>
      <c r="TDM628"/>
      <c r="TDN628"/>
      <c r="TDO628"/>
      <c r="TDP628"/>
      <c r="TDQ628"/>
      <c r="TDR628"/>
      <c r="TDS628"/>
      <c r="TDT628"/>
      <c r="TDU628"/>
      <c r="TDV628"/>
      <c r="TDW628"/>
      <c r="TDX628"/>
      <c r="TDY628"/>
      <c r="TDZ628"/>
      <c r="TEA628"/>
      <c r="TEB628"/>
      <c r="TEC628"/>
      <c r="TED628"/>
      <c r="TEE628"/>
      <c r="TEF628"/>
      <c r="TEG628"/>
      <c r="TEH628"/>
      <c r="TEI628"/>
      <c r="TEJ628"/>
      <c r="TEK628"/>
      <c r="TEL628"/>
      <c r="TEM628"/>
      <c r="TEN628"/>
      <c r="TEO628"/>
      <c r="TEP628"/>
      <c r="TEQ628"/>
      <c r="TER628"/>
      <c r="TES628"/>
      <c r="TET628"/>
      <c r="TEU628"/>
      <c r="TEV628"/>
      <c r="TEW628"/>
      <c r="TEX628"/>
      <c r="TEY628"/>
      <c r="TEZ628"/>
      <c r="TFA628"/>
      <c r="TFB628"/>
      <c r="TFC628"/>
      <c r="TFD628"/>
      <c r="TFE628"/>
      <c r="TFF628"/>
      <c r="TFG628"/>
      <c r="TFH628"/>
      <c r="TFI628"/>
      <c r="TFJ628"/>
      <c r="TFK628"/>
      <c r="TFL628"/>
      <c r="TFM628"/>
      <c r="TFN628"/>
      <c r="TFO628"/>
      <c r="TFP628"/>
      <c r="TFQ628"/>
      <c r="TFR628"/>
      <c r="TFS628"/>
      <c r="TFT628"/>
      <c r="TFU628"/>
      <c r="TFV628"/>
      <c r="TFW628"/>
      <c r="TFX628"/>
      <c r="TFY628"/>
      <c r="TFZ628"/>
      <c r="TGA628"/>
      <c r="TGB628"/>
      <c r="TGC628"/>
      <c r="TGD628"/>
      <c r="TGE628"/>
      <c r="TGF628"/>
      <c r="TGG628"/>
      <c r="TGH628"/>
      <c r="TGI628"/>
      <c r="TGJ628"/>
      <c r="TGK628"/>
      <c r="TGL628"/>
      <c r="TGM628"/>
      <c r="TGN628"/>
      <c r="TGO628"/>
      <c r="TGP628"/>
      <c r="TGQ628"/>
      <c r="TGR628"/>
      <c r="TGS628"/>
      <c r="TGT628"/>
      <c r="TGU628"/>
      <c r="TGV628"/>
      <c r="TGW628"/>
      <c r="TGX628"/>
      <c r="TGY628"/>
      <c r="TGZ628"/>
      <c r="THA628"/>
      <c r="THB628"/>
      <c r="THC628"/>
      <c r="THD628"/>
      <c r="THE628"/>
      <c r="THF628"/>
      <c r="THG628"/>
      <c r="THH628"/>
      <c r="THI628"/>
      <c r="THJ628"/>
      <c r="THK628"/>
      <c r="THL628"/>
      <c r="THM628"/>
      <c r="THN628"/>
      <c r="THO628"/>
      <c r="THP628"/>
      <c r="THQ628"/>
      <c r="THR628"/>
      <c r="THS628"/>
      <c r="THT628"/>
      <c r="THU628"/>
      <c r="THV628"/>
      <c r="THW628"/>
      <c r="THX628"/>
      <c r="THY628"/>
      <c r="THZ628"/>
      <c r="TIA628"/>
      <c r="TIB628"/>
      <c r="TIC628"/>
      <c r="TID628"/>
      <c r="TIE628"/>
      <c r="TIF628"/>
      <c r="TIG628"/>
      <c r="TIH628"/>
      <c r="TII628"/>
      <c r="TIJ628"/>
      <c r="TIK628"/>
      <c r="TIL628"/>
      <c r="TIM628"/>
      <c r="TIN628"/>
      <c r="TIO628"/>
      <c r="TIP628"/>
      <c r="TIQ628"/>
      <c r="TIR628"/>
      <c r="TIS628"/>
      <c r="TIT628"/>
      <c r="TIU628"/>
      <c r="TIV628"/>
      <c r="TIW628"/>
      <c r="TIX628"/>
      <c r="TIY628"/>
      <c r="TIZ628"/>
      <c r="TJA628"/>
      <c r="TJB628"/>
      <c r="TJC628"/>
      <c r="TJD628"/>
      <c r="TJE628"/>
      <c r="TJF628"/>
      <c r="TJG628"/>
      <c r="TJH628"/>
      <c r="TJI628"/>
      <c r="TJJ628"/>
      <c r="TJK628"/>
      <c r="TJL628"/>
      <c r="TJM628"/>
      <c r="TJN628"/>
      <c r="TJO628"/>
      <c r="TJP628"/>
      <c r="TJQ628"/>
      <c r="TJR628"/>
      <c r="TJS628"/>
      <c r="TJT628"/>
      <c r="TJU628"/>
      <c r="TJV628"/>
      <c r="TJW628"/>
      <c r="TJX628"/>
      <c r="TJY628"/>
      <c r="TJZ628"/>
      <c r="TKA628"/>
      <c r="TKB628"/>
      <c r="TKC628"/>
      <c r="TKD628"/>
      <c r="TKE628"/>
      <c r="TKF628"/>
      <c r="TKG628"/>
      <c r="TKH628"/>
      <c r="TKI628"/>
      <c r="TKJ628"/>
      <c r="TKK628"/>
      <c r="TKL628"/>
      <c r="TKM628"/>
      <c r="TKN628"/>
      <c r="TKO628"/>
      <c r="TKP628"/>
      <c r="TKQ628"/>
      <c r="TKR628"/>
      <c r="TKS628"/>
      <c r="TKT628"/>
      <c r="TKU628"/>
      <c r="TKV628"/>
      <c r="TKW628"/>
      <c r="TKX628"/>
      <c r="TKY628"/>
      <c r="TKZ628"/>
      <c r="TLA628"/>
      <c r="TLB628"/>
      <c r="TLC628"/>
      <c r="TLD628"/>
      <c r="TLE628"/>
      <c r="TLF628"/>
      <c r="TLG628"/>
      <c r="TLH628"/>
      <c r="TLI628"/>
      <c r="TLJ628"/>
      <c r="TLK628"/>
      <c r="TLL628"/>
      <c r="TLM628"/>
      <c r="TLN628"/>
      <c r="TLO628"/>
      <c r="TLP628"/>
      <c r="TLQ628"/>
      <c r="TLR628"/>
      <c r="TLS628"/>
      <c r="TLT628"/>
      <c r="TLU628"/>
      <c r="TLV628"/>
      <c r="TLW628"/>
      <c r="TLX628"/>
      <c r="TLY628"/>
      <c r="TLZ628"/>
      <c r="TMA628"/>
      <c r="TMB628"/>
      <c r="TMC628"/>
      <c r="TMD628"/>
      <c r="TME628"/>
      <c r="TMF628"/>
      <c r="TMG628"/>
      <c r="TMH628"/>
      <c r="TMI628"/>
      <c r="TMJ628"/>
      <c r="TMK628"/>
      <c r="TML628"/>
      <c r="TMM628"/>
      <c r="TMN628"/>
      <c r="TMO628"/>
      <c r="TMP628"/>
      <c r="TMQ628"/>
      <c r="TMR628"/>
      <c r="TMS628"/>
      <c r="TMT628"/>
      <c r="TMU628"/>
      <c r="TMV628"/>
      <c r="TMW628"/>
      <c r="TMX628"/>
      <c r="TMY628"/>
      <c r="TMZ628"/>
      <c r="TNA628"/>
      <c r="TNB628"/>
      <c r="TNC628"/>
      <c r="TND628"/>
      <c r="TNE628"/>
      <c r="TNF628"/>
      <c r="TNG628"/>
      <c r="TNH628"/>
      <c r="TNI628"/>
      <c r="TNJ628"/>
      <c r="TNK628"/>
      <c r="TNL628"/>
      <c r="TNM628"/>
      <c r="TNN628"/>
      <c r="TNO628"/>
      <c r="TNP628"/>
      <c r="TNQ628"/>
      <c r="TNR628"/>
      <c r="TNS628"/>
      <c r="TNT628"/>
      <c r="TNU628"/>
      <c r="TNV628"/>
      <c r="TNW628"/>
      <c r="TNX628"/>
      <c r="TNY628"/>
      <c r="TNZ628"/>
      <c r="TOA628"/>
      <c r="TOB628"/>
      <c r="TOC628"/>
      <c r="TOD628"/>
      <c r="TOE628"/>
      <c r="TOF628"/>
      <c r="TOG628"/>
      <c r="TOH628"/>
      <c r="TOI628"/>
      <c r="TOJ628"/>
      <c r="TOK628"/>
      <c r="TOL628"/>
      <c r="TOM628"/>
      <c r="TON628"/>
      <c r="TOO628"/>
      <c r="TOP628"/>
      <c r="TOQ628"/>
      <c r="TOR628"/>
      <c r="TOS628"/>
      <c r="TOT628"/>
      <c r="TOU628"/>
      <c r="TOV628"/>
      <c r="TOW628"/>
      <c r="TOX628"/>
      <c r="TOY628"/>
      <c r="TOZ628"/>
      <c r="TPA628"/>
      <c r="TPB628"/>
      <c r="TPC628"/>
      <c r="TPD628"/>
      <c r="TPE628"/>
      <c r="TPF628"/>
      <c r="TPG628"/>
      <c r="TPH628"/>
      <c r="TPI628"/>
      <c r="TPJ628"/>
      <c r="TPK628"/>
      <c r="TPL628"/>
      <c r="TPM628"/>
      <c r="TPN628"/>
      <c r="TPO628"/>
      <c r="TPP628"/>
      <c r="TPQ628"/>
      <c r="TPR628"/>
      <c r="TPS628"/>
      <c r="TPT628"/>
      <c r="TPU628"/>
      <c r="TPV628"/>
      <c r="TPW628"/>
      <c r="TPX628"/>
      <c r="TPY628"/>
      <c r="TPZ628"/>
      <c r="TQA628"/>
      <c r="TQB628"/>
      <c r="TQC628"/>
      <c r="TQD628"/>
      <c r="TQE628"/>
      <c r="TQF628"/>
      <c r="TQG628"/>
      <c r="TQH628"/>
      <c r="TQI628"/>
      <c r="TQJ628"/>
      <c r="TQK628"/>
      <c r="TQL628"/>
      <c r="TQM628"/>
      <c r="TQN628"/>
      <c r="TQO628"/>
      <c r="TQP628"/>
      <c r="TQQ628"/>
      <c r="TQR628"/>
      <c r="TQS628"/>
      <c r="TQT628"/>
      <c r="TQU628"/>
      <c r="TQV628"/>
      <c r="TQW628"/>
      <c r="TQX628"/>
      <c r="TQY628"/>
      <c r="TQZ628"/>
      <c r="TRA628"/>
      <c r="TRB628"/>
      <c r="TRC628"/>
      <c r="TRD628"/>
      <c r="TRE628"/>
      <c r="TRF628"/>
      <c r="TRG628"/>
      <c r="TRH628"/>
      <c r="TRI628"/>
      <c r="TRJ628"/>
      <c r="TRK628"/>
      <c r="TRL628"/>
      <c r="TRM628"/>
      <c r="TRN628"/>
      <c r="TRO628"/>
      <c r="TRP628"/>
      <c r="TRQ628"/>
      <c r="TRR628"/>
      <c r="TRS628"/>
      <c r="TRT628"/>
      <c r="TRU628"/>
      <c r="TRV628"/>
      <c r="TRW628"/>
      <c r="TRX628"/>
      <c r="TRY628"/>
      <c r="TRZ628"/>
      <c r="TSA628"/>
      <c r="TSB628"/>
      <c r="TSC628"/>
      <c r="TSD628"/>
      <c r="TSE628"/>
      <c r="TSF628"/>
      <c r="TSG628"/>
      <c r="TSH628"/>
      <c r="TSI628"/>
      <c r="TSJ628"/>
      <c r="TSK628"/>
      <c r="TSL628"/>
      <c r="TSM628"/>
      <c r="TSN628"/>
      <c r="TSO628"/>
      <c r="TSP628"/>
      <c r="TSQ628"/>
      <c r="TSR628"/>
      <c r="TSS628"/>
      <c r="TST628"/>
      <c r="TSU628"/>
      <c r="TSV628"/>
      <c r="TSW628"/>
      <c r="TSX628"/>
      <c r="TSY628"/>
      <c r="TSZ628"/>
      <c r="TTA628"/>
      <c r="TTB628"/>
      <c r="TTC628"/>
      <c r="TTD628"/>
      <c r="TTE628"/>
      <c r="TTF628"/>
      <c r="TTG628"/>
      <c r="TTH628"/>
      <c r="TTI628"/>
      <c r="TTJ628"/>
      <c r="TTK628"/>
      <c r="TTL628"/>
      <c r="TTM628"/>
      <c r="TTN628"/>
      <c r="TTO628"/>
      <c r="TTP628"/>
      <c r="TTQ628"/>
      <c r="TTR628"/>
      <c r="TTS628"/>
      <c r="TTT628"/>
      <c r="TTU628"/>
      <c r="TTV628"/>
      <c r="TTW628"/>
      <c r="TTX628"/>
      <c r="TTY628"/>
      <c r="TTZ628"/>
      <c r="TUA628"/>
      <c r="TUB628"/>
      <c r="TUC628"/>
      <c r="TUD628"/>
      <c r="TUE628"/>
      <c r="TUF628"/>
      <c r="TUG628"/>
      <c r="TUH628"/>
      <c r="TUI628"/>
      <c r="TUJ628"/>
      <c r="TUK628"/>
      <c r="TUL628"/>
      <c r="TUM628"/>
      <c r="TUN628"/>
      <c r="TUO628"/>
      <c r="TUP628"/>
      <c r="TUQ628"/>
      <c r="TUR628"/>
      <c r="TUS628"/>
      <c r="TUT628"/>
      <c r="TUU628"/>
      <c r="TUV628"/>
      <c r="TUW628"/>
      <c r="TUX628"/>
      <c r="TUY628"/>
      <c r="TUZ628"/>
      <c r="TVA628"/>
      <c r="TVB628"/>
      <c r="TVC628"/>
      <c r="TVD628"/>
      <c r="TVE628"/>
      <c r="TVF628"/>
      <c r="TVG628"/>
      <c r="TVH628"/>
      <c r="TVI628"/>
      <c r="TVJ628"/>
      <c r="TVK628"/>
      <c r="TVL628"/>
      <c r="TVM628"/>
      <c r="TVN628"/>
      <c r="TVO628"/>
      <c r="TVP628"/>
      <c r="TVQ628"/>
      <c r="TVR628"/>
      <c r="TVS628"/>
      <c r="TVT628"/>
      <c r="TVU628"/>
      <c r="TVV628"/>
      <c r="TVW628"/>
      <c r="TVX628"/>
      <c r="TVY628"/>
      <c r="TVZ628"/>
      <c r="TWA628"/>
      <c r="TWB628"/>
      <c r="TWC628"/>
      <c r="TWD628"/>
      <c r="TWE628"/>
      <c r="TWF628"/>
      <c r="TWG628"/>
      <c r="TWH628"/>
      <c r="TWI628"/>
      <c r="TWJ628"/>
      <c r="TWK628"/>
      <c r="TWL628"/>
      <c r="TWM628"/>
      <c r="TWN628"/>
      <c r="TWO628"/>
      <c r="TWP628"/>
      <c r="TWQ628"/>
      <c r="TWR628"/>
      <c r="TWS628"/>
      <c r="TWT628"/>
      <c r="TWU628"/>
      <c r="TWV628"/>
      <c r="TWW628"/>
      <c r="TWX628"/>
      <c r="TWY628"/>
      <c r="TWZ628"/>
      <c r="TXA628"/>
      <c r="TXB628"/>
      <c r="TXC628"/>
      <c r="TXD628"/>
      <c r="TXE628"/>
      <c r="TXF628"/>
      <c r="TXG628"/>
      <c r="TXH628"/>
      <c r="TXI628"/>
      <c r="TXJ628"/>
      <c r="TXK628"/>
      <c r="TXL628"/>
      <c r="TXM628"/>
      <c r="TXN628"/>
      <c r="TXO628"/>
      <c r="TXP628"/>
      <c r="TXQ628"/>
      <c r="TXR628"/>
      <c r="TXS628"/>
      <c r="TXT628"/>
      <c r="TXU628"/>
      <c r="TXV628"/>
      <c r="TXW628"/>
      <c r="TXX628"/>
      <c r="TXY628"/>
      <c r="TXZ628"/>
      <c r="TYA628"/>
      <c r="TYB628"/>
      <c r="TYC628"/>
      <c r="TYD628"/>
      <c r="TYE628"/>
      <c r="TYF628"/>
      <c r="TYG628"/>
      <c r="TYH628"/>
      <c r="TYI628"/>
      <c r="TYJ628"/>
      <c r="TYK628"/>
      <c r="TYL628"/>
      <c r="TYM628"/>
      <c r="TYN628"/>
      <c r="TYO628"/>
      <c r="TYP628"/>
      <c r="TYQ628"/>
      <c r="TYR628"/>
      <c r="TYS628"/>
      <c r="TYT628"/>
      <c r="TYU628"/>
      <c r="TYV628"/>
      <c r="TYW628"/>
      <c r="TYX628"/>
      <c r="TYY628"/>
      <c r="TYZ628"/>
      <c r="TZA628"/>
      <c r="TZB628"/>
      <c r="TZC628"/>
      <c r="TZD628"/>
      <c r="TZE628"/>
      <c r="TZF628"/>
      <c r="TZG628"/>
      <c r="TZH628"/>
      <c r="TZI628"/>
      <c r="TZJ628"/>
      <c r="TZK628"/>
      <c r="TZL628"/>
      <c r="TZM628"/>
      <c r="TZN628"/>
      <c r="TZO628"/>
      <c r="TZP628"/>
      <c r="TZQ628"/>
      <c r="TZR628"/>
      <c r="TZS628"/>
      <c r="TZT628"/>
      <c r="TZU628"/>
      <c r="TZV628"/>
      <c r="TZW628"/>
      <c r="TZX628"/>
      <c r="TZY628"/>
      <c r="TZZ628"/>
      <c r="UAA628"/>
      <c r="UAB628"/>
      <c r="UAC628"/>
      <c r="UAD628"/>
      <c r="UAE628"/>
      <c r="UAF628"/>
      <c r="UAG628"/>
      <c r="UAH628"/>
      <c r="UAI628"/>
      <c r="UAJ628"/>
      <c r="UAK628"/>
      <c r="UAL628"/>
      <c r="UAM628"/>
      <c r="UAN628"/>
      <c r="UAO628"/>
      <c r="UAP628"/>
      <c r="UAQ628"/>
      <c r="UAR628"/>
      <c r="UAS628"/>
      <c r="UAT628"/>
      <c r="UAU628"/>
      <c r="UAV628"/>
      <c r="UAW628"/>
      <c r="UAX628"/>
      <c r="UAY628"/>
      <c r="UAZ628"/>
      <c r="UBA628"/>
      <c r="UBB628"/>
      <c r="UBC628"/>
      <c r="UBD628"/>
      <c r="UBE628"/>
      <c r="UBF628"/>
      <c r="UBG628"/>
      <c r="UBH628"/>
      <c r="UBI628"/>
      <c r="UBJ628"/>
      <c r="UBK628"/>
      <c r="UBL628"/>
      <c r="UBM628"/>
      <c r="UBN628"/>
      <c r="UBO628"/>
      <c r="UBP628"/>
      <c r="UBQ628"/>
      <c r="UBR628"/>
      <c r="UBS628"/>
      <c r="UBT628"/>
      <c r="UBU628"/>
      <c r="UBV628"/>
      <c r="UBW628"/>
      <c r="UBX628"/>
      <c r="UBY628"/>
      <c r="UBZ628"/>
      <c r="UCA628"/>
      <c r="UCB628"/>
      <c r="UCC628"/>
      <c r="UCD628"/>
      <c r="UCE628"/>
      <c r="UCF628"/>
      <c r="UCG628"/>
      <c r="UCH628"/>
      <c r="UCI628"/>
      <c r="UCJ628"/>
      <c r="UCK628"/>
      <c r="UCL628"/>
      <c r="UCM628"/>
      <c r="UCN628"/>
      <c r="UCO628"/>
      <c r="UCP628"/>
      <c r="UCQ628"/>
      <c r="UCR628"/>
      <c r="UCS628"/>
      <c r="UCT628"/>
      <c r="UCU628"/>
      <c r="UCV628"/>
      <c r="UCW628"/>
      <c r="UCX628"/>
      <c r="UCY628"/>
      <c r="UCZ628"/>
      <c r="UDA628"/>
      <c r="UDB628"/>
      <c r="UDC628"/>
      <c r="UDD628"/>
      <c r="UDE628"/>
      <c r="UDF628"/>
      <c r="UDG628"/>
      <c r="UDH628"/>
      <c r="UDI628"/>
      <c r="UDJ628"/>
      <c r="UDK628"/>
      <c r="UDL628"/>
      <c r="UDM628"/>
      <c r="UDN628"/>
      <c r="UDO628"/>
      <c r="UDP628"/>
      <c r="UDQ628"/>
      <c r="UDR628"/>
      <c r="UDS628"/>
      <c r="UDT628"/>
      <c r="UDU628"/>
      <c r="UDV628"/>
      <c r="UDW628"/>
      <c r="UDX628"/>
      <c r="UDY628"/>
      <c r="UDZ628"/>
      <c r="UEA628"/>
      <c r="UEB628"/>
      <c r="UEC628"/>
      <c r="UED628"/>
      <c r="UEE628"/>
      <c r="UEF628"/>
      <c r="UEG628"/>
      <c r="UEH628"/>
      <c r="UEI628"/>
      <c r="UEJ628"/>
      <c r="UEK628"/>
      <c r="UEL628"/>
      <c r="UEM628"/>
      <c r="UEN628"/>
      <c r="UEO628"/>
      <c r="UEP628"/>
      <c r="UEQ628"/>
      <c r="UER628"/>
      <c r="UES628"/>
      <c r="UET628"/>
      <c r="UEU628"/>
      <c r="UEV628"/>
      <c r="UEW628"/>
      <c r="UEX628"/>
      <c r="UEY628"/>
      <c r="UEZ628"/>
      <c r="UFA628"/>
      <c r="UFB628"/>
      <c r="UFC628"/>
      <c r="UFD628"/>
      <c r="UFE628"/>
      <c r="UFF628"/>
      <c r="UFG628"/>
      <c r="UFH628"/>
      <c r="UFI628"/>
      <c r="UFJ628"/>
      <c r="UFK628"/>
      <c r="UFL628"/>
      <c r="UFM628"/>
      <c r="UFN628"/>
      <c r="UFO628"/>
      <c r="UFP628"/>
      <c r="UFQ628"/>
      <c r="UFR628"/>
      <c r="UFS628"/>
      <c r="UFT628"/>
      <c r="UFU628"/>
      <c r="UFV628"/>
      <c r="UFW628"/>
      <c r="UFX628"/>
      <c r="UFY628"/>
      <c r="UFZ628"/>
      <c r="UGA628"/>
      <c r="UGB628"/>
      <c r="UGC628"/>
      <c r="UGD628"/>
      <c r="UGE628"/>
      <c r="UGF628"/>
      <c r="UGG628"/>
      <c r="UGH628"/>
      <c r="UGI628"/>
      <c r="UGJ628"/>
      <c r="UGK628"/>
      <c r="UGL628"/>
      <c r="UGM628"/>
      <c r="UGN628"/>
      <c r="UGO628"/>
      <c r="UGP628"/>
      <c r="UGQ628"/>
      <c r="UGR628"/>
      <c r="UGS628"/>
      <c r="UGT628"/>
      <c r="UGU628"/>
      <c r="UGV628"/>
      <c r="UGW628"/>
      <c r="UGX628"/>
      <c r="UGY628"/>
      <c r="UGZ628"/>
      <c r="UHA628"/>
      <c r="UHB628"/>
      <c r="UHC628"/>
      <c r="UHD628"/>
      <c r="UHE628"/>
      <c r="UHF628"/>
      <c r="UHG628"/>
      <c r="UHH628"/>
      <c r="UHI628"/>
      <c r="UHJ628"/>
      <c r="UHK628"/>
      <c r="UHL628"/>
      <c r="UHM628"/>
      <c r="UHN628"/>
      <c r="UHO628"/>
      <c r="UHP628"/>
      <c r="UHQ628"/>
      <c r="UHR628"/>
      <c r="UHS628"/>
      <c r="UHT628"/>
      <c r="UHU628"/>
      <c r="UHV628"/>
      <c r="UHW628"/>
      <c r="UHX628"/>
      <c r="UHY628"/>
      <c r="UHZ628"/>
      <c r="UIA628"/>
      <c r="UIB628"/>
      <c r="UIC628"/>
      <c r="UID628"/>
      <c r="UIE628"/>
      <c r="UIF628"/>
      <c r="UIG628"/>
      <c r="UIH628"/>
      <c r="UII628"/>
      <c r="UIJ628"/>
      <c r="UIK628"/>
      <c r="UIL628"/>
      <c r="UIM628"/>
      <c r="UIN628"/>
      <c r="UIO628"/>
      <c r="UIP628"/>
      <c r="UIQ628"/>
      <c r="UIR628"/>
      <c r="UIS628"/>
      <c r="UIT628"/>
      <c r="UIU628"/>
      <c r="UIV628"/>
      <c r="UIW628"/>
      <c r="UIX628"/>
      <c r="UIY628"/>
      <c r="UIZ628"/>
      <c r="UJA628"/>
      <c r="UJB628"/>
      <c r="UJC628"/>
      <c r="UJD628"/>
      <c r="UJE628"/>
      <c r="UJF628"/>
      <c r="UJG628"/>
      <c r="UJH628"/>
      <c r="UJI628"/>
      <c r="UJJ628"/>
      <c r="UJK628"/>
      <c r="UJL628"/>
      <c r="UJM628"/>
      <c r="UJN628"/>
      <c r="UJO628"/>
      <c r="UJP628"/>
      <c r="UJQ628"/>
      <c r="UJR628"/>
      <c r="UJS628"/>
      <c r="UJT628"/>
      <c r="UJU628"/>
      <c r="UJV628"/>
      <c r="UJW628"/>
      <c r="UJX628"/>
      <c r="UJY628"/>
      <c r="UJZ628"/>
      <c r="UKA628"/>
      <c r="UKB628"/>
      <c r="UKC628"/>
      <c r="UKD628"/>
      <c r="UKE628"/>
      <c r="UKF628"/>
      <c r="UKG628"/>
      <c r="UKH628"/>
      <c r="UKI628"/>
      <c r="UKJ628"/>
      <c r="UKK628"/>
      <c r="UKL628"/>
      <c r="UKM628"/>
      <c r="UKN628"/>
      <c r="UKO628"/>
      <c r="UKP628"/>
      <c r="UKQ628"/>
      <c r="UKR628"/>
      <c r="UKS628"/>
      <c r="UKT628"/>
      <c r="UKU628"/>
      <c r="UKV628"/>
      <c r="UKW628"/>
      <c r="UKX628"/>
      <c r="UKY628"/>
      <c r="UKZ628"/>
      <c r="ULA628"/>
      <c r="ULB628"/>
      <c r="ULC628"/>
      <c r="ULD628"/>
      <c r="ULE628"/>
      <c r="ULF628"/>
      <c r="ULG628"/>
      <c r="ULH628"/>
      <c r="ULI628"/>
      <c r="ULJ628"/>
      <c r="ULK628"/>
      <c r="ULL628"/>
      <c r="ULM628"/>
      <c r="ULN628"/>
      <c r="ULO628"/>
      <c r="ULP628"/>
      <c r="ULQ628"/>
      <c r="ULR628"/>
      <c r="ULS628"/>
      <c r="ULT628"/>
      <c r="ULU628"/>
      <c r="ULV628"/>
      <c r="ULW628"/>
      <c r="ULX628"/>
      <c r="ULY628"/>
      <c r="ULZ628"/>
      <c r="UMA628"/>
      <c r="UMB628"/>
      <c r="UMC628"/>
      <c r="UMD628"/>
      <c r="UME628"/>
      <c r="UMF628"/>
      <c r="UMG628"/>
      <c r="UMH628"/>
      <c r="UMI628"/>
      <c r="UMJ628"/>
      <c r="UMK628"/>
      <c r="UML628"/>
      <c r="UMM628"/>
      <c r="UMN628"/>
      <c r="UMO628"/>
      <c r="UMP628"/>
      <c r="UMQ628"/>
      <c r="UMR628"/>
      <c r="UMS628"/>
      <c r="UMT628"/>
      <c r="UMU628"/>
      <c r="UMV628"/>
      <c r="UMW628"/>
      <c r="UMX628"/>
      <c r="UMY628"/>
      <c r="UMZ628"/>
      <c r="UNA628"/>
      <c r="UNB628"/>
      <c r="UNC628"/>
      <c r="UND628"/>
      <c r="UNE628"/>
      <c r="UNF628"/>
      <c r="UNG628"/>
      <c r="UNH628"/>
      <c r="UNI628"/>
      <c r="UNJ628"/>
      <c r="UNK628"/>
      <c r="UNL628"/>
      <c r="UNM628"/>
      <c r="UNN628"/>
      <c r="UNO628"/>
      <c r="UNP628"/>
      <c r="UNQ628"/>
      <c r="UNR628"/>
      <c r="UNS628"/>
      <c r="UNT628"/>
      <c r="UNU628"/>
      <c r="UNV628"/>
      <c r="UNW628"/>
      <c r="UNX628"/>
      <c r="UNY628"/>
      <c r="UNZ628"/>
      <c r="UOA628"/>
      <c r="UOB628"/>
      <c r="UOC628"/>
      <c r="UOD628"/>
      <c r="UOE628"/>
      <c r="UOF628"/>
      <c r="UOG628"/>
      <c r="UOH628"/>
      <c r="UOI628"/>
      <c r="UOJ628"/>
      <c r="UOK628"/>
      <c r="UOL628"/>
      <c r="UOM628"/>
      <c r="UON628"/>
      <c r="UOO628"/>
      <c r="UOP628"/>
      <c r="UOQ628"/>
      <c r="UOR628"/>
      <c r="UOS628"/>
      <c r="UOT628"/>
      <c r="UOU628"/>
      <c r="UOV628"/>
      <c r="UOW628"/>
      <c r="UOX628"/>
      <c r="UOY628"/>
      <c r="UOZ628"/>
      <c r="UPA628"/>
      <c r="UPB628"/>
      <c r="UPC628"/>
      <c r="UPD628"/>
      <c r="UPE628"/>
      <c r="UPF628"/>
      <c r="UPG628"/>
      <c r="UPH628"/>
      <c r="UPI628"/>
      <c r="UPJ628"/>
      <c r="UPK628"/>
      <c r="UPL628"/>
      <c r="UPM628"/>
      <c r="UPN628"/>
      <c r="UPO628"/>
      <c r="UPP628"/>
      <c r="UPQ628"/>
      <c r="UPR628"/>
      <c r="UPS628"/>
      <c r="UPT628"/>
      <c r="UPU628"/>
      <c r="UPV628"/>
      <c r="UPW628"/>
      <c r="UPX628"/>
      <c r="UPY628"/>
      <c r="UPZ628"/>
      <c r="UQA628"/>
      <c r="UQB628"/>
      <c r="UQC628"/>
      <c r="UQD628"/>
      <c r="UQE628"/>
      <c r="UQF628"/>
      <c r="UQG628"/>
      <c r="UQH628"/>
      <c r="UQI628"/>
      <c r="UQJ628"/>
      <c r="UQK628"/>
      <c r="UQL628"/>
      <c r="UQM628"/>
      <c r="UQN628"/>
      <c r="UQO628"/>
      <c r="UQP628"/>
      <c r="UQQ628"/>
      <c r="UQR628"/>
      <c r="UQS628"/>
      <c r="UQT628"/>
      <c r="UQU628"/>
      <c r="UQV628"/>
      <c r="UQW628"/>
      <c r="UQX628"/>
      <c r="UQY628"/>
      <c r="UQZ628"/>
      <c r="URA628"/>
      <c r="URB628"/>
      <c r="URC628"/>
      <c r="URD628"/>
      <c r="URE628"/>
      <c r="URF628"/>
      <c r="URG628"/>
      <c r="URH628"/>
      <c r="URI628"/>
      <c r="URJ628"/>
      <c r="URK628"/>
      <c r="URL628"/>
      <c r="URM628"/>
      <c r="URN628"/>
      <c r="URO628"/>
      <c r="URP628"/>
      <c r="URQ628"/>
      <c r="URR628"/>
      <c r="URS628"/>
      <c r="URT628"/>
      <c r="URU628"/>
      <c r="URV628"/>
      <c r="URW628"/>
      <c r="URX628"/>
      <c r="URY628"/>
      <c r="URZ628"/>
      <c r="USA628"/>
      <c r="USB628"/>
      <c r="USC628"/>
      <c r="USD628"/>
      <c r="USE628"/>
      <c r="USF628"/>
      <c r="USG628"/>
      <c r="USH628"/>
      <c r="USI628"/>
      <c r="USJ628"/>
      <c r="USK628"/>
      <c r="USL628"/>
      <c r="USM628"/>
      <c r="USN628"/>
      <c r="USO628"/>
      <c r="USP628"/>
      <c r="USQ628"/>
      <c r="USR628"/>
      <c r="USS628"/>
      <c r="UST628"/>
      <c r="USU628"/>
      <c r="USV628"/>
      <c r="USW628"/>
      <c r="USX628"/>
      <c r="USY628"/>
      <c r="USZ628"/>
      <c r="UTA628"/>
      <c r="UTB628"/>
      <c r="UTC628"/>
      <c r="UTD628"/>
      <c r="UTE628"/>
      <c r="UTF628"/>
      <c r="UTG628"/>
      <c r="UTH628"/>
      <c r="UTI628"/>
      <c r="UTJ628"/>
      <c r="UTK628"/>
      <c r="UTL628"/>
      <c r="UTM628"/>
      <c r="UTN628"/>
      <c r="UTO628"/>
      <c r="UTP628"/>
      <c r="UTQ628"/>
      <c r="UTR628"/>
      <c r="UTS628"/>
      <c r="UTT628"/>
      <c r="UTU628"/>
      <c r="UTV628"/>
      <c r="UTW628"/>
      <c r="UTX628"/>
      <c r="UTY628"/>
      <c r="UTZ628"/>
      <c r="UUA628"/>
      <c r="UUB628"/>
      <c r="UUC628"/>
      <c r="UUD628"/>
      <c r="UUE628"/>
      <c r="UUF628"/>
      <c r="UUG628"/>
      <c r="UUH628"/>
      <c r="UUI628"/>
      <c r="UUJ628"/>
      <c r="UUK628"/>
      <c r="UUL628"/>
      <c r="UUM628"/>
      <c r="UUN628"/>
      <c r="UUO628"/>
      <c r="UUP628"/>
      <c r="UUQ628"/>
      <c r="UUR628"/>
      <c r="UUS628"/>
      <c r="UUT628"/>
      <c r="UUU628"/>
      <c r="UUV628"/>
      <c r="UUW628"/>
      <c r="UUX628"/>
      <c r="UUY628"/>
      <c r="UUZ628"/>
      <c r="UVA628"/>
      <c r="UVB628"/>
      <c r="UVC628"/>
      <c r="UVD628"/>
      <c r="UVE628"/>
      <c r="UVF628"/>
      <c r="UVG628"/>
      <c r="UVH628"/>
      <c r="UVI628"/>
      <c r="UVJ628"/>
      <c r="UVK628"/>
      <c r="UVL628"/>
      <c r="UVM628"/>
      <c r="UVN628"/>
      <c r="UVO628"/>
      <c r="UVP628"/>
      <c r="UVQ628"/>
      <c r="UVR628"/>
      <c r="UVS628"/>
      <c r="UVT628"/>
      <c r="UVU628"/>
      <c r="UVV628"/>
      <c r="UVW628"/>
      <c r="UVX628"/>
      <c r="UVY628"/>
      <c r="UVZ628"/>
      <c r="UWA628"/>
      <c r="UWB628"/>
      <c r="UWC628"/>
      <c r="UWD628"/>
      <c r="UWE628"/>
      <c r="UWF628"/>
      <c r="UWG628"/>
      <c r="UWH628"/>
      <c r="UWI628"/>
      <c r="UWJ628"/>
      <c r="UWK628"/>
      <c r="UWL628"/>
      <c r="UWM628"/>
      <c r="UWN628"/>
      <c r="UWO628"/>
      <c r="UWP628"/>
      <c r="UWQ628"/>
      <c r="UWR628"/>
      <c r="UWS628"/>
      <c r="UWT628"/>
      <c r="UWU628"/>
      <c r="UWV628"/>
      <c r="UWW628"/>
      <c r="UWX628"/>
      <c r="UWY628"/>
      <c r="UWZ628"/>
      <c r="UXA628"/>
      <c r="UXB628"/>
      <c r="UXC628"/>
      <c r="UXD628"/>
      <c r="UXE628"/>
      <c r="UXF628"/>
      <c r="UXG628"/>
      <c r="UXH628"/>
      <c r="UXI628"/>
      <c r="UXJ628"/>
      <c r="UXK628"/>
      <c r="UXL628"/>
      <c r="UXM628"/>
      <c r="UXN628"/>
      <c r="UXO628"/>
      <c r="UXP628"/>
      <c r="UXQ628"/>
      <c r="UXR628"/>
      <c r="UXS628"/>
      <c r="UXT628"/>
      <c r="UXU628"/>
      <c r="UXV628"/>
      <c r="UXW628"/>
      <c r="UXX628"/>
      <c r="UXY628"/>
      <c r="UXZ628"/>
      <c r="UYA628"/>
      <c r="UYB628"/>
      <c r="UYC628"/>
      <c r="UYD628"/>
      <c r="UYE628"/>
      <c r="UYF628"/>
      <c r="UYG628"/>
      <c r="UYH628"/>
      <c r="UYI628"/>
      <c r="UYJ628"/>
      <c r="UYK628"/>
      <c r="UYL628"/>
      <c r="UYM628"/>
      <c r="UYN628"/>
      <c r="UYO628"/>
      <c r="UYP628"/>
      <c r="UYQ628"/>
      <c r="UYR628"/>
      <c r="UYS628"/>
      <c r="UYT628"/>
      <c r="UYU628"/>
      <c r="UYV628"/>
      <c r="UYW628"/>
      <c r="UYX628"/>
      <c r="UYY628"/>
      <c r="UYZ628"/>
      <c r="UZA628"/>
      <c r="UZB628"/>
      <c r="UZC628"/>
      <c r="UZD628"/>
      <c r="UZE628"/>
      <c r="UZF628"/>
      <c r="UZG628"/>
      <c r="UZH628"/>
      <c r="UZI628"/>
      <c r="UZJ628"/>
      <c r="UZK628"/>
      <c r="UZL628"/>
      <c r="UZM628"/>
      <c r="UZN628"/>
      <c r="UZO628"/>
      <c r="UZP628"/>
      <c r="UZQ628"/>
      <c r="UZR628"/>
      <c r="UZS628"/>
      <c r="UZT628"/>
      <c r="UZU628"/>
      <c r="UZV628"/>
      <c r="UZW628"/>
      <c r="UZX628"/>
      <c r="UZY628"/>
      <c r="UZZ628"/>
      <c r="VAA628"/>
      <c r="VAB628"/>
      <c r="VAC628"/>
      <c r="VAD628"/>
      <c r="VAE628"/>
      <c r="VAF628"/>
      <c r="VAG628"/>
      <c r="VAH628"/>
      <c r="VAI628"/>
      <c r="VAJ628"/>
      <c r="VAK628"/>
      <c r="VAL628"/>
      <c r="VAM628"/>
      <c r="VAN628"/>
      <c r="VAO628"/>
      <c r="VAP628"/>
      <c r="VAQ628"/>
      <c r="VAR628"/>
      <c r="VAS628"/>
      <c r="VAT628"/>
      <c r="VAU628"/>
      <c r="VAV628"/>
      <c r="VAW628"/>
      <c r="VAX628"/>
      <c r="VAY628"/>
      <c r="VAZ628"/>
      <c r="VBA628"/>
      <c r="VBB628"/>
      <c r="VBC628"/>
      <c r="VBD628"/>
      <c r="VBE628"/>
      <c r="VBF628"/>
      <c r="VBG628"/>
      <c r="VBH628"/>
      <c r="VBI628"/>
      <c r="VBJ628"/>
      <c r="VBK628"/>
      <c r="VBL628"/>
      <c r="VBM628"/>
      <c r="VBN628"/>
      <c r="VBO628"/>
      <c r="VBP628"/>
      <c r="VBQ628"/>
      <c r="VBR628"/>
      <c r="VBS628"/>
      <c r="VBT628"/>
      <c r="VBU628"/>
      <c r="VBV628"/>
      <c r="VBW628"/>
      <c r="VBX628"/>
      <c r="VBY628"/>
      <c r="VBZ628"/>
      <c r="VCA628"/>
      <c r="VCB628"/>
      <c r="VCC628"/>
      <c r="VCD628"/>
      <c r="VCE628"/>
      <c r="VCF628"/>
      <c r="VCG628"/>
      <c r="VCH628"/>
      <c r="VCI628"/>
      <c r="VCJ628"/>
      <c r="VCK628"/>
      <c r="VCL628"/>
      <c r="VCM628"/>
      <c r="VCN628"/>
      <c r="VCO628"/>
      <c r="VCP628"/>
      <c r="VCQ628"/>
      <c r="VCR628"/>
      <c r="VCS628"/>
      <c r="VCT628"/>
      <c r="VCU628"/>
      <c r="VCV628"/>
      <c r="VCW628"/>
      <c r="VCX628"/>
      <c r="VCY628"/>
      <c r="VCZ628"/>
      <c r="VDA628"/>
      <c r="VDB628"/>
      <c r="VDC628"/>
      <c r="VDD628"/>
      <c r="VDE628"/>
      <c r="VDF628"/>
      <c r="VDG628"/>
      <c r="VDH628"/>
      <c r="VDI628"/>
      <c r="VDJ628"/>
      <c r="VDK628"/>
      <c r="VDL628"/>
      <c r="VDM628"/>
      <c r="VDN628"/>
      <c r="VDO628"/>
      <c r="VDP628"/>
      <c r="VDQ628"/>
      <c r="VDR628"/>
      <c r="VDS628"/>
      <c r="VDT628"/>
      <c r="VDU628"/>
      <c r="VDV628"/>
      <c r="VDW628"/>
      <c r="VDX628"/>
      <c r="VDY628"/>
      <c r="VDZ628"/>
      <c r="VEA628"/>
      <c r="VEB628"/>
      <c r="VEC628"/>
      <c r="VED628"/>
      <c r="VEE628"/>
      <c r="VEF628"/>
      <c r="VEG628"/>
      <c r="VEH628"/>
      <c r="VEI628"/>
      <c r="VEJ628"/>
      <c r="VEK628"/>
      <c r="VEL628"/>
      <c r="VEM628"/>
      <c r="VEN628"/>
      <c r="VEO628"/>
      <c r="VEP628"/>
      <c r="VEQ628"/>
      <c r="VER628"/>
      <c r="VES628"/>
      <c r="VET628"/>
      <c r="VEU628"/>
      <c r="VEV628"/>
      <c r="VEW628"/>
      <c r="VEX628"/>
      <c r="VEY628"/>
      <c r="VEZ628"/>
      <c r="VFA628"/>
      <c r="VFB628"/>
      <c r="VFC628"/>
      <c r="VFD628"/>
      <c r="VFE628"/>
      <c r="VFF628"/>
      <c r="VFG628"/>
      <c r="VFH628"/>
      <c r="VFI628"/>
      <c r="VFJ628"/>
      <c r="VFK628"/>
      <c r="VFL628"/>
      <c r="VFM628"/>
      <c r="VFN628"/>
      <c r="VFO628"/>
      <c r="VFP628"/>
      <c r="VFQ628"/>
      <c r="VFR628"/>
      <c r="VFS628"/>
      <c r="VFT628"/>
      <c r="VFU628"/>
      <c r="VFV628"/>
      <c r="VFW628"/>
      <c r="VFX628"/>
      <c r="VFY628"/>
      <c r="VFZ628"/>
      <c r="VGA628"/>
      <c r="VGB628"/>
      <c r="VGC628"/>
      <c r="VGD628"/>
      <c r="VGE628"/>
      <c r="VGF628"/>
      <c r="VGG628"/>
      <c r="VGH628"/>
      <c r="VGI628"/>
      <c r="VGJ628"/>
      <c r="VGK628"/>
      <c r="VGL628"/>
      <c r="VGM628"/>
      <c r="VGN628"/>
      <c r="VGO628"/>
      <c r="VGP628"/>
      <c r="VGQ628"/>
      <c r="VGR628"/>
      <c r="VGS628"/>
      <c r="VGT628"/>
      <c r="VGU628"/>
      <c r="VGV628"/>
      <c r="VGW628"/>
      <c r="VGX628"/>
      <c r="VGY628"/>
      <c r="VGZ628"/>
      <c r="VHA628"/>
      <c r="VHB628"/>
      <c r="VHC628"/>
      <c r="VHD628"/>
      <c r="VHE628"/>
      <c r="VHF628"/>
      <c r="VHG628"/>
      <c r="VHH628"/>
      <c r="VHI628"/>
      <c r="VHJ628"/>
      <c r="VHK628"/>
      <c r="VHL628"/>
      <c r="VHM628"/>
      <c r="VHN628"/>
      <c r="VHO628"/>
      <c r="VHP628"/>
      <c r="VHQ628"/>
      <c r="VHR628"/>
      <c r="VHS628"/>
      <c r="VHT628"/>
      <c r="VHU628"/>
      <c r="VHV628"/>
      <c r="VHW628"/>
      <c r="VHX628"/>
      <c r="VHY628"/>
      <c r="VHZ628"/>
      <c r="VIA628"/>
      <c r="VIB628"/>
      <c r="VIC628"/>
      <c r="VID628"/>
      <c r="VIE628"/>
      <c r="VIF628"/>
      <c r="VIG628"/>
      <c r="VIH628"/>
      <c r="VII628"/>
      <c r="VIJ628"/>
      <c r="VIK628"/>
      <c r="VIL628"/>
      <c r="VIM628"/>
      <c r="VIN628"/>
      <c r="VIO628"/>
      <c r="VIP628"/>
      <c r="VIQ628"/>
      <c r="VIR628"/>
      <c r="VIS628"/>
      <c r="VIT628"/>
      <c r="VIU628"/>
      <c r="VIV628"/>
      <c r="VIW628"/>
      <c r="VIX628"/>
      <c r="VIY628"/>
      <c r="VIZ628"/>
      <c r="VJA628"/>
      <c r="VJB628"/>
      <c r="VJC628"/>
      <c r="VJD628"/>
      <c r="VJE628"/>
      <c r="VJF628"/>
      <c r="VJG628"/>
      <c r="VJH628"/>
      <c r="VJI628"/>
      <c r="VJJ628"/>
      <c r="VJK628"/>
      <c r="VJL628"/>
      <c r="VJM628"/>
      <c r="VJN628"/>
      <c r="VJO628"/>
      <c r="VJP628"/>
      <c r="VJQ628"/>
      <c r="VJR628"/>
      <c r="VJS628"/>
      <c r="VJT628"/>
      <c r="VJU628"/>
      <c r="VJV628"/>
      <c r="VJW628"/>
      <c r="VJX628"/>
      <c r="VJY628"/>
      <c r="VJZ628"/>
      <c r="VKA628"/>
      <c r="VKB628"/>
      <c r="VKC628"/>
      <c r="VKD628"/>
      <c r="VKE628"/>
      <c r="VKF628"/>
      <c r="VKG628"/>
      <c r="VKH628"/>
      <c r="VKI628"/>
      <c r="VKJ628"/>
      <c r="VKK628"/>
      <c r="VKL628"/>
      <c r="VKM628"/>
      <c r="VKN628"/>
      <c r="VKO628"/>
      <c r="VKP628"/>
      <c r="VKQ628"/>
      <c r="VKR628"/>
      <c r="VKS628"/>
      <c r="VKT628"/>
      <c r="VKU628"/>
      <c r="VKV628"/>
      <c r="VKW628"/>
      <c r="VKX628"/>
      <c r="VKY628"/>
      <c r="VKZ628"/>
      <c r="VLA628"/>
      <c r="VLB628"/>
      <c r="VLC628"/>
      <c r="VLD628"/>
      <c r="VLE628"/>
      <c r="VLF628"/>
      <c r="VLG628"/>
      <c r="VLH628"/>
      <c r="VLI628"/>
      <c r="VLJ628"/>
      <c r="VLK628"/>
      <c r="VLL628"/>
      <c r="VLM628"/>
      <c r="VLN628"/>
      <c r="VLO628"/>
      <c r="VLP628"/>
      <c r="VLQ628"/>
      <c r="VLR628"/>
      <c r="VLS628"/>
      <c r="VLT628"/>
      <c r="VLU628"/>
      <c r="VLV628"/>
      <c r="VLW628"/>
      <c r="VLX628"/>
      <c r="VLY628"/>
      <c r="VLZ628"/>
      <c r="VMA628"/>
      <c r="VMB628"/>
      <c r="VMC628"/>
      <c r="VMD628"/>
      <c r="VME628"/>
      <c r="VMF628"/>
      <c r="VMG628"/>
      <c r="VMH628"/>
      <c r="VMI628"/>
      <c r="VMJ628"/>
      <c r="VMK628"/>
      <c r="VML628"/>
      <c r="VMM628"/>
      <c r="VMN628"/>
      <c r="VMO628"/>
      <c r="VMP628"/>
      <c r="VMQ628"/>
      <c r="VMR628"/>
      <c r="VMS628"/>
      <c r="VMT628"/>
      <c r="VMU628"/>
      <c r="VMV628"/>
      <c r="VMW628"/>
      <c r="VMX628"/>
      <c r="VMY628"/>
      <c r="VMZ628"/>
      <c r="VNA628"/>
      <c r="VNB628"/>
      <c r="VNC628"/>
      <c r="VND628"/>
      <c r="VNE628"/>
      <c r="VNF628"/>
      <c r="VNG628"/>
      <c r="VNH628"/>
      <c r="VNI628"/>
      <c r="VNJ628"/>
      <c r="VNK628"/>
      <c r="VNL628"/>
      <c r="VNM628"/>
      <c r="VNN628"/>
      <c r="VNO628"/>
      <c r="VNP628"/>
      <c r="VNQ628"/>
      <c r="VNR628"/>
      <c r="VNS628"/>
      <c r="VNT628"/>
      <c r="VNU628"/>
      <c r="VNV628"/>
      <c r="VNW628"/>
      <c r="VNX628"/>
      <c r="VNY628"/>
      <c r="VNZ628"/>
      <c r="VOA628"/>
      <c r="VOB628"/>
      <c r="VOC628"/>
      <c r="VOD628"/>
      <c r="VOE628"/>
      <c r="VOF628"/>
      <c r="VOG628"/>
      <c r="VOH628"/>
      <c r="VOI628"/>
      <c r="VOJ628"/>
      <c r="VOK628"/>
      <c r="VOL628"/>
      <c r="VOM628"/>
      <c r="VON628"/>
      <c r="VOO628"/>
      <c r="VOP628"/>
      <c r="VOQ628"/>
      <c r="VOR628"/>
      <c r="VOS628"/>
      <c r="VOT628"/>
      <c r="VOU628"/>
      <c r="VOV628"/>
      <c r="VOW628"/>
      <c r="VOX628"/>
      <c r="VOY628"/>
      <c r="VOZ628"/>
      <c r="VPA628"/>
      <c r="VPB628"/>
      <c r="VPC628"/>
      <c r="VPD628"/>
      <c r="VPE628"/>
      <c r="VPF628"/>
      <c r="VPG628"/>
      <c r="VPH628"/>
      <c r="VPI628"/>
      <c r="VPJ628"/>
      <c r="VPK628"/>
      <c r="VPL628"/>
      <c r="VPM628"/>
      <c r="VPN628"/>
      <c r="VPO628"/>
      <c r="VPP628"/>
      <c r="VPQ628"/>
      <c r="VPR628"/>
      <c r="VPS628"/>
      <c r="VPT628"/>
      <c r="VPU628"/>
      <c r="VPV628"/>
      <c r="VPW628"/>
      <c r="VPX628"/>
      <c r="VPY628"/>
      <c r="VPZ628"/>
      <c r="VQA628"/>
      <c r="VQB628"/>
      <c r="VQC628"/>
      <c r="VQD628"/>
      <c r="VQE628"/>
      <c r="VQF628"/>
      <c r="VQG628"/>
      <c r="VQH628"/>
      <c r="VQI628"/>
      <c r="VQJ628"/>
      <c r="VQK628"/>
      <c r="VQL628"/>
      <c r="VQM628"/>
      <c r="VQN628"/>
      <c r="VQO628"/>
      <c r="VQP628"/>
      <c r="VQQ628"/>
      <c r="VQR628"/>
      <c r="VQS628"/>
      <c r="VQT628"/>
      <c r="VQU628"/>
      <c r="VQV628"/>
      <c r="VQW628"/>
      <c r="VQX628"/>
      <c r="VQY628"/>
      <c r="VQZ628"/>
      <c r="VRA628"/>
      <c r="VRB628"/>
      <c r="VRC628"/>
      <c r="VRD628"/>
      <c r="VRE628"/>
      <c r="VRF628"/>
      <c r="VRG628"/>
      <c r="VRH628"/>
      <c r="VRI628"/>
      <c r="VRJ628"/>
      <c r="VRK628"/>
      <c r="VRL628"/>
      <c r="VRM628"/>
      <c r="VRN628"/>
      <c r="VRO628"/>
      <c r="VRP628"/>
      <c r="VRQ628"/>
      <c r="VRR628"/>
      <c r="VRS628"/>
      <c r="VRT628"/>
      <c r="VRU628"/>
      <c r="VRV628"/>
      <c r="VRW628"/>
      <c r="VRX628"/>
      <c r="VRY628"/>
      <c r="VRZ628"/>
      <c r="VSA628"/>
      <c r="VSB628"/>
      <c r="VSC628"/>
      <c r="VSD628"/>
      <c r="VSE628"/>
      <c r="VSF628"/>
      <c r="VSG628"/>
      <c r="VSH628"/>
      <c r="VSI628"/>
      <c r="VSJ628"/>
      <c r="VSK628"/>
      <c r="VSL628"/>
      <c r="VSM628"/>
      <c r="VSN628"/>
      <c r="VSO628"/>
      <c r="VSP628"/>
      <c r="VSQ628"/>
      <c r="VSR628"/>
      <c r="VSS628"/>
      <c r="VST628"/>
      <c r="VSU628"/>
      <c r="VSV628"/>
      <c r="VSW628"/>
      <c r="VSX628"/>
      <c r="VSY628"/>
      <c r="VSZ628"/>
      <c r="VTA628"/>
      <c r="VTB628"/>
      <c r="VTC628"/>
      <c r="VTD628"/>
      <c r="VTE628"/>
      <c r="VTF628"/>
      <c r="VTG628"/>
      <c r="VTH628"/>
      <c r="VTI628"/>
      <c r="VTJ628"/>
      <c r="VTK628"/>
      <c r="VTL628"/>
      <c r="VTM628"/>
      <c r="VTN628"/>
      <c r="VTO628"/>
      <c r="VTP628"/>
      <c r="VTQ628"/>
      <c r="VTR628"/>
      <c r="VTS628"/>
      <c r="VTT628"/>
      <c r="VTU628"/>
      <c r="VTV628"/>
      <c r="VTW628"/>
      <c r="VTX628"/>
      <c r="VTY628"/>
      <c r="VTZ628"/>
      <c r="VUA628"/>
      <c r="VUB628"/>
      <c r="VUC628"/>
      <c r="VUD628"/>
      <c r="VUE628"/>
      <c r="VUF628"/>
      <c r="VUG628"/>
      <c r="VUH628"/>
      <c r="VUI628"/>
      <c r="VUJ628"/>
      <c r="VUK628"/>
      <c r="VUL628"/>
      <c r="VUM628"/>
      <c r="VUN628"/>
      <c r="VUO628"/>
      <c r="VUP628"/>
      <c r="VUQ628"/>
      <c r="VUR628"/>
      <c r="VUS628"/>
      <c r="VUT628"/>
      <c r="VUU628"/>
      <c r="VUV628"/>
      <c r="VUW628"/>
      <c r="VUX628"/>
      <c r="VUY628"/>
      <c r="VUZ628"/>
      <c r="VVA628"/>
      <c r="VVB628"/>
      <c r="VVC628"/>
      <c r="VVD628"/>
      <c r="VVE628"/>
      <c r="VVF628"/>
      <c r="VVG628"/>
      <c r="VVH628"/>
      <c r="VVI628"/>
      <c r="VVJ628"/>
      <c r="VVK628"/>
      <c r="VVL628"/>
      <c r="VVM628"/>
      <c r="VVN628"/>
      <c r="VVO628"/>
      <c r="VVP628"/>
      <c r="VVQ628"/>
      <c r="VVR628"/>
      <c r="VVS628"/>
      <c r="VVT628"/>
      <c r="VVU628"/>
      <c r="VVV628"/>
      <c r="VVW628"/>
      <c r="VVX628"/>
      <c r="VVY628"/>
      <c r="VVZ628"/>
      <c r="VWA628"/>
      <c r="VWB628"/>
      <c r="VWC628"/>
      <c r="VWD628"/>
      <c r="VWE628"/>
      <c r="VWF628"/>
      <c r="VWG628"/>
      <c r="VWH628"/>
      <c r="VWI628"/>
      <c r="VWJ628"/>
      <c r="VWK628"/>
      <c r="VWL628"/>
      <c r="VWM628"/>
      <c r="VWN628"/>
      <c r="VWO628"/>
      <c r="VWP628"/>
      <c r="VWQ628"/>
      <c r="VWR628"/>
      <c r="VWS628"/>
      <c r="VWT628"/>
      <c r="VWU628"/>
      <c r="VWV628"/>
      <c r="VWW628"/>
      <c r="VWX628"/>
      <c r="VWY628"/>
      <c r="VWZ628"/>
      <c r="VXA628"/>
      <c r="VXB628"/>
      <c r="VXC628"/>
      <c r="VXD628"/>
      <c r="VXE628"/>
      <c r="VXF628"/>
      <c r="VXG628"/>
      <c r="VXH628"/>
      <c r="VXI628"/>
      <c r="VXJ628"/>
      <c r="VXK628"/>
      <c r="VXL628"/>
      <c r="VXM628"/>
      <c r="VXN628"/>
      <c r="VXO628"/>
      <c r="VXP628"/>
      <c r="VXQ628"/>
      <c r="VXR628"/>
      <c r="VXS628"/>
      <c r="VXT628"/>
      <c r="VXU628"/>
      <c r="VXV628"/>
      <c r="VXW628"/>
      <c r="VXX628"/>
      <c r="VXY628"/>
      <c r="VXZ628"/>
      <c r="VYA628"/>
      <c r="VYB628"/>
      <c r="VYC628"/>
      <c r="VYD628"/>
      <c r="VYE628"/>
      <c r="VYF628"/>
      <c r="VYG628"/>
      <c r="VYH628"/>
      <c r="VYI628"/>
      <c r="VYJ628"/>
      <c r="VYK628"/>
      <c r="VYL628"/>
      <c r="VYM628"/>
      <c r="VYN628"/>
      <c r="VYO628"/>
      <c r="VYP628"/>
      <c r="VYQ628"/>
      <c r="VYR628"/>
      <c r="VYS628"/>
      <c r="VYT628"/>
      <c r="VYU628"/>
      <c r="VYV628"/>
      <c r="VYW628"/>
      <c r="VYX628"/>
      <c r="VYY628"/>
      <c r="VYZ628"/>
      <c r="VZA628"/>
      <c r="VZB628"/>
      <c r="VZC628"/>
      <c r="VZD628"/>
      <c r="VZE628"/>
      <c r="VZF628"/>
      <c r="VZG628"/>
      <c r="VZH628"/>
      <c r="VZI628"/>
      <c r="VZJ628"/>
      <c r="VZK628"/>
      <c r="VZL628"/>
      <c r="VZM628"/>
      <c r="VZN628"/>
      <c r="VZO628"/>
      <c r="VZP628"/>
      <c r="VZQ628"/>
      <c r="VZR628"/>
      <c r="VZS628"/>
      <c r="VZT628"/>
      <c r="VZU628"/>
      <c r="VZV628"/>
      <c r="VZW628"/>
      <c r="VZX628"/>
      <c r="VZY628"/>
      <c r="VZZ628"/>
      <c r="WAA628"/>
      <c r="WAB628"/>
      <c r="WAC628"/>
      <c r="WAD628"/>
      <c r="WAE628"/>
      <c r="WAF628"/>
      <c r="WAG628"/>
      <c r="WAH628"/>
      <c r="WAI628"/>
      <c r="WAJ628"/>
      <c r="WAK628"/>
      <c r="WAL628"/>
      <c r="WAM628"/>
      <c r="WAN628"/>
      <c r="WAO628"/>
      <c r="WAP628"/>
      <c r="WAQ628"/>
      <c r="WAR628"/>
      <c r="WAS628"/>
      <c r="WAT628"/>
      <c r="WAU628"/>
      <c r="WAV628"/>
      <c r="WAW628"/>
      <c r="WAX628"/>
      <c r="WAY628"/>
      <c r="WAZ628"/>
      <c r="WBA628"/>
      <c r="WBB628"/>
      <c r="WBC628"/>
      <c r="WBD628"/>
      <c r="WBE628"/>
      <c r="WBF628"/>
      <c r="WBG628"/>
      <c r="WBH628"/>
      <c r="WBI628"/>
      <c r="WBJ628"/>
      <c r="WBK628"/>
      <c r="WBL628"/>
      <c r="WBM628"/>
      <c r="WBN628"/>
      <c r="WBO628"/>
      <c r="WBP628"/>
      <c r="WBQ628"/>
      <c r="WBR628"/>
      <c r="WBS628"/>
      <c r="WBT628"/>
      <c r="WBU628"/>
      <c r="WBV628"/>
      <c r="WBW628"/>
      <c r="WBX628"/>
      <c r="WBY628"/>
      <c r="WBZ628"/>
      <c r="WCA628"/>
      <c r="WCB628"/>
      <c r="WCC628"/>
      <c r="WCD628"/>
      <c r="WCE628"/>
      <c r="WCF628"/>
      <c r="WCG628"/>
      <c r="WCH628"/>
      <c r="WCI628"/>
      <c r="WCJ628"/>
      <c r="WCK628"/>
      <c r="WCL628"/>
      <c r="WCM628"/>
      <c r="WCN628"/>
      <c r="WCO628"/>
      <c r="WCP628"/>
      <c r="WCQ628"/>
      <c r="WCR628"/>
      <c r="WCS628"/>
      <c r="WCT628"/>
      <c r="WCU628"/>
      <c r="WCV628"/>
      <c r="WCW628"/>
      <c r="WCX628"/>
      <c r="WCY628"/>
      <c r="WCZ628"/>
      <c r="WDA628"/>
      <c r="WDB628"/>
      <c r="WDC628"/>
      <c r="WDD628"/>
      <c r="WDE628"/>
      <c r="WDF628"/>
      <c r="WDG628"/>
      <c r="WDH628"/>
      <c r="WDI628"/>
      <c r="WDJ628"/>
      <c r="WDK628"/>
      <c r="WDL628"/>
      <c r="WDM628"/>
      <c r="WDN628"/>
      <c r="WDO628"/>
      <c r="WDP628"/>
      <c r="WDQ628"/>
      <c r="WDR628"/>
      <c r="WDS628"/>
      <c r="WDT628"/>
      <c r="WDU628"/>
      <c r="WDV628"/>
      <c r="WDW628"/>
      <c r="WDX628"/>
      <c r="WDY628"/>
      <c r="WDZ628"/>
      <c r="WEA628"/>
      <c r="WEB628"/>
      <c r="WEC628"/>
      <c r="WED628"/>
      <c r="WEE628"/>
      <c r="WEF628"/>
      <c r="WEG628"/>
      <c r="WEH628"/>
      <c r="WEI628"/>
      <c r="WEJ628"/>
      <c r="WEK628"/>
      <c r="WEL628"/>
      <c r="WEM628"/>
      <c r="WEN628"/>
      <c r="WEO628"/>
      <c r="WEP628"/>
      <c r="WEQ628"/>
      <c r="WER628"/>
      <c r="WES628"/>
      <c r="WET628"/>
      <c r="WEU628"/>
      <c r="WEV628"/>
      <c r="WEW628"/>
      <c r="WEX628"/>
      <c r="WEY628"/>
      <c r="WEZ628"/>
      <c r="WFA628"/>
      <c r="WFB628"/>
      <c r="WFC628"/>
      <c r="WFD628"/>
      <c r="WFE628"/>
      <c r="WFF628"/>
      <c r="WFG628"/>
      <c r="WFH628"/>
      <c r="WFI628"/>
      <c r="WFJ628"/>
      <c r="WFK628"/>
      <c r="WFL628"/>
      <c r="WFM628"/>
      <c r="WFN628"/>
      <c r="WFO628"/>
      <c r="WFP628"/>
      <c r="WFQ628"/>
      <c r="WFR628"/>
      <c r="WFS628"/>
      <c r="WFT628"/>
      <c r="WFU628"/>
      <c r="WFV628"/>
      <c r="WFW628"/>
      <c r="WFX628"/>
      <c r="WFY628"/>
      <c r="WFZ628"/>
      <c r="WGA628"/>
      <c r="WGB628"/>
      <c r="WGC628"/>
      <c r="WGD628"/>
      <c r="WGE628"/>
      <c r="WGF628"/>
      <c r="WGG628"/>
      <c r="WGH628"/>
      <c r="WGI628"/>
      <c r="WGJ628"/>
      <c r="WGK628"/>
      <c r="WGL628"/>
      <c r="WGM628"/>
      <c r="WGN628"/>
      <c r="WGO628"/>
      <c r="WGP628"/>
      <c r="WGQ628"/>
      <c r="WGR628"/>
      <c r="WGS628"/>
      <c r="WGT628"/>
      <c r="WGU628"/>
      <c r="WGV628"/>
      <c r="WGW628"/>
      <c r="WGX628"/>
      <c r="WGY628"/>
      <c r="WGZ628"/>
      <c r="WHA628"/>
      <c r="WHB628"/>
      <c r="WHC628"/>
      <c r="WHD628"/>
      <c r="WHE628"/>
      <c r="WHF628"/>
      <c r="WHG628"/>
      <c r="WHH628"/>
      <c r="WHI628"/>
      <c r="WHJ628"/>
      <c r="WHK628"/>
      <c r="WHL628"/>
      <c r="WHM628"/>
      <c r="WHN628"/>
      <c r="WHO628"/>
      <c r="WHP628"/>
      <c r="WHQ628"/>
      <c r="WHR628"/>
      <c r="WHS628"/>
      <c r="WHT628"/>
      <c r="WHU628"/>
      <c r="WHV628"/>
      <c r="WHW628"/>
      <c r="WHX628"/>
      <c r="WHY628"/>
      <c r="WHZ628"/>
      <c r="WIA628"/>
      <c r="WIB628"/>
      <c r="WIC628"/>
      <c r="WID628"/>
      <c r="WIE628"/>
      <c r="WIF628"/>
      <c r="WIG628"/>
      <c r="WIH628"/>
      <c r="WII628"/>
      <c r="WIJ628"/>
      <c r="WIK628"/>
      <c r="WIL628"/>
      <c r="WIM628"/>
      <c r="WIN628"/>
      <c r="WIO628"/>
      <c r="WIP628"/>
      <c r="WIQ628"/>
      <c r="WIR628"/>
      <c r="WIS628"/>
      <c r="WIT628"/>
      <c r="WIU628"/>
      <c r="WIV628"/>
      <c r="WIW628"/>
      <c r="WIX628"/>
      <c r="WIY628"/>
      <c r="WIZ628"/>
      <c r="WJA628"/>
      <c r="WJB628"/>
      <c r="WJC628"/>
      <c r="WJD628"/>
      <c r="WJE628"/>
      <c r="WJF628"/>
      <c r="WJG628"/>
      <c r="WJH628"/>
      <c r="WJI628"/>
      <c r="WJJ628"/>
      <c r="WJK628"/>
      <c r="WJL628"/>
      <c r="WJM628"/>
      <c r="WJN628"/>
      <c r="WJO628"/>
      <c r="WJP628"/>
      <c r="WJQ628"/>
      <c r="WJR628"/>
      <c r="WJS628"/>
      <c r="WJT628"/>
      <c r="WJU628"/>
      <c r="WJV628"/>
      <c r="WJW628"/>
      <c r="WJX628"/>
      <c r="WJY628"/>
      <c r="WJZ628"/>
      <c r="WKA628"/>
      <c r="WKB628"/>
      <c r="WKC628"/>
      <c r="WKD628"/>
      <c r="WKE628"/>
      <c r="WKF628"/>
      <c r="WKG628"/>
      <c r="WKH628"/>
      <c r="WKI628"/>
      <c r="WKJ628"/>
      <c r="WKK628"/>
      <c r="WKL628"/>
      <c r="WKM628"/>
      <c r="WKN628"/>
      <c r="WKO628"/>
      <c r="WKP628"/>
      <c r="WKQ628"/>
      <c r="WKR628"/>
      <c r="WKS628"/>
      <c r="WKT628"/>
      <c r="WKU628"/>
      <c r="WKV628"/>
      <c r="WKW628"/>
      <c r="WKX628"/>
      <c r="WKY628"/>
      <c r="WKZ628"/>
      <c r="WLA628"/>
      <c r="WLB628"/>
      <c r="WLC628"/>
      <c r="WLD628"/>
      <c r="WLE628"/>
      <c r="WLF628"/>
      <c r="WLG628"/>
      <c r="WLH628"/>
      <c r="WLI628"/>
      <c r="WLJ628"/>
      <c r="WLK628"/>
      <c r="WLL628"/>
      <c r="WLM628"/>
      <c r="WLN628"/>
      <c r="WLO628"/>
      <c r="WLP628"/>
      <c r="WLQ628"/>
      <c r="WLR628"/>
      <c r="WLS628"/>
      <c r="WLT628"/>
      <c r="WLU628"/>
      <c r="WLV628"/>
      <c r="WLW628"/>
      <c r="WLX628"/>
      <c r="WLY628"/>
      <c r="WLZ628"/>
      <c r="WMA628"/>
      <c r="WMB628"/>
      <c r="WMC628"/>
      <c r="WMD628"/>
      <c r="WME628"/>
      <c r="WMF628"/>
      <c r="WMG628"/>
      <c r="WMH628"/>
      <c r="WMI628"/>
      <c r="WMJ628"/>
      <c r="WMK628"/>
      <c r="WML628"/>
      <c r="WMM628"/>
      <c r="WMN628"/>
      <c r="WMO628"/>
      <c r="WMP628"/>
      <c r="WMQ628"/>
      <c r="WMR628"/>
      <c r="WMS628"/>
      <c r="WMT628"/>
      <c r="WMU628"/>
      <c r="WMV628"/>
      <c r="WMW628"/>
      <c r="WMX628"/>
      <c r="WMY628"/>
      <c r="WMZ628"/>
      <c r="WNA628"/>
      <c r="WNB628"/>
      <c r="WNC628"/>
      <c r="WND628"/>
      <c r="WNE628"/>
      <c r="WNF628"/>
      <c r="WNG628"/>
      <c r="WNH628"/>
      <c r="WNI628"/>
      <c r="WNJ628"/>
      <c r="WNK628"/>
      <c r="WNL628"/>
      <c r="WNM628"/>
      <c r="WNN628"/>
      <c r="WNO628"/>
      <c r="WNP628"/>
      <c r="WNQ628"/>
      <c r="WNR628"/>
      <c r="WNS628"/>
      <c r="WNT628"/>
      <c r="WNU628"/>
      <c r="WNV628"/>
      <c r="WNW628"/>
      <c r="WNX628"/>
      <c r="WNY628"/>
      <c r="WNZ628"/>
      <c r="WOA628"/>
      <c r="WOB628"/>
      <c r="WOC628"/>
      <c r="WOD628"/>
      <c r="WOE628"/>
      <c r="WOF628"/>
      <c r="WOG628"/>
      <c r="WOH628"/>
      <c r="WOI628"/>
      <c r="WOJ628"/>
      <c r="WOK628"/>
      <c r="WOL628"/>
      <c r="WOM628"/>
      <c r="WON628"/>
      <c r="WOO628"/>
      <c r="WOP628"/>
      <c r="WOQ628"/>
      <c r="WOR628"/>
      <c r="WOS628"/>
      <c r="WOT628"/>
      <c r="WOU628"/>
      <c r="WOV628"/>
      <c r="WOW628"/>
      <c r="WOX628"/>
      <c r="WOY628"/>
      <c r="WOZ628"/>
      <c r="WPA628"/>
      <c r="WPB628"/>
      <c r="WPC628"/>
      <c r="WPD628"/>
      <c r="WPE628"/>
      <c r="WPF628"/>
      <c r="WPG628"/>
      <c r="WPH628"/>
      <c r="WPI628"/>
      <c r="WPJ628"/>
      <c r="WPK628"/>
      <c r="WPL628"/>
      <c r="WPM628"/>
      <c r="WPN628"/>
      <c r="WPO628"/>
      <c r="WPP628"/>
      <c r="WPQ628"/>
      <c r="WPR628"/>
      <c r="WPS628"/>
      <c r="WPT628"/>
      <c r="WPU628"/>
      <c r="WPV628"/>
      <c r="WPW628"/>
      <c r="WPX628"/>
      <c r="WPY628"/>
      <c r="WPZ628"/>
      <c r="WQA628"/>
      <c r="WQB628"/>
      <c r="WQC628"/>
      <c r="WQD628"/>
      <c r="WQE628"/>
      <c r="WQF628"/>
      <c r="WQG628"/>
      <c r="WQH628"/>
      <c r="WQI628"/>
      <c r="WQJ628"/>
      <c r="WQK628"/>
      <c r="WQL628"/>
      <c r="WQM628"/>
      <c r="WQN628"/>
      <c r="WQO628"/>
      <c r="WQP628"/>
      <c r="WQQ628"/>
      <c r="WQR628"/>
      <c r="WQS628"/>
      <c r="WQT628"/>
      <c r="WQU628"/>
      <c r="WQV628"/>
      <c r="WQW628"/>
      <c r="WQX628"/>
      <c r="WQY628"/>
      <c r="WQZ628"/>
      <c r="WRA628"/>
      <c r="WRB628"/>
      <c r="WRC628"/>
      <c r="WRD628"/>
      <c r="WRE628"/>
      <c r="WRF628"/>
      <c r="WRG628"/>
      <c r="WRH628"/>
      <c r="WRI628"/>
      <c r="WRJ628"/>
      <c r="WRK628"/>
      <c r="WRL628"/>
      <c r="WRM628"/>
      <c r="WRN628"/>
      <c r="WRO628"/>
      <c r="WRP628"/>
      <c r="WRQ628"/>
      <c r="WRR628"/>
      <c r="WRS628"/>
      <c r="WRT628"/>
      <c r="WRU628"/>
      <c r="WRV628"/>
      <c r="WRW628"/>
      <c r="WRX628"/>
      <c r="WRY628"/>
      <c r="WRZ628"/>
      <c r="WSA628"/>
      <c r="WSB628"/>
      <c r="WSC628"/>
      <c r="WSD628"/>
      <c r="WSE628"/>
      <c r="WSF628"/>
      <c r="WSG628"/>
      <c r="WSH628"/>
      <c r="WSI628"/>
      <c r="WSJ628"/>
      <c r="WSK628"/>
      <c r="WSL628"/>
      <c r="WSM628"/>
      <c r="WSN628"/>
      <c r="WSO628"/>
      <c r="WSP628"/>
      <c r="WSQ628"/>
      <c r="WSR628"/>
      <c r="WSS628"/>
      <c r="WST628"/>
      <c r="WSU628"/>
      <c r="WSV628"/>
      <c r="WSW628"/>
      <c r="WSX628"/>
      <c r="WSY628"/>
      <c r="WSZ628"/>
      <c r="WTA628"/>
      <c r="WTB628"/>
      <c r="WTC628"/>
      <c r="WTD628"/>
      <c r="WTE628"/>
      <c r="WTF628"/>
      <c r="WTG628"/>
      <c r="WTH628"/>
      <c r="WTI628"/>
      <c r="WTJ628"/>
      <c r="WTK628"/>
      <c r="WTL628"/>
      <c r="WTM628"/>
      <c r="WTN628"/>
      <c r="WTO628"/>
      <c r="WTP628"/>
      <c r="WTQ628"/>
      <c r="WTR628"/>
      <c r="WTS628"/>
      <c r="WTT628"/>
      <c r="WTU628"/>
      <c r="WTV628"/>
      <c r="WTW628"/>
      <c r="WTX628"/>
      <c r="WTY628"/>
      <c r="WTZ628"/>
      <c r="WUA628"/>
      <c r="WUB628"/>
      <c r="WUC628"/>
      <c r="WUD628"/>
      <c r="WUE628"/>
      <c r="WUF628"/>
      <c r="WUG628"/>
      <c r="WUH628"/>
      <c r="WUI628"/>
      <c r="WUJ628"/>
      <c r="WUK628"/>
      <c r="WUL628"/>
      <c r="WUM628"/>
      <c r="WUN628"/>
      <c r="WUO628"/>
      <c r="WUP628"/>
      <c r="WUQ628"/>
      <c r="WUR628"/>
      <c r="WUS628"/>
      <c r="WUT628"/>
      <c r="WUU628"/>
      <c r="WUV628"/>
      <c r="WUW628"/>
      <c r="WUX628"/>
      <c r="WUY628"/>
      <c r="WUZ628"/>
      <c r="WVA628"/>
      <c r="WVB628"/>
      <c r="WVC628"/>
      <c r="WVD628"/>
      <c r="WVE628"/>
      <c r="WVF628"/>
      <c r="WVG628"/>
      <c r="WVH628"/>
      <c r="WVI628"/>
      <c r="WVJ628"/>
      <c r="WVK628"/>
      <c r="WVL628"/>
      <c r="WVM628"/>
      <c r="WVN628"/>
      <c r="WVO628"/>
      <c r="WVP628"/>
      <c r="WVQ628"/>
      <c r="WVR628"/>
      <c r="WVS628"/>
      <c r="WVT628"/>
      <c r="WVU628"/>
      <c r="WVV628"/>
      <c r="WVW628"/>
      <c r="WVX628"/>
      <c r="WVY628"/>
      <c r="WVZ628"/>
      <c r="WWA628"/>
      <c r="WWB628"/>
      <c r="WWC628"/>
      <c r="WWD628"/>
      <c r="WWE628"/>
      <c r="WWF628"/>
      <c r="WWG628"/>
      <c r="WWH628"/>
      <c r="WWI628"/>
      <c r="WWJ628"/>
      <c r="WWK628"/>
      <c r="WWL628"/>
      <c r="WWM628"/>
      <c r="WWN628"/>
      <c r="WWO628"/>
      <c r="WWP628"/>
      <c r="WWQ628"/>
      <c r="WWR628"/>
      <c r="WWS628"/>
      <c r="WWT628"/>
      <c r="WWU628"/>
      <c r="WWV628"/>
      <c r="WWW628"/>
      <c r="WWX628"/>
      <c r="WWY628"/>
      <c r="WWZ628"/>
      <c r="WXA628"/>
      <c r="WXB628"/>
      <c r="WXC628"/>
      <c r="WXD628"/>
      <c r="WXE628"/>
      <c r="WXF628"/>
      <c r="WXG628"/>
      <c r="WXH628"/>
      <c r="WXI628"/>
      <c r="WXJ628"/>
      <c r="WXK628"/>
      <c r="WXL628"/>
      <c r="WXM628"/>
      <c r="WXN628"/>
      <c r="WXO628"/>
      <c r="WXP628"/>
      <c r="WXQ628"/>
      <c r="WXR628"/>
      <c r="WXS628"/>
      <c r="WXT628"/>
      <c r="WXU628"/>
      <c r="WXV628"/>
      <c r="WXW628"/>
      <c r="WXX628"/>
      <c r="WXY628"/>
      <c r="WXZ628"/>
      <c r="WYA628"/>
      <c r="WYB628"/>
      <c r="WYC628"/>
      <c r="WYD628"/>
      <c r="WYE628"/>
      <c r="WYF628"/>
      <c r="WYG628"/>
      <c r="WYH628"/>
      <c r="WYI628"/>
      <c r="WYJ628"/>
      <c r="WYK628"/>
      <c r="WYL628"/>
      <c r="WYM628"/>
      <c r="WYN628"/>
      <c r="WYO628"/>
      <c r="WYP628"/>
      <c r="WYQ628"/>
      <c r="WYR628"/>
      <c r="WYS628"/>
      <c r="WYT628"/>
      <c r="WYU628"/>
      <c r="WYV628"/>
      <c r="WYW628"/>
      <c r="WYX628"/>
      <c r="WYY628"/>
      <c r="WYZ628"/>
      <c r="WZA628"/>
      <c r="WZB628"/>
      <c r="WZC628"/>
      <c r="WZD628"/>
      <c r="WZE628"/>
      <c r="WZF628"/>
      <c r="WZG628"/>
      <c r="WZH628"/>
      <c r="WZI628"/>
      <c r="WZJ628"/>
      <c r="WZK628"/>
      <c r="WZL628"/>
      <c r="WZM628"/>
      <c r="WZN628"/>
      <c r="WZO628"/>
      <c r="WZP628"/>
      <c r="WZQ628"/>
      <c r="WZR628"/>
      <c r="WZS628"/>
      <c r="WZT628"/>
      <c r="WZU628"/>
      <c r="WZV628"/>
      <c r="WZW628"/>
      <c r="WZX628"/>
      <c r="WZY628"/>
      <c r="WZZ628"/>
      <c r="XAA628"/>
      <c r="XAB628"/>
      <c r="XAC628"/>
      <c r="XAD628"/>
      <c r="XAE628"/>
      <c r="XAF628"/>
      <c r="XAG628"/>
      <c r="XAH628"/>
      <c r="XAI628"/>
      <c r="XAJ628"/>
      <c r="XAK628"/>
      <c r="XAL628"/>
      <c r="XAM628"/>
      <c r="XAN628"/>
      <c r="XAO628"/>
      <c r="XAP628"/>
      <c r="XAQ628"/>
      <c r="XAR628"/>
      <c r="XAS628"/>
      <c r="XAT628"/>
      <c r="XAU628"/>
      <c r="XAV628"/>
      <c r="XAW628"/>
      <c r="XAX628"/>
      <c r="XAY628"/>
      <c r="XAZ628"/>
      <c r="XBA628"/>
      <c r="XBB628"/>
      <c r="XBC628"/>
      <c r="XBD628"/>
      <c r="XBE628"/>
      <c r="XBF628"/>
      <c r="XBG628"/>
      <c r="XBH628"/>
      <c r="XBI628"/>
      <c r="XBJ628"/>
      <c r="XBK628"/>
      <c r="XBL628"/>
      <c r="XBM628"/>
      <c r="XBN628"/>
      <c r="XBO628"/>
      <c r="XBP628"/>
      <c r="XBQ628"/>
      <c r="XBR628"/>
      <c r="XBS628"/>
      <c r="XBT628"/>
      <c r="XBU628"/>
      <c r="XBV628"/>
      <c r="XBW628"/>
      <c r="XBX628"/>
      <c r="XBY628"/>
      <c r="XBZ628"/>
      <c r="XCA628"/>
      <c r="XCB628"/>
      <c r="XCC628"/>
      <c r="XCD628"/>
      <c r="XCE628"/>
      <c r="XCF628"/>
      <c r="XCG628"/>
      <c r="XCH628"/>
      <c r="XCI628"/>
      <c r="XCJ628"/>
      <c r="XCK628"/>
      <c r="XCL628"/>
      <c r="XCM628"/>
      <c r="XCN628"/>
      <c r="XCO628"/>
      <c r="XCP628"/>
      <c r="XCQ628"/>
      <c r="XCR628"/>
      <c r="XCS628"/>
      <c r="XCT628"/>
      <c r="XCU628"/>
      <c r="XCV628"/>
      <c r="XCW628"/>
      <c r="XCX628"/>
      <c r="XCY628"/>
      <c r="XCZ628"/>
      <c r="XDA628"/>
      <c r="XDB628"/>
      <c r="XDC628"/>
      <c r="XDD628"/>
      <c r="XDE628"/>
      <c r="XDF628"/>
      <c r="XDG628"/>
      <c r="XDH628"/>
      <c r="XDI628"/>
      <c r="XDJ628"/>
      <c r="XDK628"/>
      <c r="XDL628"/>
      <c r="XDM628"/>
      <c r="XDN628"/>
      <c r="XDO628"/>
      <c r="XDP628"/>
      <c r="XDQ628"/>
      <c r="XDR628"/>
      <c r="XDS628"/>
      <c r="XDT628"/>
      <c r="XDU628"/>
      <c r="XDV628"/>
      <c r="XDW628"/>
      <c r="XDX628"/>
      <c r="XDY628"/>
      <c r="XDZ628"/>
      <c r="XEA628"/>
      <c r="XEB628"/>
      <c r="XEC628"/>
      <c r="XED628"/>
      <c r="XEE628"/>
      <c r="XEF628"/>
      <c r="XEG628"/>
      <c r="XEH628"/>
      <c r="XEI628"/>
      <c r="XEJ628"/>
      <c r="XEK628"/>
      <c r="XEL628"/>
      <c r="XEM628"/>
      <c r="XEN628"/>
      <c r="XEO628"/>
      <c r="XEP628"/>
      <c r="XEQ628"/>
      <c r="XER628"/>
      <c r="XES628"/>
      <c r="XET628"/>
      <c r="XEU628"/>
      <c r="XEV628"/>
      <c r="XEW628"/>
      <c r="XEX628"/>
      <c r="XEY628"/>
      <c r="XEZ628"/>
      <c r="XFA628"/>
      <c r="XFB628"/>
      <c r="XFC628"/>
    </row>
    <row r="629" spans="1:16383" s="1" customFormat="1" x14ac:dyDescent="0.25">
      <c r="A629" s="149" t="s">
        <v>52</v>
      </c>
      <c r="B629" s="61" t="s">
        <v>49</v>
      </c>
      <c r="C629" s="61"/>
      <c r="D629" s="5"/>
      <c r="E629" s="5"/>
      <c r="F629" s="5"/>
      <c r="G629" s="5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/>
      <c r="RD629"/>
      <c r="RE629"/>
      <c r="RF629"/>
      <c r="RG629"/>
      <c r="RH629"/>
      <c r="RI629"/>
      <c r="RJ629"/>
      <c r="RK629"/>
      <c r="RL629"/>
      <c r="RM629"/>
      <c r="RN629"/>
      <c r="RO629"/>
      <c r="RP629"/>
      <c r="RQ629"/>
      <c r="RR629"/>
      <c r="RS629"/>
      <c r="RT629"/>
      <c r="RU629"/>
      <c r="RV629"/>
      <c r="RW629"/>
      <c r="RX629"/>
      <c r="RY629"/>
      <c r="RZ629"/>
      <c r="SA629"/>
      <c r="SB629"/>
      <c r="SC629"/>
      <c r="SD629"/>
      <c r="SE629"/>
      <c r="SF629"/>
      <c r="SG629"/>
      <c r="SH629"/>
      <c r="SI629"/>
      <c r="SJ629"/>
      <c r="SK629"/>
      <c r="SL629"/>
      <c r="SM629"/>
      <c r="SN629"/>
      <c r="SO629"/>
      <c r="SP629"/>
      <c r="SQ629"/>
      <c r="SR629"/>
      <c r="SS629"/>
      <c r="ST629"/>
      <c r="SU629"/>
      <c r="SV629"/>
      <c r="SW629"/>
      <c r="SX629"/>
      <c r="SY629"/>
      <c r="SZ629"/>
      <c r="TA629"/>
      <c r="TB629"/>
      <c r="TC629"/>
      <c r="TD629"/>
      <c r="TE629"/>
      <c r="TF629"/>
      <c r="TG629"/>
      <c r="TH629"/>
      <c r="TI629"/>
      <c r="TJ629"/>
      <c r="TK629"/>
      <c r="TL629"/>
      <c r="TM629"/>
      <c r="TN629"/>
      <c r="TO629"/>
      <c r="TP629"/>
      <c r="TQ629"/>
      <c r="TR629"/>
      <c r="TS629"/>
      <c r="TT629"/>
      <c r="TU629"/>
      <c r="TV629"/>
      <c r="TW629"/>
      <c r="TX629"/>
      <c r="TY629"/>
      <c r="TZ629"/>
      <c r="UA629"/>
      <c r="UB629"/>
      <c r="UC629"/>
      <c r="UD629"/>
      <c r="UE629"/>
      <c r="UF629"/>
      <c r="UG629"/>
      <c r="UH629"/>
      <c r="UI629"/>
      <c r="UJ629"/>
      <c r="UK629"/>
      <c r="UL629"/>
      <c r="UM629"/>
      <c r="UN629"/>
      <c r="UO629"/>
      <c r="UP629"/>
      <c r="UQ629"/>
      <c r="UR629"/>
      <c r="US629"/>
      <c r="UT629"/>
      <c r="UU629"/>
      <c r="UV629"/>
      <c r="UW629"/>
      <c r="UX629"/>
      <c r="UY629"/>
      <c r="UZ629"/>
      <c r="VA629"/>
      <c r="VB629"/>
      <c r="VC629"/>
      <c r="VD629"/>
      <c r="VE629"/>
      <c r="VF629"/>
      <c r="VG629"/>
      <c r="VH629"/>
      <c r="VI629"/>
      <c r="VJ629"/>
      <c r="VK629"/>
      <c r="VL629"/>
      <c r="VM629"/>
      <c r="VN629"/>
      <c r="VO629"/>
      <c r="VP629"/>
      <c r="VQ629"/>
      <c r="VR629"/>
      <c r="VS629"/>
      <c r="VT629"/>
      <c r="VU629"/>
      <c r="VV629"/>
      <c r="VW629"/>
      <c r="VX629"/>
      <c r="VY629"/>
      <c r="VZ629"/>
      <c r="WA629"/>
      <c r="WB629"/>
      <c r="WC629"/>
      <c r="WD629"/>
      <c r="WE629"/>
      <c r="WF629"/>
      <c r="WG629"/>
      <c r="WH629"/>
      <c r="WI629"/>
      <c r="WJ629"/>
      <c r="WK629"/>
      <c r="WL629"/>
      <c r="WM629"/>
      <c r="WN629"/>
      <c r="WO629"/>
      <c r="WP629"/>
      <c r="WQ629"/>
      <c r="WR629"/>
      <c r="WS629"/>
      <c r="WT629"/>
      <c r="WU629"/>
      <c r="WV629"/>
      <c r="WW629"/>
      <c r="WX629"/>
      <c r="WY629"/>
      <c r="WZ629"/>
      <c r="XA629"/>
      <c r="XB629"/>
      <c r="XC629"/>
      <c r="XD629"/>
      <c r="XE629"/>
      <c r="XF629"/>
      <c r="XG629"/>
      <c r="XH629"/>
      <c r="XI629"/>
      <c r="XJ629"/>
      <c r="XK629"/>
      <c r="XL629"/>
      <c r="XM629"/>
      <c r="XN629"/>
      <c r="XO629"/>
      <c r="XP629"/>
      <c r="XQ629"/>
      <c r="XR629"/>
      <c r="XS629"/>
      <c r="XT629"/>
      <c r="XU629"/>
      <c r="XV629"/>
      <c r="XW629"/>
      <c r="XX629"/>
      <c r="XY629"/>
      <c r="XZ629"/>
      <c r="YA629"/>
      <c r="YB629"/>
      <c r="YC629"/>
      <c r="YD629"/>
      <c r="YE629"/>
      <c r="YF629"/>
      <c r="YG629"/>
      <c r="YH629"/>
      <c r="YI629"/>
      <c r="YJ629"/>
      <c r="YK629"/>
      <c r="YL629"/>
      <c r="YM629"/>
      <c r="YN629"/>
      <c r="YO629"/>
      <c r="YP629"/>
      <c r="YQ629"/>
      <c r="YR629"/>
      <c r="YS629"/>
      <c r="YT629"/>
      <c r="YU629"/>
      <c r="YV629"/>
      <c r="YW629"/>
      <c r="YX629"/>
      <c r="YY629"/>
      <c r="YZ629"/>
      <c r="ZA629"/>
      <c r="ZB629"/>
      <c r="ZC629"/>
      <c r="ZD629"/>
      <c r="ZE629"/>
      <c r="ZF629"/>
      <c r="ZG629"/>
      <c r="ZH629"/>
      <c r="ZI629"/>
      <c r="ZJ629"/>
      <c r="ZK629"/>
      <c r="ZL629"/>
      <c r="ZM629"/>
      <c r="ZN629"/>
      <c r="ZO629"/>
      <c r="ZP629"/>
      <c r="ZQ629"/>
      <c r="ZR629"/>
      <c r="ZS629"/>
      <c r="ZT629"/>
      <c r="ZU629"/>
      <c r="ZV629"/>
      <c r="ZW629"/>
      <c r="ZX629"/>
      <c r="ZY629"/>
      <c r="ZZ629"/>
      <c r="AAA629"/>
      <c r="AAB629"/>
      <c r="AAC629"/>
      <c r="AAD629"/>
      <c r="AAE629"/>
      <c r="AAF629"/>
      <c r="AAG629"/>
      <c r="AAH629"/>
      <c r="AAI629"/>
      <c r="AAJ629"/>
      <c r="AAK629"/>
      <c r="AAL629"/>
      <c r="AAM629"/>
      <c r="AAN629"/>
      <c r="AAO629"/>
      <c r="AAP629"/>
      <c r="AAQ629"/>
      <c r="AAR629"/>
      <c r="AAS629"/>
      <c r="AAT629"/>
      <c r="AAU629"/>
      <c r="AAV629"/>
      <c r="AAW629"/>
      <c r="AAX629"/>
      <c r="AAY629"/>
      <c r="AAZ629"/>
      <c r="ABA629"/>
      <c r="ABB629"/>
      <c r="ABC629"/>
      <c r="ABD629"/>
      <c r="ABE629"/>
      <c r="ABF629"/>
      <c r="ABG629"/>
      <c r="ABH629"/>
      <c r="ABI629"/>
      <c r="ABJ629"/>
      <c r="ABK629"/>
      <c r="ABL629"/>
      <c r="ABM629"/>
      <c r="ABN629"/>
      <c r="ABO629"/>
      <c r="ABP629"/>
      <c r="ABQ629"/>
      <c r="ABR629"/>
      <c r="ABS629"/>
      <c r="ABT629"/>
      <c r="ABU629"/>
      <c r="ABV629"/>
      <c r="ABW629"/>
      <c r="ABX629"/>
      <c r="ABY629"/>
      <c r="ABZ629"/>
      <c r="ACA629"/>
      <c r="ACB629"/>
      <c r="ACC629"/>
      <c r="ACD629"/>
      <c r="ACE629"/>
      <c r="ACF629"/>
      <c r="ACG629"/>
      <c r="ACH629"/>
      <c r="ACI629"/>
      <c r="ACJ629"/>
      <c r="ACK629"/>
      <c r="ACL629"/>
      <c r="ACM629"/>
      <c r="ACN629"/>
      <c r="ACO629"/>
      <c r="ACP629"/>
      <c r="ACQ629"/>
      <c r="ACR629"/>
      <c r="ACS629"/>
      <c r="ACT629"/>
      <c r="ACU629"/>
      <c r="ACV629"/>
      <c r="ACW629"/>
      <c r="ACX629"/>
      <c r="ACY629"/>
      <c r="ACZ629"/>
      <c r="ADA629"/>
      <c r="ADB629"/>
      <c r="ADC629"/>
      <c r="ADD629"/>
      <c r="ADE629"/>
      <c r="ADF629"/>
      <c r="ADG629"/>
      <c r="ADH629"/>
      <c r="ADI629"/>
      <c r="ADJ629"/>
      <c r="ADK629"/>
      <c r="ADL629"/>
      <c r="ADM629"/>
      <c r="ADN629"/>
      <c r="ADO629"/>
      <c r="ADP629"/>
      <c r="ADQ629"/>
      <c r="ADR629"/>
      <c r="ADS629"/>
      <c r="ADT629"/>
      <c r="ADU629"/>
      <c r="ADV629"/>
      <c r="ADW629"/>
      <c r="ADX629"/>
      <c r="ADY629"/>
      <c r="ADZ629"/>
      <c r="AEA629"/>
      <c r="AEB629"/>
      <c r="AEC629"/>
      <c r="AED629"/>
      <c r="AEE629"/>
      <c r="AEF629"/>
      <c r="AEG629"/>
      <c r="AEH629"/>
      <c r="AEI629"/>
      <c r="AEJ629"/>
      <c r="AEK629"/>
      <c r="AEL629"/>
      <c r="AEM629"/>
      <c r="AEN629"/>
      <c r="AEO629"/>
      <c r="AEP629"/>
      <c r="AEQ629"/>
      <c r="AER629"/>
      <c r="AES629"/>
      <c r="AET629"/>
      <c r="AEU629"/>
      <c r="AEV629"/>
      <c r="AEW629"/>
      <c r="AEX629"/>
      <c r="AEY629"/>
      <c r="AEZ629"/>
      <c r="AFA629"/>
      <c r="AFB629"/>
      <c r="AFC629"/>
      <c r="AFD629"/>
      <c r="AFE629"/>
      <c r="AFF629"/>
      <c r="AFG629"/>
      <c r="AFH629"/>
      <c r="AFI629"/>
      <c r="AFJ629"/>
      <c r="AFK629"/>
      <c r="AFL629"/>
      <c r="AFM629"/>
      <c r="AFN629"/>
      <c r="AFO629"/>
      <c r="AFP629"/>
      <c r="AFQ629"/>
      <c r="AFR629"/>
      <c r="AFS629"/>
      <c r="AFT629"/>
      <c r="AFU629"/>
      <c r="AFV629"/>
      <c r="AFW629"/>
      <c r="AFX629"/>
      <c r="AFY629"/>
      <c r="AFZ629"/>
      <c r="AGA629"/>
      <c r="AGB629"/>
      <c r="AGC629"/>
      <c r="AGD629"/>
      <c r="AGE629"/>
      <c r="AGF629"/>
      <c r="AGG629"/>
      <c r="AGH629"/>
      <c r="AGI629"/>
      <c r="AGJ629"/>
      <c r="AGK629"/>
      <c r="AGL629"/>
      <c r="AGM629"/>
      <c r="AGN629"/>
      <c r="AGO629"/>
      <c r="AGP629"/>
      <c r="AGQ629"/>
      <c r="AGR629"/>
      <c r="AGS629"/>
      <c r="AGT629"/>
      <c r="AGU629"/>
      <c r="AGV629"/>
      <c r="AGW629"/>
      <c r="AGX629"/>
      <c r="AGY629"/>
      <c r="AGZ629"/>
      <c r="AHA629"/>
      <c r="AHB629"/>
      <c r="AHC629"/>
      <c r="AHD629"/>
      <c r="AHE629"/>
      <c r="AHF629"/>
      <c r="AHG629"/>
      <c r="AHH629"/>
      <c r="AHI629"/>
      <c r="AHJ629"/>
      <c r="AHK629"/>
      <c r="AHL629"/>
      <c r="AHM629"/>
      <c r="AHN629"/>
      <c r="AHO629"/>
      <c r="AHP629"/>
      <c r="AHQ629"/>
      <c r="AHR629"/>
      <c r="AHS629"/>
      <c r="AHT629"/>
      <c r="AHU629"/>
      <c r="AHV629"/>
      <c r="AHW629"/>
      <c r="AHX629"/>
      <c r="AHY629"/>
      <c r="AHZ629"/>
      <c r="AIA629"/>
      <c r="AIB629"/>
      <c r="AIC629"/>
      <c r="AID629"/>
      <c r="AIE629"/>
      <c r="AIF629"/>
      <c r="AIG629"/>
      <c r="AIH629"/>
      <c r="AII629"/>
      <c r="AIJ629"/>
      <c r="AIK629"/>
      <c r="AIL629"/>
      <c r="AIM629"/>
      <c r="AIN629"/>
      <c r="AIO629"/>
      <c r="AIP629"/>
      <c r="AIQ629"/>
      <c r="AIR629"/>
      <c r="AIS629"/>
      <c r="AIT629"/>
      <c r="AIU629"/>
      <c r="AIV629"/>
      <c r="AIW629"/>
      <c r="AIX629"/>
      <c r="AIY629"/>
      <c r="AIZ629"/>
      <c r="AJA629"/>
      <c r="AJB629"/>
      <c r="AJC629"/>
      <c r="AJD629"/>
      <c r="AJE629"/>
      <c r="AJF629"/>
      <c r="AJG629"/>
      <c r="AJH629"/>
      <c r="AJI629"/>
      <c r="AJJ629"/>
      <c r="AJK629"/>
      <c r="AJL629"/>
      <c r="AJM629"/>
      <c r="AJN629"/>
      <c r="AJO629"/>
      <c r="AJP629"/>
      <c r="AJQ629"/>
      <c r="AJR629"/>
      <c r="AJS629"/>
      <c r="AJT629"/>
      <c r="AJU629"/>
      <c r="AJV629"/>
      <c r="AJW629"/>
      <c r="AJX629"/>
      <c r="AJY629"/>
      <c r="AJZ629"/>
      <c r="AKA629"/>
      <c r="AKB629"/>
      <c r="AKC629"/>
      <c r="AKD629"/>
      <c r="AKE629"/>
      <c r="AKF629"/>
      <c r="AKG629"/>
      <c r="AKH629"/>
      <c r="AKI629"/>
      <c r="AKJ629"/>
      <c r="AKK629"/>
      <c r="AKL629"/>
      <c r="AKM629"/>
      <c r="AKN629"/>
      <c r="AKO629"/>
      <c r="AKP629"/>
      <c r="AKQ629"/>
      <c r="AKR629"/>
      <c r="AKS629"/>
      <c r="AKT629"/>
      <c r="AKU629"/>
      <c r="AKV629"/>
      <c r="AKW629"/>
      <c r="AKX629"/>
      <c r="AKY629"/>
      <c r="AKZ629"/>
      <c r="ALA629"/>
      <c r="ALB629"/>
      <c r="ALC629"/>
      <c r="ALD629"/>
      <c r="ALE629"/>
      <c r="ALF629"/>
      <c r="ALG629"/>
      <c r="ALH629"/>
      <c r="ALI629"/>
      <c r="ALJ629"/>
      <c r="ALK629"/>
      <c r="ALL629"/>
      <c r="ALM629"/>
      <c r="ALN629"/>
      <c r="ALO629"/>
      <c r="ALP629"/>
      <c r="ALQ629"/>
      <c r="ALR629"/>
      <c r="ALS629"/>
      <c r="ALT629"/>
      <c r="ALU629"/>
      <c r="ALV629"/>
      <c r="ALW629"/>
      <c r="ALX629"/>
      <c r="ALY629"/>
      <c r="ALZ629"/>
      <c r="AMA629"/>
      <c r="AMB629"/>
      <c r="AMC629"/>
      <c r="AMD629"/>
      <c r="AME629"/>
      <c r="AMF629"/>
      <c r="AMG629"/>
      <c r="AMH629"/>
      <c r="AMI629"/>
      <c r="AMJ629"/>
      <c r="AMK629"/>
      <c r="AML629"/>
      <c r="AMM629"/>
      <c r="AMN629"/>
      <c r="AMO629"/>
      <c r="AMP629"/>
      <c r="AMQ629"/>
      <c r="AMR629"/>
      <c r="AMS629"/>
      <c r="AMT629"/>
      <c r="AMU629"/>
      <c r="AMV629"/>
      <c r="AMW629"/>
      <c r="AMX629"/>
      <c r="AMY629"/>
      <c r="AMZ629"/>
      <c r="ANA629"/>
      <c r="ANB629"/>
      <c r="ANC629"/>
      <c r="AND629"/>
      <c r="ANE629"/>
      <c r="ANF629"/>
      <c r="ANG629"/>
      <c r="ANH629"/>
      <c r="ANI629"/>
      <c r="ANJ629"/>
      <c r="ANK629"/>
      <c r="ANL629"/>
      <c r="ANM629"/>
      <c r="ANN629"/>
      <c r="ANO629"/>
      <c r="ANP629"/>
      <c r="ANQ629"/>
      <c r="ANR629"/>
      <c r="ANS629"/>
      <c r="ANT629"/>
      <c r="ANU629"/>
      <c r="ANV629"/>
      <c r="ANW629"/>
      <c r="ANX629"/>
      <c r="ANY629"/>
      <c r="ANZ629"/>
      <c r="AOA629"/>
      <c r="AOB629"/>
      <c r="AOC629"/>
      <c r="AOD629"/>
      <c r="AOE629"/>
      <c r="AOF629"/>
      <c r="AOG629"/>
      <c r="AOH629"/>
      <c r="AOI629"/>
      <c r="AOJ629"/>
      <c r="AOK629"/>
      <c r="AOL629"/>
      <c r="AOM629"/>
      <c r="AON629"/>
      <c r="AOO629"/>
      <c r="AOP629"/>
      <c r="AOQ629"/>
      <c r="AOR629"/>
      <c r="AOS629"/>
      <c r="AOT629"/>
      <c r="AOU629"/>
      <c r="AOV629"/>
      <c r="AOW629"/>
      <c r="AOX629"/>
      <c r="AOY629"/>
      <c r="AOZ629"/>
      <c r="APA629"/>
      <c r="APB629"/>
      <c r="APC629"/>
      <c r="APD629"/>
      <c r="APE629"/>
      <c r="APF629"/>
      <c r="APG629"/>
      <c r="APH629"/>
      <c r="API629"/>
      <c r="APJ629"/>
      <c r="APK629"/>
      <c r="APL629"/>
      <c r="APM629"/>
      <c r="APN629"/>
      <c r="APO629"/>
      <c r="APP629"/>
      <c r="APQ629"/>
      <c r="APR629"/>
      <c r="APS629"/>
      <c r="APT629"/>
      <c r="APU629"/>
      <c r="APV629"/>
      <c r="APW629"/>
      <c r="APX629"/>
      <c r="APY629"/>
      <c r="APZ629"/>
      <c r="AQA629"/>
      <c r="AQB629"/>
      <c r="AQC629"/>
      <c r="AQD629"/>
      <c r="AQE629"/>
      <c r="AQF629"/>
      <c r="AQG629"/>
      <c r="AQH629"/>
      <c r="AQI629"/>
      <c r="AQJ629"/>
      <c r="AQK629"/>
      <c r="AQL629"/>
      <c r="AQM629"/>
      <c r="AQN629"/>
      <c r="AQO629"/>
      <c r="AQP629"/>
      <c r="AQQ629"/>
      <c r="AQR629"/>
      <c r="AQS629"/>
      <c r="AQT629"/>
      <c r="AQU629"/>
      <c r="AQV629"/>
      <c r="AQW629"/>
      <c r="AQX629"/>
      <c r="AQY629"/>
      <c r="AQZ629"/>
      <c r="ARA629"/>
      <c r="ARB629"/>
      <c r="ARC629"/>
      <c r="ARD629"/>
      <c r="ARE629"/>
      <c r="ARF629"/>
      <c r="ARG629"/>
      <c r="ARH629"/>
      <c r="ARI629"/>
      <c r="ARJ629"/>
      <c r="ARK629"/>
      <c r="ARL629"/>
      <c r="ARM629"/>
      <c r="ARN629"/>
      <c r="ARO629"/>
      <c r="ARP629"/>
      <c r="ARQ629"/>
      <c r="ARR629"/>
      <c r="ARS629"/>
      <c r="ART629"/>
      <c r="ARU629"/>
      <c r="ARV629"/>
      <c r="ARW629"/>
      <c r="ARX629"/>
      <c r="ARY629"/>
      <c r="ARZ629"/>
      <c r="ASA629"/>
      <c r="ASB629"/>
      <c r="ASC629"/>
      <c r="ASD629"/>
      <c r="ASE629"/>
      <c r="ASF629"/>
      <c r="ASG629"/>
      <c r="ASH629"/>
      <c r="ASI629"/>
      <c r="ASJ629"/>
      <c r="ASK629"/>
      <c r="ASL629"/>
      <c r="ASM629"/>
      <c r="ASN629"/>
      <c r="ASO629"/>
      <c r="ASP629"/>
      <c r="ASQ629"/>
      <c r="ASR629"/>
      <c r="ASS629"/>
      <c r="AST629"/>
      <c r="ASU629"/>
      <c r="ASV629"/>
      <c r="ASW629"/>
      <c r="ASX629"/>
      <c r="ASY629"/>
      <c r="ASZ629"/>
      <c r="ATA629"/>
      <c r="ATB629"/>
      <c r="ATC629"/>
      <c r="ATD629"/>
      <c r="ATE629"/>
      <c r="ATF629"/>
      <c r="ATG629"/>
      <c r="ATH629"/>
      <c r="ATI629"/>
      <c r="ATJ629"/>
      <c r="ATK629"/>
      <c r="ATL629"/>
      <c r="ATM629"/>
      <c r="ATN629"/>
      <c r="ATO629"/>
      <c r="ATP629"/>
      <c r="ATQ629"/>
      <c r="ATR629"/>
      <c r="ATS629"/>
      <c r="ATT629"/>
      <c r="ATU629"/>
      <c r="ATV629"/>
      <c r="ATW629"/>
      <c r="ATX629"/>
      <c r="ATY629"/>
      <c r="ATZ629"/>
      <c r="AUA629"/>
      <c r="AUB629"/>
      <c r="AUC629"/>
      <c r="AUD629"/>
      <c r="AUE629"/>
      <c r="AUF629"/>
      <c r="AUG629"/>
      <c r="AUH629"/>
      <c r="AUI629"/>
      <c r="AUJ629"/>
      <c r="AUK629"/>
      <c r="AUL629"/>
      <c r="AUM629"/>
      <c r="AUN629"/>
      <c r="AUO629"/>
      <c r="AUP629"/>
      <c r="AUQ629"/>
      <c r="AUR629"/>
      <c r="AUS629"/>
      <c r="AUT629"/>
      <c r="AUU629"/>
      <c r="AUV629"/>
      <c r="AUW629"/>
      <c r="AUX629"/>
      <c r="AUY629"/>
      <c r="AUZ629"/>
      <c r="AVA629"/>
      <c r="AVB629"/>
      <c r="AVC629"/>
      <c r="AVD629"/>
      <c r="AVE629"/>
      <c r="AVF629"/>
      <c r="AVG629"/>
      <c r="AVH629"/>
      <c r="AVI629"/>
      <c r="AVJ629"/>
      <c r="AVK629"/>
      <c r="AVL629"/>
      <c r="AVM629"/>
      <c r="AVN629"/>
      <c r="AVO629"/>
      <c r="AVP629"/>
      <c r="AVQ629"/>
      <c r="AVR629"/>
      <c r="AVS629"/>
      <c r="AVT629"/>
      <c r="AVU629"/>
      <c r="AVV629"/>
      <c r="AVW629"/>
      <c r="AVX629"/>
      <c r="AVY629"/>
      <c r="AVZ629"/>
      <c r="AWA629"/>
      <c r="AWB629"/>
      <c r="AWC629"/>
      <c r="AWD629"/>
      <c r="AWE629"/>
      <c r="AWF629"/>
      <c r="AWG629"/>
      <c r="AWH629"/>
      <c r="AWI629"/>
      <c r="AWJ629"/>
      <c r="AWK629"/>
      <c r="AWL629"/>
      <c r="AWM629"/>
      <c r="AWN629"/>
      <c r="AWO629"/>
      <c r="AWP629"/>
      <c r="AWQ629"/>
      <c r="AWR629"/>
      <c r="AWS629"/>
      <c r="AWT629"/>
      <c r="AWU629"/>
      <c r="AWV629"/>
      <c r="AWW629"/>
      <c r="AWX629"/>
      <c r="AWY629"/>
      <c r="AWZ629"/>
      <c r="AXA629"/>
      <c r="AXB629"/>
      <c r="AXC629"/>
      <c r="AXD629"/>
      <c r="AXE629"/>
      <c r="AXF629"/>
      <c r="AXG629"/>
      <c r="AXH629"/>
      <c r="AXI629"/>
      <c r="AXJ629"/>
      <c r="AXK629"/>
      <c r="AXL629"/>
      <c r="AXM629"/>
      <c r="AXN629"/>
      <c r="AXO629"/>
      <c r="AXP629"/>
      <c r="AXQ629"/>
      <c r="AXR629"/>
      <c r="AXS629"/>
      <c r="AXT629"/>
      <c r="AXU629"/>
      <c r="AXV629"/>
      <c r="AXW629"/>
      <c r="AXX629"/>
      <c r="AXY629"/>
      <c r="AXZ629"/>
      <c r="AYA629"/>
      <c r="AYB629"/>
      <c r="AYC629"/>
      <c r="AYD629"/>
      <c r="AYE629"/>
      <c r="AYF629"/>
      <c r="AYG629"/>
      <c r="AYH629"/>
      <c r="AYI629"/>
      <c r="AYJ629"/>
      <c r="AYK629"/>
      <c r="AYL629"/>
      <c r="AYM629"/>
      <c r="AYN629"/>
      <c r="AYO629"/>
      <c r="AYP629"/>
      <c r="AYQ629"/>
      <c r="AYR629"/>
      <c r="AYS629"/>
      <c r="AYT629"/>
      <c r="AYU629"/>
      <c r="AYV629"/>
      <c r="AYW629"/>
      <c r="AYX629"/>
      <c r="AYY629"/>
      <c r="AYZ629"/>
      <c r="AZA629"/>
      <c r="AZB629"/>
      <c r="AZC629"/>
      <c r="AZD629"/>
      <c r="AZE629"/>
      <c r="AZF629"/>
      <c r="AZG629"/>
      <c r="AZH629"/>
      <c r="AZI629"/>
      <c r="AZJ629"/>
      <c r="AZK629"/>
      <c r="AZL629"/>
      <c r="AZM629"/>
      <c r="AZN629"/>
      <c r="AZO629"/>
      <c r="AZP629"/>
      <c r="AZQ629"/>
      <c r="AZR629"/>
      <c r="AZS629"/>
      <c r="AZT629"/>
      <c r="AZU629"/>
      <c r="AZV629"/>
      <c r="AZW629"/>
      <c r="AZX629"/>
      <c r="AZY629"/>
      <c r="AZZ629"/>
      <c r="BAA629"/>
      <c r="BAB629"/>
      <c r="BAC629"/>
      <c r="BAD629"/>
      <c r="BAE629"/>
      <c r="BAF629"/>
      <c r="BAG629"/>
      <c r="BAH629"/>
      <c r="BAI629"/>
      <c r="BAJ629"/>
      <c r="BAK629"/>
      <c r="BAL629"/>
      <c r="BAM629"/>
      <c r="BAN629"/>
      <c r="BAO629"/>
      <c r="BAP629"/>
      <c r="BAQ629"/>
      <c r="BAR629"/>
      <c r="BAS629"/>
      <c r="BAT629"/>
      <c r="BAU629"/>
      <c r="BAV629"/>
      <c r="BAW629"/>
      <c r="BAX629"/>
      <c r="BAY629"/>
      <c r="BAZ629"/>
      <c r="BBA629"/>
      <c r="BBB629"/>
      <c r="BBC629"/>
      <c r="BBD629"/>
      <c r="BBE629"/>
      <c r="BBF629"/>
      <c r="BBG629"/>
      <c r="BBH629"/>
      <c r="BBI629"/>
      <c r="BBJ629"/>
      <c r="BBK629"/>
      <c r="BBL629"/>
      <c r="BBM629"/>
      <c r="BBN629"/>
      <c r="BBO629"/>
      <c r="BBP629"/>
      <c r="BBQ629"/>
      <c r="BBR629"/>
      <c r="BBS629"/>
      <c r="BBT629"/>
      <c r="BBU629"/>
      <c r="BBV629"/>
      <c r="BBW629"/>
      <c r="BBX629"/>
      <c r="BBY629"/>
      <c r="BBZ629"/>
      <c r="BCA629"/>
      <c r="BCB629"/>
      <c r="BCC629"/>
      <c r="BCD629"/>
      <c r="BCE629"/>
      <c r="BCF629"/>
      <c r="BCG629"/>
      <c r="BCH629"/>
      <c r="BCI629"/>
      <c r="BCJ629"/>
      <c r="BCK629"/>
      <c r="BCL629"/>
      <c r="BCM629"/>
      <c r="BCN629"/>
      <c r="BCO629"/>
      <c r="BCP629"/>
      <c r="BCQ629"/>
      <c r="BCR629"/>
      <c r="BCS629"/>
      <c r="BCT629"/>
      <c r="BCU629"/>
      <c r="BCV629"/>
      <c r="BCW629"/>
      <c r="BCX629"/>
      <c r="BCY629"/>
      <c r="BCZ629"/>
      <c r="BDA629"/>
      <c r="BDB629"/>
      <c r="BDC629"/>
      <c r="BDD629"/>
      <c r="BDE629"/>
      <c r="BDF629"/>
      <c r="BDG629"/>
      <c r="BDH629"/>
      <c r="BDI629"/>
      <c r="BDJ629"/>
      <c r="BDK629"/>
      <c r="BDL629"/>
      <c r="BDM629"/>
      <c r="BDN629"/>
      <c r="BDO629"/>
      <c r="BDP629"/>
      <c r="BDQ629"/>
      <c r="BDR629"/>
      <c r="BDS629"/>
      <c r="BDT629"/>
      <c r="BDU629"/>
      <c r="BDV629"/>
      <c r="BDW629"/>
      <c r="BDX629"/>
      <c r="BDY629"/>
      <c r="BDZ629"/>
      <c r="BEA629"/>
      <c r="BEB629"/>
      <c r="BEC629"/>
      <c r="BED629"/>
      <c r="BEE629"/>
      <c r="BEF629"/>
      <c r="BEG629"/>
      <c r="BEH629"/>
      <c r="BEI629"/>
      <c r="BEJ629"/>
      <c r="BEK629"/>
      <c r="BEL629"/>
      <c r="BEM629"/>
      <c r="BEN629"/>
      <c r="BEO629"/>
      <c r="BEP629"/>
      <c r="BEQ629"/>
      <c r="BER629"/>
      <c r="BES629"/>
      <c r="BET629"/>
      <c r="BEU629"/>
      <c r="BEV629"/>
      <c r="BEW629"/>
      <c r="BEX629"/>
      <c r="BEY629"/>
      <c r="BEZ629"/>
      <c r="BFA629"/>
      <c r="BFB629"/>
      <c r="BFC629"/>
      <c r="BFD629"/>
      <c r="BFE629"/>
      <c r="BFF629"/>
      <c r="BFG629"/>
      <c r="BFH629"/>
      <c r="BFI629"/>
      <c r="BFJ629"/>
      <c r="BFK629"/>
      <c r="BFL629"/>
      <c r="BFM629"/>
      <c r="BFN629"/>
      <c r="BFO629"/>
      <c r="BFP629"/>
      <c r="BFQ629"/>
      <c r="BFR629"/>
      <c r="BFS629"/>
      <c r="BFT629"/>
      <c r="BFU629"/>
      <c r="BFV629"/>
      <c r="BFW629"/>
      <c r="BFX629"/>
      <c r="BFY629"/>
      <c r="BFZ629"/>
      <c r="BGA629"/>
      <c r="BGB629"/>
      <c r="BGC629"/>
      <c r="BGD629"/>
      <c r="BGE629"/>
      <c r="BGF629"/>
      <c r="BGG629"/>
      <c r="BGH629"/>
      <c r="BGI629"/>
      <c r="BGJ629"/>
      <c r="BGK629"/>
      <c r="BGL629"/>
      <c r="BGM629"/>
      <c r="BGN629"/>
      <c r="BGO629"/>
      <c r="BGP629"/>
      <c r="BGQ629"/>
      <c r="BGR629"/>
      <c r="BGS629"/>
      <c r="BGT629"/>
      <c r="BGU629"/>
      <c r="BGV629"/>
      <c r="BGW629"/>
      <c r="BGX629"/>
      <c r="BGY629"/>
      <c r="BGZ629"/>
      <c r="BHA629"/>
      <c r="BHB629"/>
      <c r="BHC629"/>
      <c r="BHD629"/>
      <c r="BHE629"/>
      <c r="BHF629"/>
      <c r="BHG629"/>
      <c r="BHH629"/>
      <c r="BHI629"/>
      <c r="BHJ629"/>
      <c r="BHK629"/>
      <c r="BHL629"/>
      <c r="BHM629"/>
      <c r="BHN629"/>
      <c r="BHO629"/>
      <c r="BHP629"/>
      <c r="BHQ629"/>
      <c r="BHR629"/>
      <c r="BHS629"/>
      <c r="BHT629"/>
      <c r="BHU629"/>
      <c r="BHV629"/>
      <c r="BHW629"/>
      <c r="BHX629"/>
      <c r="BHY629"/>
      <c r="BHZ629"/>
      <c r="BIA629"/>
      <c r="BIB629"/>
      <c r="BIC629"/>
      <c r="BID629"/>
      <c r="BIE629"/>
      <c r="BIF629"/>
      <c r="BIG629"/>
      <c r="BIH629"/>
      <c r="BII629"/>
      <c r="BIJ629"/>
      <c r="BIK629"/>
      <c r="BIL629"/>
      <c r="BIM629"/>
      <c r="BIN629"/>
      <c r="BIO629"/>
      <c r="BIP629"/>
      <c r="BIQ629"/>
      <c r="BIR629"/>
      <c r="BIS629"/>
      <c r="BIT629"/>
      <c r="BIU629"/>
      <c r="BIV629"/>
      <c r="BIW629"/>
      <c r="BIX629"/>
      <c r="BIY629"/>
      <c r="BIZ629"/>
      <c r="BJA629"/>
      <c r="BJB629"/>
      <c r="BJC629"/>
      <c r="BJD629"/>
      <c r="BJE629"/>
      <c r="BJF629"/>
      <c r="BJG629"/>
      <c r="BJH629"/>
      <c r="BJI629"/>
      <c r="BJJ629"/>
      <c r="BJK629"/>
      <c r="BJL629"/>
      <c r="BJM629"/>
      <c r="BJN629"/>
      <c r="BJO629"/>
      <c r="BJP629"/>
      <c r="BJQ629"/>
      <c r="BJR629"/>
      <c r="BJS629"/>
      <c r="BJT629"/>
      <c r="BJU629"/>
      <c r="BJV629"/>
      <c r="BJW629"/>
      <c r="BJX629"/>
      <c r="BJY629"/>
      <c r="BJZ629"/>
      <c r="BKA629"/>
      <c r="BKB629"/>
      <c r="BKC629"/>
      <c r="BKD629"/>
      <c r="BKE629"/>
      <c r="BKF629"/>
      <c r="BKG629"/>
      <c r="BKH629"/>
      <c r="BKI629"/>
      <c r="BKJ629"/>
      <c r="BKK629"/>
      <c r="BKL629"/>
      <c r="BKM629"/>
      <c r="BKN629"/>
      <c r="BKO629"/>
      <c r="BKP629"/>
      <c r="BKQ629"/>
      <c r="BKR629"/>
      <c r="BKS629"/>
      <c r="BKT629"/>
      <c r="BKU629"/>
      <c r="BKV629"/>
      <c r="BKW629"/>
      <c r="BKX629"/>
      <c r="BKY629"/>
      <c r="BKZ629"/>
      <c r="BLA629"/>
      <c r="BLB629"/>
      <c r="BLC629"/>
      <c r="BLD629"/>
      <c r="BLE629"/>
      <c r="BLF629"/>
      <c r="BLG629"/>
      <c r="BLH629"/>
      <c r="BLI629"/>
      <c r="BLJ629"/>
      <c r="BLK629"/>
      <c r="BLL629"/>
      <c r="BLM629"/>
      <c r="BLN629"/>
      <c r="BLO629"/>
      <c r="BLP629"/>
      <c r="BLQ629"/>
      <c r="BLR629"/>
      <c r="BLS629"/>
      <c r="BLT629"/>
      <c r="BLU629"/>
      <c r="BLV629"/>
      <c r="BLW629"/>
      <c r="BLX629"/>
      <c r="BLY629"/>
      <c r="BLZ629"/>
      <c r="BMA629"/>
      <c r="BMB629"/>
      <c r="BMC629"/>
      <c r="BMD629"/>
      <c r="BME629"/>
      <c r="BMF629"/>
      <c r="BMG629"/>
      <c r="BMH629"/>
      <c r="BMI629"/>
      <c r="BMJ629"/>
      <c r="BMK629"/>
      <c r="BML629"/>
      <c r="BMM629"/>
      <c r="BMN629"/>
      <c r="BMO629"/>
      <c r="BMP629"/>
      <c r="BMQ629"/>
      <c r="BMR629"/>
      <c r="BMS629"/>
      <c r="BMT629"/>
      <c r="BMU629"/>
      <c r="BMV629"/>
      <c r="BMW629"/>
      <c r="BMX629"/>
      <c r="BMY629"/>
      <c r="BMZ629"/>
      <c r="BNA629"/>
      <c r="BNB629"/>
      <c r="BNC629"/>
      <c r="BND629"/>
      <c r="BNE629"/>
      <c r="BNF629"/>
      <c r="BNG629"/>
      <c r="BNH629"/>
      <c r="BNI629"/>
      <c r="BNJ629"/>
      <c r="BNK629"/>
      <c r="BNL629"/>
      <c r="BNM629"/>
      <c r="BNN629"/>
      <c r="BNO629"/>
      <c r="BNP629"/>
      <c r="BNQ629"/>
      <c r="BNR629"/>
      <c r="BNS629"/>
      <c r="BNT629"/>
      <c r="BNU629"/>
      <c r="BNV629"/>
      <c r="BNW629"/>
      <c r="BNX629"/>
      <c r="BNY629"/>
      <c r="BNZ629"/>
      <c r="BOA629"/>
      <c r="BOB629"/>
      <c r="BOC629"/>
      <c r="BOD629"/>
      <c r="BOE629"/>
      <c r="BOF629"/>
      <c r="BOG629"/>
      <c r="BOH629"/>
      <c r="BOI629"/>
      <c r="BOJ629"/>
      <c r="BOK629"/>
      <c r="BOL629"/>
      <c r="BOM629"/>
      <c r="BON629"/>
      <c r="BOO629"/>
      <c r="BOP629"/>
      <c r="BOQ629"/>
      <c r="BOR629"/>
      <c r="BOS629"/>
      <c r="BOT629"/>
      <c r="BOU629"/>
      <c r="BOV629"/>
      <c r="BOW629"/>
      <c r="BOX629"/>
      <c r="BOY629"/>
      <c r="BOZ629"/>
      <c r="BPA629"/>
      <c r="BPB629"/>
      <c r="BPC629"/>
      <c r="BPD629"/>
      <c r="BPE629"/>
      <c r="BPF629"/>
      <c r="BPG629"/>
      <c r="BPH629"/>
      <c r="BPI629"/>
      <c r="BPJ629"/>
      <c r="BPK629"/>
      <c r="BPL629"/>
      <c r="BPM629"/>
      <c r="BPN629"/>
      <c r="BPO629"/>
      <c r="BPP629"/>
      <c r="BPQ629"/>
      <c r="BPR629"/>
      <c r="BPS629"/>
      <c r="BPT629"/>
      <c r="BPU629"/>
      <c r="BPV629"/>
      <c r="BPW629"/>
      <c r="BPX629"/>
      <c r="BPY629"/>
      <c r="BPZ629"/>
      <c r="BQA629"/>
      <c r="BQB629"/>
      <c r="BQC629"/>
      <c r="BQD629"/>
      <c r="BQE629"/>
      <c r="BQF629"/>
      <c r="BQG629"/>
      <c r="BQH629"/>
      <c r="BQI629"/>
      <c r="BQJ629"/>
      <c r="BQK629"/>
      <c r="BQL629"/>
      <c r="BQM629"/>
      <c r="BQN629"/>
      <c r="BQO629"/>
      <c r="BQP629"/>
      <c r="BQQ629"/>
      <c r="BQR629"/>
      <c r="BQS629"/>
      <c r="BQT629"/>
      <c r="BQU629"/>
      <c r="BQV629"/>
      <c r="BQW629"/>
      <c r="BQX629"/>
      <c r="BQY629"/>
      <c r="BQZ629"/>
      <c r="BRA629"/>
      <c r="BRB629"/>
      <c r="BRC629"/>
      <c r="BRD629"/>
      <c r="BRE629"/>
      <c r="BRF629"/>
      <c r="BRG629"/>
      <c r="BRH629"/>
      <c r="BRI629"/>
      <c r="BRJ629"/>
      <c r="BRK629"/>
      <c r="BRL629"/>
      <c r="BRM629"/>
      <c r="BRN629"/>
      <c r="BRO629"/>
      <c r="BRP629"/>
      <c r="BRQ629"/>
      <c r="BRR629"/>
      <c r="BRS629"/>
      <c r="BRT629"/>
      <c r="BRU629"/>
      <c r="BRV629"/>
      <c r="BRW629"/>
      <c r="BRX629"/>
      <c r="BRY629"/>
      <c r="BRZ629"/>
      <c r="BSA629"/>
      <c r="BSB629"/>
      <c r="BSC629"/>
      <c r="BSD629"/>
      <c r="BSE629"/>
      <c r="BSF629"/>
      <c r="BSG629"/>
      <c r="BSH629"/>
      <c r="BSI629"/>
      <c r="BSJ629"/>
      <c r="BSK629"/>
      <c r="BSL629"/>
      <c r="BSM629"/>
      <c r="BSN629"/>
      <c r="BSO629"/>
      <c r="BSP629"/>
      <c r="BSQ629"/>
      <c r="BSR629"/>
      <c r="BSS629"/>
      <c r="BST629"/>
      <c r="BSU629"/>
      <c r="BSV629"/>
      <c r="BSW629"/>
      <c r="BSX629"/>
      <c r="BSY629"/>
      <c r="BSZ629"/>
      <c r="BTA629"/>
      <c r="BTB629"/>
      <c r="BTC629"/>
      <c r="BTD629"/>
      <c r="BTE629"/>
      <c r="BTF629"/>
      <c r="BTG629"/>
      <c r="BTH629"/>
      <c r="BTI629"/>
      <c r="BTJ629"/>
      <c r="BTK629"/>
      <c r="BTL629"/>
      <c r="BTM629"/>
      <c r="BTN629"/>
      <c r="BTO629"/>
      <c r="BTP629"/>
      <c r="BTQ629"/>
      <c r="BTR629"/>
      <c r="BTS629"/>
      <c r="BTT629"/>
      <c r="BTU629"/>
      <c r="BTV629"/>
      <c r="BTW629"/>
      <c r="BTX629"/>
      <c r="BTY629"/>
      <c r="BTZ629"/>
      <c r="BUA629"/>
      <c r="BUB629"/>
      <c r="BUC629"/>
      <c r="BUD629"/>
      <c r="BUE629"/>
      <c r="BUF629"/>
      <c r="BUG629"/>
      <c r="BUH629"/>
      <c r="BUI629"/>
      <c r="BUJ629"/>
      <c r="BUK629"/>
      <c r="BUL629"/>
      <c r="BUM629"/>
      <c r="BUN629"/>
      <c r="BUO629"/>
      <c r="BUP629"/>
      <c r="BUQ629"/>
      <c r="BUR629"/>
      <c r="BUS629"/>
      <c r="BUT629"/>
      <c r="BUU629"/>
      <c r="BUV629"/>
      <c r="BUW629"/>
      <c r="BUX629"/>
      <c r="BUY629"/>
      <c r="BUZ629"/>
      <c r="BVA629"/>
      <c r="BVB629"/>
      <c r="BVC629"/>
      <c r="BVD629"/>
      <c r="BVE629"/>
      <c r="BVF629"/>
      <c r="BVG629"/>
      <c r="BVH629"/>
      <c r="BVI629"/>
      <c r="BVJ629"/>
      <c r="BVK629"/>
      <c r="BVL629"/>
      <c r="BVM629"/>
      <c r="BVN629"/>
      <c r="BVO629"/>
      <c r="BVP629"/>
      <c r="BVQ629"/>
      <c r="BVR629"/>
      <c r="BVS629"/>
      <c r="BVT629"/>
      <c r="BVU629"/>
      <c r="BVV629"/>
      <c r="BVW629"/>
      <c r="BVX629"/>
      <c r="BVY629"/>
      <c r="BVZ629"/>
      <c r="BWA629"/>
      <c r="BWB629"/>
      <c r="BWC629"/>
      <c r="BWD629"/>
      <c r="BWE629"/>
      <c r="BWF629"/>
      <c r="BWG629"/>
      <c r="BWH629"/>
      <c r="BWI629"/>
      <c r="BWJ629"/>
      <c r="BWK629"/>
      <c r="BWL629"/>
      <c r="BWM629"/>
      <c r="BWN629"/>
      <c r="BWO629"/>
      <c r="BWP629"/>
      <c r="BWQ629"/>
      <c r="BWR629"/>
      <c r="BWS629"/>
      <c r="BWT629"/>
      <c r="BWU629"/>
      <c r="BWV629"/>
      <c r="BWW629"/>
      <c r="BWX629"/>
      <c r="BWY629"/>
      <c r="BWZ629"/>
      <c r="BXA629"/>
      <c r="BXB629"/>
      <c r="BXC629"/>
      <c r="BXD629"/>
      <c r="BXE629"/>
      <c r="BXF629"/>
      <c r="BXG629"/>
      <c r="BXH629"/>
      <c r="BXI629"/>
      <c r="BXJ629"/>
      <c r="BXK629"/>
      <c r="BXL629"/>
      <c r="BXM629"/>
      <c r="BXN629"/>
      <c r="BXO629"/>
      <c r="BXP629"/>
      <c r="BXQ629"/>
      <c r="BXR629"/>
      <c r="BXS629"/>
      <c r="BXT629"/>
      <c r="BXU629"/>
      <c r="BXV629"/>
      <c r="BXW629"/>
      <c r="BXX629"/>
      <c r="BXY629"/>
      <c r="BXZ629"/>
      <c r="BYA629"/>
      <c r="BYB629"/>
      <c r="BYC629"/>
      <c r="BYD629"/>
      <c r="BYE629"/>
      <c r="BYF629"/>
      <c r="BYG629"/>
      <c r="BYH629"/>
      <c r="BYI629"/>
      <c r="BYJ629"/>
      <c r="BYK629"/>
      <c r="BYL629"/>
      <c r="BYM629"/>
      <c r="BYN629"/>
      <c r="BYO629"/>
      <c r="BYP629"/>
      <c r="BYQ629"/>
      <c r="BYR629"/>
      <c r="BYS629"/>
      <c r="BYT629"/>
      <c r="BYU629"/>
      <c r="BYV629"/>
      <c r="BYW629"/>
      <c r="BYX629"/>
      <c r="BYY629"/>
      <c r="BYZ629"/>
      <c r="BZA629"/>
      <c r="BZB629"/>
      <c r="BZC629"/>
      <c r="BZD629"/>
      <c r="BZE629"/>
      <c r="BZF629"/>
      <c r="BZG629"/>
      <c r="BZH629"/>
      <c r="BZI629"/>
      <c r="BZJ629"/>
      <c r="BZK629"/>
      <c r="BZL629"/>
      <c r="BZM629"/>
      <c r="BZN629"/>
      <c r="BZO629"/>
      <c r="BZP629"/>
      <c r="BZQ629"/>
      <c r="BZR629"/>
      <c r="BZS629"/>
      <c r="BZT629"/>
      <c r="BZU629"/>
      <c r="BZV629"/>
      <c r="BZW629"/>
      <c r="BZX629"/>
      <c r="BZY629"/>
      <c r="BZZ629"/>
      <c r="CAA629"/>
      <c r="CAB629"/>
      <c r="CAC629"/>
      <c r="CAD629"/>
      <c r="CAE629"/>
      <c r="CAF629"/>
      <c r="CAG629"/>
      <c r="CAH629"/>
      <c r="CAI629"/>
      <c r="CAJ629"/>
      <c r="CAK629"/>
      <c r="CAL629"/>
      <c r="CAM629"/>
      <c r="CAN629"/>
      <c r="CAO629"/>
      <c r="CAP629"/>
      <c r="CAQ629"/>
      <c r="CAR629"/>
      <c r="CAS629"/>
      <c r="CAT629"/>
      <c r="CAU629"/>
      <c r="CAV629"/>
      <c r="CAW629"/>
      <c r="CAX629"/>
      <c r="CAY629"/>
      <c r="CAZ629"/>
      <c r="CBA629"/>
      <c r="CBB629"/>
      <c r="CBC629"/>
      <c r="CBD629"/>
      <c r="CBE629"/>
      <c r="CBF629"/>
      <c r="CBG629"/>
      <c r="CBH629"/>
      <c r="CBI629"/>
      <c r="CBJ629"/>
      <c r="CBK629"/>
      <c r="CBL629"/>
      <c r="CBM629"/>
      <c r="CBN629"/>
      <c r="CBO629"/>
      <c r="CBP629"/>
      <c r="CBQ629"/>
      <c r="CBR629"/>
      <c r="CBS629"/>
      <c r="CBT629"/>
      <c r="CBU629"/>
      <c r="CBV629"/>
      <c r="CBW629"/>
      <c r="CBX629"/>
      <c r="CBY629"/>
      <c r="CBZ629"/>
      <c r="CCA629"/>
      <c r="CCB629"/>
      <c r="CCC629"/>
      <c r="CCD629"/>
      <c r="CCE629"/>
      <c r="CCF629"/>
      <c r="CCG629"/>
      <c r="CCH629"/>
      <c r="CCI629"/>
      <c r="CCJ629"/>
      <c r="CCK629"/>
      <c r="CCL629"/>
      <c r="CCM629"/>
      <c r="CCN629"/>
      <c r="CCO629"/>
      <c r="CCP629"/>
      <c r="CCQ629"/>
      <c r="CCR629"/>
      <c r="CCS629"/>
      <c r="CCT629"/>
      <c r="CCU629"/>
      <c r="CCV629"/>
      <c r="CCW629"/>
      <c r="CCX629"/>
      <c r="CCY629"/>
      <c r="CCZ629"/>
      <c r="CDA629"/>
      <c r="CDB629"/>
      <c r="CDC629"/>
      <c r="CDD629"/>
      <c r="CDE629"/>
      <c r="CDF629"/>
      <c r="CDG629"/>
      <c r="CDH629"/>
      <c r="CDI629"/>
      <c r="CDJ629"/>
      <c r="CDK629"/>
      <c r="CDL629"/>
      <c r="CDM629"/>
      <c r="CDN629"/>
      <c r="CDO629"/>
      <c r="CDP629"/>
      <c r="CDQ629"/>
      <c r="CDR629"/>
      <c r="CDS629"/>
      <c r="CDT629"/>
      <c r="CDU629"/>
      <c r="CDV629"/>
      <c r="CDW629"/>
      <c r="CDX629"/>
      <c r="CDY629"/>
      <c r="CDZ629"/>
      <c r="CEA629"/>
      <c r="CEB629"/>
      <c r="CEC629"/>
      <c r="CED629"/>
      <c r="CEE629"/>
      <c r="CEF629"/>
      <c r="CEG629"/>
      <c r="CEH629"/>
      <c r="CEI629"/>
      <c r="CEJ629"/>
      <c r="CEK629"/>
      <c r="CEL629"/>
      <c r="CEM629"/>
      <c r="CEN629"/>
      <c r="CEO629"/>
      <c r="CEP629"/>
      <c r="CEQ629"/>
      <c r="CER629"/>
      <c r="CES629"/>
      <c r="CET629"/>
      <c r="CEU629"/>
      <c r="CEV629"/>
      <c r="CEW629"/>
      <c r="CEX629"/>
      <c r="CEY629"/>
      <c r="CEZ629"/>
      <c r="CFA629"/>
      <c r="CFB629"/>
      <c r="CFC629"/>
      <c r="CFD629"/>
      <c r="CFE629"/>
      <c r="CFF629"/>
      <c r="CFG629"/>
      <c r="CFH629"/>
      <c r="CFI629"/>
      <c r="CFJ629"/>
      <c r="CFK629"/>
      <c r="CFL629"/>
      <c r="CFM629"/>
      <c r="CFN629"/>
      <c r="CFO629"/>
      <c r="CFP629"/>
      <c r="CFQ629"/>
      <c r="CFR629"/>
      <c r="CFS629"/>
      <c r="CFT629"/>
      <c r="CFU629"/>
      <c r="CFV629"/>
      <c r="CFW629"/>
      <c r="CFX629"/>
      <c r="CFY629"/>
      <c r="CFZ629"/>
      <c r="CGA629"/>
      <c r="CGB629"/>
      <c r="CGC629"/>
      <c r="CGD629"/>
      <c r="CGE629"/>
      <c r="CGF629"/>
      <c r="CGG629"/>
      <c r="CGH629"/>
      <c r="CGI629"/>
      <c r="CGJ629"/>
      <c r="CGK629"/>
      <c r="CGL629"/>
      <c r="CGM629"/>
      <c r="CGN629"/>
      <c r="CGO629"/>
      <c r="CGP629"/>
      <c r="CGQ629"/>
      <c r="CGR629"/>
      <c r="CGS629"/>
      <c r="CGT629"/>
      <c r="CGU629"/>
      <c r="CGV629"/>
      <c r="CGW629"/>
      <c r="CGX629"/>
      <c r="CGY629"/>
      <c r="CGZ629"/>
      <c r="CHA629"/>
      <c r="CHB629"/>
      <c r="CHC629"/>
      <c r="CHD629"/>
      <c r="CHE629"/>
      <c r="CHF629"/>
      <c r="CHG629"/>
      <c r="CHH629"/>
      <c r="CHI629"/>
      <c r="CHJ629"/>
      <c r="CHK629"/>
      <c r="CHL629"/>
      <c r="CHM629"/>
      <c r="CHN629"/>
      <c r="CHO629"/>
      <c r="CHP629"/>
      <c r="CHQ629"/>
      <c r="CHR629"/>
      <c r="CHS629"/>
      <c r="CHT629"/>
      <c r="CHU629"/>
      <c r="CHV629"/>
      <c r="CHW629"/>
      <c r="CHX629"/>
      <c r="CHY629"/>
      <c r="CHZ629"/>
      <c r="CIA629"/>
      <c r="CIB629"/>
      <c r="CIC629"/>
      <c r="CID629"/>
      <c r="CIE629"/>
      <c r="CIF629"/>
      <c r="CIG629"/>
      <c r="CIH629"/>
      <c r="CII629"/>
      <c r="CIJ629"/>
      <c r="CIK629"/>
      <c r="CIL629"/>
      <c r="CIM629"/>
      <c r="CIN629"/>
      <c r="CIO629"/>
      <c r="CIP629"/>
      <c r="CIQ629"/>
      <c r="CIR629"/>
      <c r="CIS629"/>
      <c r="CIT629"/>
      <c r="CIU629"/>
      <c r="CIV629"/>
      <c r="CIW629"/>
      <c r="CIX629"/>
      <c r="CIY629"/>
      <c r="CIZ629"/>
      <c r="CJA629"/>
      <c r="CJB629"/>
      <c r="CJC629"/>
      <c r="CJD629"/>
      <c r="CJE629"/>
      <c r="CJF629"/>
      <c r="CJG629"/>
      <c r="CJH629"/>
      <c r="CJI629"/>
      <c r="CJJ629"/>
      <c r="CJK629"/>
      <c r="CJL629"/>
      <c r="CJM629"/>
      <c r="CJN629"/>
      <c r="CJO629"/>
      <c r="CJP629"/>
      <c r="CJQ629"/>
      <c r="CJR629"/>
      <c r="CJS629"/>
      <c r="CJT629"/>
      <c r="CJU629"/>
      <c r="CJV629"/>
      <c r="CJW629"/>
      <c r="CJX629"/>
      <c r="CJY629"/>
      <c r="CJZ629"/>
      <c r="CKA629"/>
      <c r="CKB629"/>
      <c r="CKC629"/>
      <c r="CKD629"/>
      <c r="CKE629"/>
      <c r="CKF629"/>
      <c r="CKG629"/>
      <c r="CKH629"/>
      <c r="CKI629"/>
      <c r="CKJ629"/>
      <c r="CKK629"/>
      <c r="CKL629"/>
      <c r="CKM629"/>
      <c r="CKN629"/>
      <c r="CKO629"/>
      <c r="CKP629"/>
      <c r="CKQ629"/>
      <c r="CKR629"/>
      <c r="CKS629"/>
      <c r="CKT629"/>
      <c r="CKU629"/>
      <c r="CKV629"/>
      <c r="CKW629"/>
      <c r="CKX629"/>
      <c r="CKY629"/>
      <c r="CKZ629"/>
      <c r="CLA629"/>
      <c r="CLB629"/>
      <c r="CLC629"/>
      <c r="CLD629"/>
      <c r="CLE629"/>
      <c r="CLF629"/>
      <c r="CLG629"/>
      <c r="CLH629"/>
      <c r="CLI629"/>
      <c r="CLJ629"/>
      <c r="CLK629"/>
      <c r="CLL629"/>
      <c r="CLM629"/>
      <c r="CLN629"/>
      <c r="CLO629"/>
      <c r="CLP629"/>
      <c r="CLQ629"/>
      <c r="CLR629"/>
      <c r="CLS629"/>
      <c r="CLT629"/>
      <c r="CLU629"/>
      <c r="CLV629"/>
      <c r="CLW629"/>
      <c r="CLX629"/>
      <c r="CLY629"/>
      <c r="CLZ629"/>
      <c r="CMA629"/>
      <c r="CMB629"/>
      <c r="CMC629"/>
      <c r="CMD629"/>
      <c r="CME629"/>
      <c r="CMF629"/>
      <c r="CMG629"/>
      <c r="CMH629"/>
      <c r="CMI629"/>
      <c r="CMJ629"/>
      <c r="CMK629"/>
      <c r="CML629"/>
      <c r="CMM629"/>
      <c r="CMN629"/>
      <c r="CMO629"/>
      <c r="CMP629"/>
      <c r="CMQ629"/>
      <c r="CMR629"/>
      <c r="CMS629"/>
      <c r="CMT629"/>
      <c r="CMU629"/>
      <c r="CMV629"/>
      <c r="CMW629"/>
      <c r="CMX629"/>
      <c r="CMY629"/>
      <c r="CMZ629"/>
      <c r="CNA629"/>
      <c r="CNB629"/>
      <c r="CNC629"/>
      <c r="CND629"/>
      <c r="CNE629"/>
      <c r="CNF629"/>
      <c r="CNG629"/>
      <c r="CNH629"/>
      <c r="CNI629"/>
      <c r="CNJ629"/>
      <c r="CNK629"/>
      <c r="CNL629"/>
      <c r="CNM629"/>
      <c r="CNN629"/>
      <c r="CNO629"/>
      <c r="CNP629"/>
      <c r="CNQ629"/>
      <c r="CNR629"/>
      <c r="CNS629"/>
      <c r="CNT629"/>
      <c r="CNU629"/>
      <c r="CNV629"/>
      <c r="CNW629"/>
      <c r="CNX629"/>
      <c r="CNY629"/>
      <c r="CNZ629"/>
      <c r="COA629"/>
      <c r="COB629"/>
      <c r="COC629"/>
      <c r="COD629"/>
      <c r="COE629"/>
      <c r="COF629"/>
      <c r="COG629"/>
      <c r="COH629"/>
      <c r="COI629"/>
      <c r="COJ629"/>
      <c r="COK629"/>
      <c r="COL629"/>
      <c r="COM629"/>
      <c r="CON629"/>
      <c r="COO629"/>
      <c r="COP629"/>
      <c r="COQ629"/>
      <c r="COR629"/>
      <c r="COS629"/>
      <c r="COT629"/>
      <c r="COU629"/>
      <c r="COV629"/>
      <c r="COW629"/>
      <c r="COX629"/>
      <c r="COY629"/>
      <c r="COZ629"/>
      <c r="CPA629"/>
      <c r="CPB629"/>
      <c r="CPC629"/>
      <c r="CPD629"/>
      <c r="CPE629"/>
      <c r="CPF629"/>
      <c r="CPG629"/>
      <c r="CPH629"/>
      <c r="CPI629"/>
      <c r="CPJ629"/>
      <c r="CPK629"/>
      <c r="CPL629"/>
      <c r="CPM629"/>
      <c r="CPN629"/>
      <c r="CPO629"/>
      <c r="CPP629"/>
      <c r="CPQ629"/>
      <c r="CPR629"/>
      <c r="CPS629"/>
      <c r="CPT629"/>
      <c r="CPU629"/>
      <c r="CPV629"/>
      <c r="CPW629"/>
      <c r="CPX629"/>
      <c r="CPY629"/>
      <c r="CPZ629"/>
      <c r="CQA629"/>
      <c r="CQB629"/>
      <c r="CQC629"/>
      <c r="CQD629"/>
      <c r="CQE629"/>
      <c r="CQF629"/>
      <c r="CQG629"/>
      <c r="CQH629"/>
      <c r="CQI629"/>
      <c r="CQJ629"/>
      <c r="CQK629"/>
      <c r="CQL629"/>
      <c r="CQM629"/>
      <c r="CQN629"/>
      <c r="CQO629"/>
      <c r="CQP629"/>
      <c r="CQQ629"/>
      <c r="CQR629"/>
      <c r="CQS629"/>
      <c r="CQT629"/>
      <c r="CQU629"/>
      <c r="CQV629"/>
      <c r="CQW629"/>
      <c r="CQX629"/>
      <c r="CQY629"/>
      <c r="CQZ629"/>
      <c r="CRA629"/>
      <c r="CRB629"/>
      <c r="CRC629"/>
      <c r="CRD629"/>
      <c r="CRE629"/>
      <c r="CRF629"/>
      <c r="CRG629"/>
      <c r="CRH629"/>
      <c r="CRI629"/>
      <c r="CRJ629"/>
      <c r="CRK629"/>
      <c r="CRL629"/>
      <c r="CRM629"/>
      <c r="CRN629"/>
      <c r="CRO629"/>
      <c r="CRP629"/>
      <c r="CRQ629"/>
      <c r="CRR629"/>
      <c r="CRS629"/>
      <c r="CRT629"/>
      <c r="CRU629"/>
      <c r="CRV629"/>
      <c r="CRW629"/>
      <c r="CRX629"/>
      <c r="CRY629"/>
      <c r="CRZ629"/>
      <c r="CSA629"/>
      <c r="CSB629"/>
      <c r="CSC629"/>
      <c r="CSD629"/>
      <c r="CSE629"/>
      <c r="CSF629"/>
      <c r="CSG629"/>
      <c r="CSH629"/>
      <c r="CSI629"/>
      <c r="CSJ629"/>
      <c r="CSK629"/>
      <c r="CSL629"/>
      <c r="CSM629"/>
      <c r="CSN629"/>
      <c r="CSO629"/>
      <c r="CSP629"/>
      <c r="CSQ629"/>
      <c r="CSR629"/>
      <c r="CSS629"/>
      <c r="CST629"/>
      <c r="CSU629"/>
      <c r="CSV629"/>
      <c r="CSW629"/>
      <c r="CSX629"/>
      <c r="CSY629"/>
      <c r="CSZ629"/>
      <c r="CTA629"/>
      <c r="CTB629"/>
      <c r="CTC629"/>
      <c r="CTD629"/>
      <c r="CTE629"/>
      <c r="CTF629"/>
      <c r="CTG629"/>
      <c r="CTH629"/>
      <c r="CTI629"/>
      <c r="CTJ629"/>
      <c r="CTK629"/>
      <c r="CTL629"/>
      <c r="CTM629"/>
      <c r="CTN629"/>
      <c r="CTO629"/>
      <c r="CTP629"/>
      <c r="CTQ629"/>
      <c r="CTR629"/>
      <c r="CTS629"/>
      <c r="CTT629"/>
      <c r="CTU629"/>
      <c r="CTV629"/>
      <c r="CTW629"/>
      <c r="CTX629"/>
      <c r="CTY629"/>
      <c r="CTZ629"/>
      <c r="CUA629"/>
      <c r="CUB629"/>
      <c r="CUC629"/>
      <c r="CUD629"/>
      <c r="CUE629"/>
      <c r="CUF629"/>
      <c r="CUG629"/>
      <c r="CUH629"/>
      <c r="CUI629"/>
      <c r="CUJ629"/>
      <c r="CUK629"/>
      <c r="CUL629"/>
      <c r="CUM629"/>
      <c r="CUN629"/>
      <c r="CUO629"/>
      <c r="CUP629"/>
      <c r="CUQ629"/>
      <c r="CUR629"/>
      <c r="CUS629"/>
      <c r="CUT629"/>
      <c r="CUU629"/>
      <c r="CUV629"/>
      <c r="CUW629"/>
      <c r="CUX629"/>
      <c r="CUY629"/>
      <c r="CUZ629"/>
      <c r="CVA629"/>
      <c r="CVB629"/>
      <c r="CVC629"/>
      <c r="CVD629"/>
      <c r="CVE629"/>
      <c r="CVF629"/>
      <c r="CVG629"/>
      <c r="CVH629"/>
      <c r="CVI629"/>
      <c r="CVJ629"/>
      <c r="CVK629"/>
      <c r="CVL629"/>
      <c r="CVM629"/>
      <c r="CVN629"/>
      <c r="CVO629"/>
      <c r="CVP629"/>
      <c r="CVQ629"/>
      <c r="CVR629"/>
      <c r="CVS629"/>
      <c r="CVT629"/>
      <c r="CVU629"/>
      <c r="CVV629"/>
      <c r="CVW629"/>
      <c r="CVX629"/>
      <c r="CVY629"/>
      <c r="CVZ629"/>
      <c r="CWA629"/>
      <c r="CWB629"/>
      <c r="CWC629"/>
      <c r="CWD629"/>
      <c r="CWE629"/>
      <c r="CWF629"/>
      <c r="CWG629"/>
      <c r="CWH629"/>
      <c r="CWI629"/>
      <c r="CWJ629"/>
      <c r="CWK629"/>
      <c r="CWL629"/>
      <c r="CWM629"/>
      <c r="CWN629"/>
      <c r="CWO629"/>
      <c r="CWP629"/>
      <c r="CWQ629"/>
      <c r="CWR629"/>
      <c r="CWS629"/>
      <c r="CWT629"/>
      <c r="CWU629"/>
      <c r="CWV629"/>
      <c r="CWW629"/>
      <c r="CWX629"/>
      <c r="CWY629"/>
      <c r="CWZ629"/>
      <c r="CXA629"/>
      <c r="CXB629"/>
      <c r="CXC629"/>
      <c r="CXD629"/>
      <c r="CXE629"/>
      <c r="CXF629"/>
      <c r="CXG629"/>
      <c r="CXH629"/>
      <c r="CXI629"/>
      <c r="CXJ629"/>
      <c r="CXK629"/>
      <c r="CXL629"/>
      <c r="CXM629"/>
      <c r="CXN629"/>
      <c r="CXO629"/>
      <c r="CXP629"/>
      <c r="CXQ629"/>
      <c r="CXR629"/>
      <c r="CXS629"/>
      <c r="CXT629"/>
      <c r="CXU629"/>
      <c r="CXV629"/>
      <c r="CXW629"/>
      <c r="CXX629"/>
      <c r="CXY629"/>
      <c r="CXZ629"/>
      <c r="CYA629"/>
      <c r="CYB629"/>
      <c r="CYC629"/>
      <c r="CYD629"/>
      <c r="CYE629"/>
      <c r="CYF629"/>
      <c r="CYG629"/>
      <c r="CYH629"/>
      <c r="CYI629"/>
      <c r="CYJ629"/>
      <c r="CYK629"/>
      <c r="CYL629"/>
      <c r="CYM629"/>
      <c r="CYN629"/>
      <c r="CYO629"/>
      <c r="CYP629"/>
      <c r="CYQ629"/>
      <c r="CYR629"/>
      <c r="CYS629"/>
      <c r="CYT629"/>
      <c r="CYU629"/>
      <c r="CYV629"/>
      <c r="CYW629"/>
      <c r="CYX629"/>
      <c r="CYY629"/>
      <c r="CYZ629"/>
      <c r="CZA629"/>
      <c r="CZB629"/>
      <c r="CZC629"/>
      <c r="CZD629"/>
      <c r="CZE629"/>
      <c r="CZF629"/>
      <c r="CZG629"/>
      <c r="CZH629"/>
      <c r="CZI629"/>
      <c r="CZJ629"/>
      <c r="CZK629"/>
      <c r="CZL629"/>
      <c r="CZM629"/>
      <c r="CZN629"/>
      <c r="CZO629"/>
      <c r="CZP629"/>
      <c r="CZQ629"/>
      <c r="CZR629"/>
      <c r="CZS629"/>
      <c r="CZT629"/>
      <c r="CZU629"/>
      <c r="CZV629"/>
      <c r="CZW629"/>
      <c r="CZX629"/>
      <c r="CZY629"/>
      <c r="CZZ629"/>
      <c r="DAA629"/>
      <c r="DAB629"/>
      <c r="DAC629"/>
      <c r="DAD629"/>
      <c r="DAE629"/>
      <c r="DAF629"/>
      <c r="DAG629"/>
      <c r="DAH629"/>
      <c r="DAI629"/>
      <c r="DAJ629"/>
      <c r="DAK629"/>
      <c r="DAL629"/>
      <c r="DAM629"/>
      <c r="DAN629"/>
      <c r="DAO629"/>
      <c r="DAP629"/>
      <c r="DAQ629"/>
      <c r="DAR629"/>
      <c r="DAS629"/>
      <c r="DAT629"/>
      <c r="DAU629"/>
      <c r="DAV629"/>
      <c r="DAW629"/>
      <c r="DAX629"/>
      <c r="DAY629"/>
      <c r="DAZ629"/>
      <c r="DBA629"/>
      <c r="DBB629"/>
      <c r="DBC629"/>
      <c r="DBD629"/>
      <c r="DBE629"/>
      <c r="DBF629"/>
      <c r="DBG629"/>
      <c r="DBH629"/>
      <c r="DBI629"/>
      <c r="DBJ629"/>
      <c r="DBK629"/>
      <c r="DBL629"/>
      <c r="DBM629"/>
      <c r="DBN629"/>
      <c r="DBO629"/>
      <c r="DBP629"/>
      <c r="DBQ629"/>
      <c r="DBR629"/>
      <c r="DBS629"/>
      <c r="DBT629"/>
      <c r="DBU629"/>
      <c r="DBV629"/>
      <c r="DBW629"/>
      <c r="DBX629"/>
      <c r="DBY629"/>
      <c r="DBZ629"/>
      <c r="DCA629"/>
      <c r="DCB629"/>
      <c r="DCC629"/>
      <c r="DCD629"/>
      <c r="DCE629"/>
      <c r="DCF629"/>
      <c r="DCG629"/>
      <c r="DCH629"/>
      <c r="DCI629"/>
      <c r="DCJ629"/>
      <c r="DCK629"/>
      <c r="DCL629"/>
      <c r="DCM629"/>
      <c r="DCN629"/>
      <c r="DCO629"/>
      <c r="DCP629"/>
      <c r="DCQ629"/>
      <c r="DCR629"/>
      <c r="DCS629"/>
      <c r="DCT629"/>
      <c r="DCU629"/>
      <c r="DCV629"/>
      <c r="DCW629"/>
      <c r="DCX629"/>
      <c r="DCY629"/>
      <c r="DCZ629"/>
      <c r="DDA629"/>
      <c r="DDB629"/>
      <c r="DDC629"/>
      <c r="DDD629"/>
      <c r="DDE629"/>
      <c r="DDF629"/>
      <c r="DDG629"/>
      <c r="DDH629"/>
      <c r="DDI629"/>
      <c r="DDJ629"/>
      <c r="DDK629"/>
      <c r="DDL629"/>
      <c r="DDM629"/>
      <c r="DDN629"/>
      <c r="DDO629"/>
      <c r="DDP629"/>
      <c r="DDQ629"/>
      <c r="DDR629"/>
      <c r="DDS629"/>
      <c r="DDT629"/>
      <c r="DDU629"/>
      <c r="DDV629"/>
      <c r="DDW629"/>
      <c r="DDX629"/>
      <c r="DDY629"/>
      <c r="DDZ629"/>
      <c r="DEA629"/>
      <c r="DEB629"/>
      <c r="DEC629"/>
      <c r="DED629"/>
      <c r="DEE629"/>
      <c r="DEF629"/>
      <c r="DEG629"/>
      <c r="DEH629"/>
      <c r="DEI629"/>
      <c r="DEJ629"/>
      <c r="DEK629"/>
      <c r="DEL629"/>
      <c r="DEM629"/>
      <c r="DEN629"/>
      <c r="DEO629"/>
      <c r="DEP629"/>
      <c r="DEQ629"/>
      <c r="DER629"/>
      <c r="DES629"/>
      <c r="DET629"/>
      <c r="DEU629"/>
      <c r="DEV629"/>
      <c r="DEW629"/>
      <c r="DEX629"/>
      <c r="DEY629"/>
      <c r="DEZ629"/>
      <c r="DFA629"/>
      <c r="DFB629"/>
      <c r="DFC629"/>
      <c r="DFD629"/>
      <c r="DFE629"/>
      <c r="DFF629"/>
      <c r="DFG629"/>
      <c r="DFH629"/>
      <c r="DFI629"/>
      <c r="DFJ629"/>
      <c r="DFK629"/>
      <c r="DFL629"/>
      <c r="DFM629"/>
      <c r="DFN629"/>
      <c r="DFO629"/>
      <c r="DFP629"/>
      <c r="DFQ629"/>
      <c r="DFR629"/>
      <c r="DFS629"/>
      <c r="DFT629"/>
      <c r="DFU629"/>
      <c r="DFV629"/>
      <c r="DFW629"/>
      <c r="DFX629"/>
      <c r="DFY629"/>
      <c r="DFZ629"/>
      <c r="DGA629"/>
      <c r="DGB629"/>
      <c r="DGC629"/>
      <c r="DGD629"/>
      <c r="DGE629"/>
      <c r="DGF629"/>
      <c r="DGG629"/>
      <c r="DGH629"/>
      <c r="DGI629"/>
      <c r="DGJ629"/>
      <c r="DGK629"/>
      <c r="DGL629"/>
      <c r="DGM629"/>
      <c r="DGN629"/>
      <c r="DGO629"/>
      <c r="DGP629"/>
      <c r="DGQ629"/>
      <c r="DGR629"/>
      <c r="DGS629"/>
      <c r="DGT629"/>
      <c r="DGU629"/>
      <c r="DGV629"/>
      <c r="DGW629"/>
      <c r="DGX629"/>
      <c r="DGY629"/>
      <c r="DGZ629"/>
      <c r="DHA629"/>
      <c r="DHB629"/>
      <c r="DHC629"/>
      <c r="DHD629"/>
      <c r="DHE629"/>
      <c r="DHF629"/>
      <c r="DHG629"/>
      <c r="DHH629"/>
      <c r="DHI629"/>
      <c r="DHJ629"/>
      <c r="DHK629"/>
      <c r="DHL629"/>
      <c r="DHM629"/>
      <c r="DHN629"/>
      <c r="DHO629"/>
      <c r="DHP629"/>
      <c r="DHQ629"/>
      <c r="DHR629"/>
      <c r="DHS629"/>
      <c r="DHT629"/>
      <c r="DHU629"/>
      <c r="DHV629"/>
      <c r="DHW629"/>
      <c r="DHX629"/>
      <c r="DHY629"/>
      <c r="DHZ629"/>
      <c r="DIA629"/>
      <c r="DIB629"/>
      <c r="DIC629"/>
      <c r="DID629"/>
      <c r="DIE629"/>
      <c r="DIF629"/>
      <c r="DIG629"/>
      <c r="DIH629"/>
      <c r="DII629"/>
      <c r="DIJ629"/>
      <c r="DIK629"/>
      <c r="DIL629"/>
      <c r="DIM629"/>
      <c r="DIN629"/>
      <c r="DIO629"/>
      <c r="DIP629"/>
      <c r="DIQ629"/>
      <c r="DIR629"/>
      <c r="DIS629"/>
      <c r="DIT629"/>
      <c r="DIU629"/>
      <c r="DIV629"/>
      <c r="DIW629"/>
      <c r="DIX629"/>
      <c r="DIY629"/>
      <c r="DIZ629"/>
      <c r="DJA629"/>
      <c r="DJB629"/>
      <c r="DJC629"/>
      <c r="DJD629"/>
      <c r="DJE629"/>
      <c r="DJF629"/>
      <c r="DJG629"/>
      <c r="DJH629"/>
      <c r="DJI629"/>
      <c r="DJJ629"/>
      <c r="DJK629"/>
      <c r="DJL629"/>
      <c r="DJM629"/>
      <c r="DJN629"/>
      <c r="DJO629"/>
      <c r="DJP629"/>
      <c r="DJQ629"/>
      <c r="DJR629"/>
      <c r="DJS629"/>
      <c r="DJT629"/>
      <c r="DJU629"/>
      <c r="DJV629"/>
      <c r="DJW629"/>
      <c r="DJX629"/>
      <c r="DJY629"/>
      <c r="DJZ629"/>
      <c r="DKA629"/>
      <c r="DKB629"/>
      <c r="DKC629"/>
      <c r="DKD629"/>
      <c r="DKE629"/>
      <c r="DKF629"/>
      <c r="DKG629"/>
      <c r="DKH629"/>
      <c r="DKI629"/>
      <c r="DKJ629"/>
      <c r="DKK629"/>
      <c r="DKL629"/>
      <c r="DKM629"/>
      <c r="DKN629"/>
      <c r="DKO629"/>
      <c r="DKP629"/>
      <c r="DKQ629"/>
      <c r="DKR629"/>
      <c r="DKS629"/>
      <c r="DKT629"/>
      <c r="DKU629"/>
      <c r="DKV629"/>
      <c r="DKW629"/>
      <c r="DKX629"/>
      <c r="DKY629"/>
      <c r="DKZ629"/>
      <c r="DLA629"/>
      <c r="DLB629"/>
      <c r="DLC629"/>
      <c r="DLD629"/>
      <c r="DLE629"/>
      <c r="DLF629"/>
      <c r="DLG629"/>
      <c r="DLH629"/>
      <c r="DLI629"/>
      <c r="DLJ629"/>
      <c r="DLK629"/>
      <c r="DLL629"/>
      <c r="DLM629"/>
      <c r="DLN629"/>
      <c r="DLO629"/>
      <c r="DLP629"/>
      <c r="DLQ629"/>
      <c r="DLR629"/>
      <c r="DLS629"/>
      <c r="DLT629"/>
      <c r="DLU629"/>
      <c r="DLV629"/>
      <c r="DLW629"/>
      <c r="DLX629"/>
      <c r="DLY629"/>
      <c r="DLZ629"/>
      <c r="DMA629"/>
      <c r="DMB629"/>
      <c r="DMC629"/>
      <c r="DMD629"/>
      <c r="DME629"/>
      <c r="DMF629"/>
      <c r="DMG629"/>
      <c r="DMH629"/>
      <c r="DMI629"/>
      <c r="DMJ629"/>
      <c r="DMK629"/>
      <c r="DML629"/>
      <c r="DMM629"/>
      <c r="DMN629"/>
      <c r="DMO629"/>
      <c r="DMP629"/>
      <c r="DMQ629"/>
      <c r="DMR629"/>
      <c r="DMS629"/>
      <c r="DMT629"/>
      <c r="DMU629"/>
      <c r="DMV629"/>
      <c r="DMW629"/>
      <c r="DMX629"/>
      <c r="DMY629"/>
      <c r="DMZ629"/>
      <c r="DNA629"/>
      <c r="DNB629"/>
      <c r="DNC629"/>
      <c r="DND629"/>
      <c r="DNE629"/>
      <c r="DNF629"/>
      <c r="DNG629"/>
      <c r="DNH629"/>
      <c r="DNI629"/>
      <c r="DNJ629"/>
      <c r="DNK629"/>
      <c r="DNL629"/>
      <c r="DNM629"/>
      <c r="DNN629"/>
      <c r="DNO629"/>
      <c r="DNP629"/>
      <c r="DNQ629"/>
      <c r="DNR629"/>
      <c r="DNS629"/>
      <c r="DNT629"/>
      <c r="DNU629"/>
      <c r="DNV629"/>
      <c r="DNW629"/>
      <c r="DNX629"/>
      <c r="DNY629"/>
      <c r="DNZ629"/>
      <c r="DOA629"/>
      <c r="DOB629"/>
      <c r="DOC629"/>
      <c r="DOD629"/>
      <c r="DOE629"/>
      <c r="DOF629"/>
      <c r="DOG629"/>
      <c r="DOH629"/>
      <c r="DOI629"/>
      <c r="DOJ629"/>
      <c r="DOK629"/>
      <c r="DOL629"/>
      <c r="DOM629"/>
      <c r="DON629"/>
      <c r="DOO629"/>
      <c r="DOP629"/>
      <c r="DOQ629"/>
      <c r="DOR629"/>
      <c r="DOS629"/>
      <c r="DOT629"/>
      <c r="DOU629"/>
      <c r="DOV629"/>
      <c r="DOW629"/>
      <c r="DOX629"/>
      <c r="DOY629"/>
      <c r="DOZ629"/>
      <c r="DPA629"/>
      <c r="DPB629"/>
      <c r="DPC629"/>
      <c r="DPD629"/>
      <c r="DPE629"/>
      <c r="DPF629"/>
      <c r="DPG629"/>
      <c r="DPH629"/>
      <c r="DPI629"/>
      <c r="DPJ629"/>
      <c r="DPK629"/>
      <c r="DPL629"/>
      <c r="DPM629"/>
      <c r="DPN629"/>
      <c r="DPO629"/>
      <c r="DPP629"/>
      <c r="DPQ629"/>
      <c r="DPR629"/>
      <c r="DPS629"/>
      <c r="DPT629"/>
      <c r="DPU629"/>
      <c r="DPV629"/>
      <c r="DPW629"/>
      <c r="DPX629"/>
      <c r="DPY629"/>
      <c r="DPZ629"/>
      <c r="DQA629"/>
      <c r="DQB629"/>
      <c r="DQC629"/>
      <c r="DQD629"/>
      <c r="DQE629"/>
      <c r="DQF629"/>
      <c r="DQG629"/>
      <c r="DQH629"/>
      <c r="DQI629"/>
      <c r="DQJ629"/>
      <c r="DQK629"/>
      <c r="DQL629"/>
      <c r="DQM629"/>
      <c r="DQN629"/>
      <c r="DQO629"/>
      <c r="DQP629"/>
      <c r="DQQ629"/>
      <c r="DQR629"/>
      <c r="DQS629"/>
      <c r="DQT629"/>
      <c r="DQU629"/>
      <c r="DQV629"/>
      <c r="DQW629"/>
      <c r="DQX629"/>
      <c r="DQY629"/>
      <c r="DQZ629"/>
      <c r="DRA629"/>
      <c r="DRB629"/>
      <c r="DRC629"/>
      <c r="DRD629"/>
      <c r="DRE629"/>
      <c r="DRF629"/>
      <c r="DRG629"/>
      <c r="DRH629"/>
      <c r="DRI629"/>
      <c r="DRJ629"/>
      <c r="DRK629"/>
      <c r="DRL629"/>
      <c r="DRM629"/>
      <c r="DRN629"/>
      <c r="DRO629"/>
      <c r="DRP629"/>
      <c r="DRQ629"/>
      <c r="DRR629"/>
      <c r="DRS629"/>
      <c r="DRT629"/>
      <c r="DRU629"/>
      <c r="DRV629"/>
      <c r="DRW629"/>
      <c r="DRX629"/>
      <c r="DRY629"/>
      <c r="DRZ629"/>
      <c r="DSA629"/>
      <c r="DSB629"/>
      <c r="DSC629"/>
      <c r="DSD629"/>
      <c r="DSE629"/>
      <c r="DSF629"/>
      <c r="DSG629"/>
      <c r="DSH629"/>
      <c r="DSI629"/>
      <c r="DSJ629"/>
      <c r="DSK629"/>
      <c r="DSL629"/>
      <c r="DSM629"/>
      <c r="DSN629"/>
      <c r="DSO629"/>
      <c r="DSP629"/>
      <c r="DSQ629"/>
      <c r="DSR629"/>
      <c r="DSS629"/>
      <c r="DST629"/>
      <c r="DSU629"/>
      <c r="DSV629"/>
      <c r="DSW629"/>
      <c r="DSX629"/>
      <c r="DSY629"/>
      <c r="DSZ629"/>
      <c r="DTA629"/>
      <c r="DTB629"/>
      <c r="DTC629"/>
      <c r="DTD629"/>
      <c r="DTE629"/>
      <c r="DTF629"/>
      <c r="DTG629"/>
      <c r="DTH629"/>
      <c r="DTI629"/>
      <c r="DTJ629"/>
      <c r="DTK629"/>
      <c r="DTL629"/>
      <c r="DTM629"/>
      <c r="DTN629"/>
      <c r="DTO629"/>
      <c r="DTP629"/>
      <c r="DTQ629"/>
      <c r="DTR629"/>
      <c r="DTS629"/>
      <c r="DTT629"/>
      <c r="DTU629"/>
      <c r="DTV629"/>
      <c r="DTW629"/>
      <c r="DTX629"/>
      <c r="DTY629"/>
      <c r="DTZ629"/>
      <c r="DUA629"/>
      <c r="DUB629"/>
      <c r="DUC629"/>
      <c r="DUD629"/>
      <c r="DUE629"/>
      <c r="DUF629"/>
      <c r="DUG629"/>
      <c r="DUH629"/>
      <c r="DUI629"/>
      <c r="DUJ629"/>
      <c r="DUK629"/>
      <c r="DUL629"/>
      <c r="DUM629"/>
      <c r="DUN629"/>
      <c r="DUO629"/>
      <c r="DUP629"/>
      <c r="DUQ629"/>
      <c r="DUR629"/>
      <c r="DUS629"/>
      <c r="DUT629"/>
      <c r="DUU629"/>
      <c r="DUV629"/>
      <c r="DUW629"/>
      <c r="DUX629"/>
      <c r="DUY629"/>
      <c r="DUZ629"/>
      <c r="DVA629"/>
      <c r="DVB629"/>
      <c r="DVC629"/>
      <c r="DVD629"/>
      <c r="DVE629"/>
      <c r="DVF629"/>
      <c r="DVG629"/>
      <c r="DVH629"/>
      <c r="DVI629"/>
      <c r="DVJ629"/>
      <c r="DVK629"/>
      <c r="DVL629"/>
      <c r="DVM629"/>
      <c r="DVN629"/>
      <c r="DVO629"/>
      <c r="DVP629"/>
      <c r="DVQ629"/>
      <c r="DVR629"/>
      <c r="DVS629"/>
      <c r="DVT629"/>
      <c r="DVU629"/>
      <c r="DVV629"/>
      <c r="DVW629"/>
      <c r="DVX629"/>
      <c r="DVY629"/>
      <c r="DVZ629"/>
      <c r="DWA629"/>
      <c r="DWB629"/>
      <c r="DWC629"/>
      <c r="DWD629"/>
      <c r="DWE629"/>
      <c r="DWF629"/>
      <c r="DWG629"/>
      <c r="DWH629"/>
      <c r="DWI629"/>
      <c r="DWJ629"/>
      <c r="DWK629"/>
      <c r="DWL629"/>
      <c r="DWM629"/>
      <c r="DWN629"/>
      <c r="DWO629"/>
      <c r="DWP629"/>
      <c r="DWQ629"/>
      <c r="DWR629"/>
      <c r="DWS629"/>
      <c r="DWT629"/>
      <c r="DWU629"/>
      <c r="DWV629"/>
      <c r="DWW629"/>
      <c r="DWX629"/>
      <c r="DWY629"/>
      <c r="DWZ629"/>
      <c r="DXA629"/>
      <c r="DXB629"/>
      <c r="DXC629"/>
      <c r="DXD629"/>
      <c r="DXE629"/>
      <c r="DXF629"/>
      <c r="DXG629"/>
      <c r="DXH629"/>
      <c r="DXI629"/>
      <c r="DXJ629"/>
      <c r="DXK629"/>
      <c r="DXL629"/>
      <c r="DXM629"/>
      <c r="DXN629"/>
      <c r="DXO629"/>
      <c r="DXP629"/>
      <c r="DXQ629"/>
      <c r="DXR629"/>
      <c r="DXS629"/>
      <c r="DXT629"/>
      <c r="DXU629"/>
      <c r="DXV629"/>
      <c r="DXW629"/>
      <c r="DXX629"/>
      <c r="DXY629"/>
      <c r="DXZ629"/>
      <c r="DYA629"/>
      <c r="DYB629"/>
      <c r="DYC629"/>
      <c r="DYD629"/>
      <c r="DYE629"/>
      <c r="DYF629"/>
      <c r="DYG629"/>
      <c r="DYH629"/>
      <c r="DYI629"/>
      <c r="DYJ629"/>
      <c r="DYK629"/>
      <c r="DYL629"/>
      <c r="DYM629"/>
      <c r="DYN629"/>
      <c r="DYO629"/>
      <c r="DYP629"/>
      <c r="DYQ629"/>
      <c r="DYR629"/>
      <c r="DYS629"/>
      <c r="DYT629"/>
      <c r="DYU629"/>
      <c r="DYV629"/>
      <c r="DYW629"/>
      <c r="DYX629"/>
      <c r="DYY629"/>
      <c r="DYZ629"/>
      <c r="DZA629"/>
      <c r="DZB629"/>
      <c r="DZC629"/>
      <c r="DZD629"/>
      <c r="DZE629"/>
      <c r="DZF629"/>
      <c r="DZG629"/>
      <c r="DZH629"/>
      <c r="DZI629"/>
      <c r="DZJ629"/>
      <c r="DZK629"/>
      <c r="DZL629"/>
      <c r="DZM629"/>
      <c r="DZN629"/>
      <c r="DZO629"/>
      <c r="DZP629"/>
      <c r="DZQ629"/>
      <c r="DZR629"/>
      <c r="DZS629"/>
      <c r="DZT629"/>
      <c r="DZU629"/>
      <c r="DZV629"/>
      <c r="DZW629"/>
      <c r="DZX629"/>
      <c r="DZY629"/>
      <c r="DZZ629"/>
      <c r="EAA629"/>
      <c r="EAB629"/>
      <c r="EAC629"/>
      <c r="EAD629"/>
      <c r="EAE629"/>
      <c r="EAF629"/>
      <c r="EAG629"/>
      <c r="EAH629"/>
      <c r="EAI629"/>
      <c r="EAJ629"/>
      <c r="EAK629"/>
      <c r="EAL629"/>
      <c r="EAM629"/>
      <c r="EAN629"/>
      <c r="EAO629"/>
      <c r="EAP629"/>
      <c r="EAQ629"/>
      <c r="EAR629"/>
      <c r="EAS629"/>
      <c r="EAT629"/>
      <c r="EAU629"/>
      <c r="EAV629"/>
      <c r="EAW629"/>
      <c r="EAX629"/>
      <c r="EAY629"/>
      <c r="EAZ629"/>
      <c r="EBA629"/>
      <c r="EBB629"/>
      <c r="EBC629"/>
      <c r="EBD629"/>
      <c r="EBE629"/>
      <c r="EBF629"/>
      <c r="EBG629"/>
      <c r="EBH629"/>
      <c r="EBI629"/>
      <c r="EBJ629"/>
      <c r="EBK629"/>
      <c r="EBL629"/>
      <c r="EBM629"/>
      <c r="EBN629"/>
      <c r="EBO629"/>
      <c r="EBP629"/>
      <c r="EBQ629"/>
      <c r="EBR629"/>
      <c r="EBS629"/>
      <c r="EBT629"/>
      <c r="EBU629"/>
      <c r="EBV629"/>
      <c r="EBW629"/>
      <c r="EBX629"/>
      <c r="EBY629"/>
      <c r="EBZ629"/>
      <c r="ECA629"/>
      <c r="ECB629"/>
      <c r="ECC629"/>
      <c r="ECD629"/>
      <c r="ECE629"/>
      <c r="ECF629"/>
      <c r="ECG629"/>
      <c r="ECH629"/>
      <c r="ECI629"/>
      <c r="ECJ629"/>
      <c r="ECK629"/>
      <c r="ECL629"/>
      <c r="ECM629"/>
      <c r="ECN629"/>
      <c r="ECO629"/>
      <c r="ECP629"/>
      <c r="ECQ629"/>
      <c r="ECR629"/>
      <c r="ECS629"/>
      <c r="ECT629"/>
      <c r="ECU629"/>
      <c r="ECV629"/>
      <c r="ECW629"/>
      <c r="ECX629"/>
      <c r="ECY629"/>
      <c r="ECZ629"/>
      <c r="EDA629"/>
      <c r="EDB629"/>
      <c r="EDC629"/>
      <c r="EDD629"/>
      <c r="EDE629"/>
      <c r="EDF629"/>
      <c r="EDG629"/>
      <c r="EDH629"/>
      <c r="EDI629"/>
      <c r="EDJ629"/>
      <c r="EDK629"/>
      <c r="EDL629"/>
      <c r="EDM629"/>
      <c r="EDN629"/>
      <c r="EDO629"/>
      <c r="EDP629"/>
      <c r="EDQ629"/>
      <c r="EDR629"/>
      <c r="EDS629"/>
      <c r="EDT629"/>
      <c r="EDU629"/>
      <c r="EDV629"/>
      <c r="EDW629"/>
      <c r="EDX629"/>
      <c r="EDY629"/>
      <c r="EDZ629"/>
      <c r="EEA629"/>
      <c r="EEB629"/>
      <c r="EEC629"/>
      <c r="EED629"/>
      <c r="EEE629"/>
      <c r="EEF629"/>
      <c r="EEG629"/>
      <c r="EEH629"/>
      <c r="EEI629"/>
      <c r="EEJ629"/>
      <c r="EEK629"/>
      <c r="EEL629"/>
      <c r="EEM629"/>
      <c r="EEN629"/>
      <c r="EEO629"/>
      <c r="EEP629"/>
      <c r="EEQ629"/>
      <c r="EER629"/>
      <c r="EES629"/>
      <c r="EET629"/>
      <c r="EEU629"/>
      <c r="EEV629"/>
      <c r="EEW629"/>
      <c r="EEX629"/>
      <c r="EEY629"/>
      <c r="EEZ629"/>
      <c r="EFA629"/>
      <c r="EFB629"/>
      <c r="EFC629"/>
      <c r="EFD629"/>
      <c r="EFE629"/>
      <c r="EFF629"/>
      <c r="EFG629"/>
      <c r="EFH629"/>
      <c r="EFI629"/>
      <c r="EFJ629"/>
      <c r="EFK629"/>
      <c r="EFL629"/>
      <c r="EFM629"/>
      <c r="EFN629"/>
      <c r="EFO629"/>
      <c r="EFP629"/>
      <c r="EFQ629"/>
      <c r="EFR629"/>
      <c r="EFS629"/>
      <c r="EFT629"/>
      <c r="EFU629"/>
      <c r="EFV629"/>
      <c r="EFW629"/>
      <c r="EFX629"/>
      <c r="EFY629"/>
      <c r="EFZ629"/>
      <c r="EGA629"/>
      <c r="EGB629"/>
      <c r="EGC629"/>
      <c r="EGD629"/>
      <c r="EGE629"/>
      <c r="EGF629"/>
      <c r="EGG629"/>
      <c r="EGH629"/>
      <c r="EGI629"/>
      <c r="EGJ629"/>
      <c r="EGK629"/>
      <c r="EGL629"/>
      <c r="EGM629"/>
      <c r="EGN629"/>
      <c r="EGO629"/>
      <c r="EGP629"/>
      <c r="EGQ629"/>
      <c r="EGR629"/>
      <c r="EGS629"/>
      <c r="EGT629"/>
      <c r="EGU629"/>
      <c r="EGV629"/>
      <c r="EGW629"/>
      <c r="EGX629"/>
      <c r="EGY629"/>
      <c r="EGZ629"/>
      <c r="EHA629"/>
      <c r="EHB629"/>
      <c r="EHC629"/>
      <c r="EHD629"/>
      <c r="EHE629"/>
      <c r="EHF629"/>
      <c r="EHG629"/>
      <c r="EHH629"/>
      <c r="EHI629"/>
      <c r="EHJ629"/>
      <c r="EHK629"/>
      <c r="EHL629"/>
      <c r="EHM629"/>
      <c r="EHN629"/>
      <c r="EHO629"/>
      <c r="EHP629"/>
      <c r="EHQ629"/>
      <c r="EHR629"/>
      <c r="EHS629"/>
      <c r="EHT629"/>
      <c r="EHU629"/>
      <c r="EHV629"/>
      <c r="EHW629"/>
      <c r="EHX629"/>
      <c r="EHY629"/>
      <c r="EHZ629"/>
      <c r="EIA629"/>
      <c r="EIB629"/>
      <c r="EIC629"/>
      <c r="EID629"/>
      <c r="EIE629"/>
      <c r="EIF629"/>
      <c r="EIG629"/>
      <c r="EIH629"/>
      <c r="EII629"/>
      <c r="EIJ629"/>
      <c r="EIK629"/>
      <c r="EIL629"/>
      <c r="EIM629"/>
      <c r="EIN629"/>
      <c r="EIO629"/>
      <c r="EIP629"/>
      <c r="EIQ629"/>
      <c r="EIR629"/>
      <c r="EIS629"/>
      <c r="EIT629"/>
      <c r="EIU629"/>
      <c r="EIV629"/>
      <c r="EIW629"/>
      <c r="EIX629"/>
      <c r="EIY629"/>
      <c r="EIZ629"/>
      <c r="EJA629"/>
      <c r="EJB629"/>
      <c r="EJC629"/>
      <c r="EJD629"/>
      <c r="EJE629"/>
      <c r="EJF629"/>
      <c r="EJG629"/>
      <c r="EJH629"/>
      <c r="EJI629"/>
      <c r="EJJ629"/>
      <c r="EJK629"/>
      <c r="EJL629"/>
      <c r="EJM629"/>
      <c r="EJN629"/>
      <c r="EJO629"/>
      <c r="EJP629"/>
      <c r="EJQ629"/>
      <c r="EJR629"/>
      <c r="EJS629"/>
      <c r="EJT629"/>
      <c r="EJU629"/>
      <c r="EJV629"/>
      <c r="EJW629"/>
      <c r="EJX629"/>
      <c r="EJY629"/>
      <c r="EJZ629"/>
      <c r="EKA629"/>
      <c r="EKB629"/>
      <c r="EKC629"/>
      <c r="EKD629"/>
      <c r="EKE629"/>
      <c r="EKF629"/>
      <c r="EKG629"/>
      <c r="EKH629"/>
      <c r="EKI629"/>
      <c r="EKJ629"/>
      <c r="EKK629"/>
      <c r="EKL629"/>
      <c r="EKM629"/>
      <c r="EKN629"/>
      <c r="EKO629"/>
      <c r="EKP629"/>
      <c r="EKQ629"/>
      <c r="EKR629"/>
      <c r="EKS629"/>
      <c r="EKT629"/>
      <c r="EKU629"/>
      <c r="EKV629"/>
      <c r="EKW629"/>
      <c r="EKX629"/>
      <c r="EKY629"/>
      <c r="EKZ629"/>
      <c r="ELA629"/>
      <c r="ELB629"/>
      <c r="ELC629"/>
      <c r="ELD629"/>
      <c r="ELE629"/>
      <c r="ELF629"/>
      <c r="ELG629"/>
      <c r="ELH629"/>
      <c r="ELI629"/>
      <c r="ELJ629"/>
      <c r="ELK629"/>
      <c r="ELL629"/>
      <c r="ELM629"/>
      <c r="ELN629"/>
      <c r="ELO629"/>
      <c r="ELP629"/>
      <c r="ELQ629"/>
      <c r="ELR629"/>
      <c r="ELS629"/>
      <c r="ELT629"/>
      <c r="ELU629"/>
      <c r="ELV629"/>
      <c r="ELW629"/>
      <c r="ELX629"/>
      <c r="ELY629"/>
      <c r="ELZ629"/>
      <c r="EMA629"/>
      <c r="EMB629"/>
      <c r="EMC629"/>
      <c r="EMD629"/>
      <c r="EME629"/>
      <c r="EMF629"/>
      <c r="EMG629"/>
      <c r="EMH629"/>
      <c r="EMI629"/>
      <c r="EMJ629"/>
      <c r="EMK629"/>
      <c r="EML629"/>
      <c r="EMM629"/>
      <c r="EMN629"/>
      <c r="EMO629"/>
      <c r="EMP629"/>
      <c r="EMQ629"/>
      <c r="EMR629"/>
      <c r="EMS629"/>
      <c r="EMT629"/>
      <c r="EMU629"/>
      <c r="EMV629"/>
      <c r="EMW629"/>
      <c r="EMX629"/>
      <c r="EMY629"/>
      <c r="EMZ629"/>
      <c r="ENA629"/>
      <c r="ENB629"/>
      <c r="ENC629"/>
      <c r="END629"/>
      <c r="ENE629"/>
      <c r="ENF629"/>
      <c r="ENG629"/>
      <c r="ENH629"/>
      <c r="ENI629"/>
      <c r="ENJ629"/>
      <c r="ENK629"/>
      <c r="ENL629"/>
      <c r="ENM629"/>
      <c r="ENN629"/>
      <c r="ENO629"/>
      <c r="ENP629"/>
      <c r="ENQ629"/>
      <c r="ENR629"/>
      <c r="ENS629"/>
      <c r="ENT629"/>
      <c r="ENU629"/>
      <c r="ENV629"/>
      <c r="ENW629"/>
      <c r="ENX629"/>
      <c r="ENY629"/>
      <c r="ENZ629"/>
      <c r="EOA629"/>
      <c r="EOB629"/>
      <c r="EOC629"/>
      <c r="EOD629"/>
      <c r="EOE629"/>
      <c r="EOF629"/>
      <c r="EOG629"/>
      <c r="EOH629"/>
      <c r="EOI629"/>
      <c r="EOJ629"/>
      <c r="EOK629"/>
      <c r="EOL629"/>
      <c r="EOM629"/>
      <c r="EON629"/>
      <c r="EOO629"/>
      <c r="EOP629"/>
      <c r="EOQ629"/>
      <c r="EOR629"/>
      <c r="EOS629"/>
      <c r="EOT629"/>
      <c r="EOU629"/>
      <c r="EOV629"/>
      <c r="EOW629"/>
      <c r="EOX629"/>
      <c r="EOY629"/>
      <c r="EOZ629"/>
      <c r="EPA629"/>
      <c r="EPB629"/>
      <c r="EPC629"/>
      <c r="EPD629"/>
      <c r="EPE629"/>
      <c r="EPF629"/>
      <c r="EPG629"/>
      <c r="EPH629"/>
      <c r="EPI629"/>
      <c r="EPJ629"/>
      <c r="EPK629"/>
      <c r="EPL629"/>
      <c r="EPM629"/>
      <c r="EPN629"/>
      <c r="EPO629"/>
      <c r="EPP629"/>
      <c r="EPQ629"/>
      <c r="EPR629"/>
      <c r="EPS629"/>
      <c r="EPT629"/>
      <c r="EPU629"/>
      <c r="EPV629"/>
      <c r="EPW629"/>
      <c r="EPX629"/>
      <c r="EPY629"/>
      <c r="EPZ629"/>
      <c r="EQA629"/>
      <c r="EQB629"/>
      <c r="EQC629"/>
      <c r="EQD629"/>
      <c r="EQE629"/>
      <c r="EQF629"/>
      <c r="EQG629"/>
      <c r="EQH629"/>
      <c r="EQI629"/>
      <c r="EQJ629"/>
      <c r="EQK629"/>
      <c r="EQL629"/>
      <c r="EQM629"/>
      <c r="EQN629"/>
      <c r="EQO629"/>
      <c r="EQP629"/>
      <c r="EQQ629"/>
      <c r="EQR629"/>
      <c r="EQS629"/>
      <c r="EQT629"/>
      <c r="EQU629"/>
      <c r="EQV629"/>
      <c r="EQW629"/>
      <c r="EQX629"/>
      <c r="EQY629"/>
      <c r="EQZ629"/>
      <c r="ERA629"/>
      <c r="ERB629"/>
      <c r="ERC629"/>
      <c r="ERD629"/>
      <c r="ERE629"/>
      <c r="ERF629"/>
      <c r="ERG629"/>
      <c r="ERH629"/>
      <c r="ERI629"/>
      <c r="ERJ629"/>
      <c r="ERK629"/>
      <c r="ERL629"/>
      <c r="ERM629"/>
      <c r="ERN629"/>
      <c r="ERO629"/>
      <c r="ERP629"/>
      <c r="ERQ629"/>
      <c r="ERR629"/>
      <c r="ERS629"/>
      <c r="ERT629"/>
      <c r="ERU629"/>
      <c r="ERV629"/>
      <c r="ERW629"/>
      <c r="ERX629"/>
      <c r="ERY629"/>
      <c r="ERZ629"/>
      <c r="ESA629"/>
      <c r="ESB629"/>
      <c r="ESC629"/>
      <c r="ESD629"/>
      <c r="ESE629"/>
      <c r="ESF629"/>
      <c r="ESG629"/>
      <c r="ESH629"/>
      <c r="ESI629"/>
      <c r="ESJ629"/>
      <c r="ESK629"/>
      <c r="ESL629"/>
      <c r="ESM629"/>
      <c r="ESN629"/>
      <c r="ESO629"/>
      <c r="ESP629"/>
      <c r="ESQ629"/>
      <c r="ESR629"/>
      <c r="ESS629"/>
      <c r="EST629"/>
      <c r="ESU629"/>
      <c r="ESV629"/>
      <c r="ESW629"/>
      <c r="ESX629"/>
      <c r="ESY629"/>
      <c r="ESZ629"/>
      <c r="ETA629"/>
      <c r="ETB629"/>
      <c r="ETC629"/>
      <c r="ETD629"/>
      <c r="ETE629"/>
      <c r="ETF629"/>
      <c r="ETG629"/>
      <c r="ETH629"/>
      <c r="ETI629"/>
      <c r="ETJ629"/>
      <c r="ETK629"/>
      <c r="ETL629"/>
      <c r="ETM629"/>
      <c r="ETN629"/>
      <c r="ETO629"/>
      <c r="ETP629"/>
      <c r="ETQ629"/>
      <c r="ETR629"/>
      <c r="ETS629"/>
      <c r="ETT629"/>
      <c r="ETU629"/>
      <c r="ETV629"/>
      <c r="ETW629"/>
      <c r="ETX629"/>
      <c r="ETY629"/>
      <c r="ETZ629"/>
      <c r="EUA629"/>
      <c r="EUB629"/>
      <c r="EUC629"/>
      <c r="EUD629"/>
      <c r="EUE629"/>
      <c r="EUF629"/>
      <c r="EUG629"/>
      <c r="EUH629"/>
      <c r="EUI629"/>
      <c r="EUJ629"/>
      <c r="EUK629"/>
      <c r="EUL629"/>
      <c r="EUM629"/>
      <c r="EUN629"/>
      <c r="EUO629"/>
      <c r="EUP629"/>
      <c r="EUQ629"/>
      <c r="EUR629"/>
      <c r="EUS629"/>
      <c r="EUT629"/>
      <c r="EUU629"/>
      <c r="EUV629"/>
      <c r="EUW629"/>
      <c r="EUX629"/>
      <c r="EUY629"/>
      <c r="EUZ629"/>
      <c r="EVA629"/>
      <c r="EVB629"/>
      <c r="EVC629"/>
      <c r="EVD629"/>
      <c r="EVE629"/>
      <c r="EVF629"/>
      <c r="EVG629"/>
      <c r="EVH629"/>
      <c r="EVI629"/>
      <c r="EVJ629"/>
      <c r="EVK629"/>
      <c r="EVL629"/>
      <c r="EVM629"/>
      <c r="EVN629"/>
      <c r="EVO629"/>
      <c r="EVP629"/>
      <c r="EVQ629"/>
      <c r="EVR629"/>
      <c r="EVS629"/>
      <c r="EVT629"/>
      <c r="EVU629"/>
      <c r="EVV629"/>
      <c r="EVW629"/>
      <c r="EVX629"/>
      <c r="EVY629"/>
      <c r="EVZ629"/>
      <c r="EWA629"/>
      <c r="EWB629"/>
      <c r="EWC629"/>
      <c r="EWD629"/>
      <c r="EWE629"/>
      <c r="EWF629"/>
      <c r="EWG629"/>
      <c r="EWH629"/>
      <c r="EWI629"/>
      <c r="EWJ629"/>
      <c r="EWK629"/>
      <c r="EWL629"/>
      <c r="EWM629"/>
      <c r="EWN629"/>
      <c r="EWO629"/>
      <c r="EWP629"/>
      <c r="EWQ629"/>
      <c r="EWR629"/>
      <c r="EWS629"/>
      <c r="EWT629"/>
      <c r="EWU629"/>
      <c r="EWV629"/>
      <c r="EWW629"/>
      <c r="EWX629"/>
      <c r="EWY629"/>
      <c r="EWZ629"/>
      <c r="EXA629"/>
      <c r="EXB629"/>
      <c r="EXC629"/>
      <c r="EXD629"/>
      <c r="EXE629"/>
      <c r="EXF629"/>
      <c r="EXG629"/>
      <c r="EXH629"/>
      <c r="EXI629"/>
      <c r="EXJ629"/>
      <c r="EXK629"/>
      <c r="EXL629"/>
      <c r="EXM629"/>
      <c r="EXN629"/>
      <c r="EXO629"/>
      <c r="EXP629"/>
      <c r="EXQ629"/>
      <c r="EXR629"/>
      <c r="EXS629"/>
      <c r="EXT629"/>
      <c r="EXU629"/>
      <c r="EXV629"/>
      <c r="EXW629"/>
      <c r="EXX629"/>
      <c r="EXY629"/>
      <c r="EXZ629"/>
      <c r="EYA629"/>
      <c r="EYB629"/>
      <c r="EYC629"/>
      <c r="EYD629"/>
      <c r="EYE629"/>
      <c r="EYF629"/>
      <c r="EYG629"/>
      <c r="EYH629"/>
      <c r="EYI629"/>
      <c r="EYJ629"/>
      <c r="EYK629"/>
      <c r="EYL629"/>
      <c r="EYM629"/>
      <c r="EYN629"/>
      <c r="EYO629"/>
      <c r="EYP629"/>
      <c r="EYQ629"/>
      <c r="EYR629"/>
      <c r="EYS629"/>
      <c r="EYT629"/>
      <c r="EYU629"/>
      <c r="EYV629"/>
      <c r="EYW629"/>
      <c r="EYX629"/>
      <c r="EYY629"/>
      <c r="EYZ629"/>
      <c r="EZA629"/>
      <c r="EZB629"/>
      <c r="EZC629"/>
      <c r="EZD629"/>
      <c r="EZE629"/>
      <c r="EZF629"/>
      <c r="EZG629"/>
      <c r="EZH629"/>
      <c r="EZI629"/>
      <c r="EZJ629"/>
      <c r="EZK629"/>
      <c r="EZL629"/>
      <c r="EZM629"/>
      <c r="EZN629"/>
      <c r="EZO629"/>
      <c r="EZP629"/>
      <c r="EZQ629"/>
      <c r="EZR629"/>
      <c r="EZS629"/>
      <c r="EZT629"/>
      <c r="EZU629"/>
      <c r="EZV629"/>
      <c r="EZW629"/>
      <c r="EZX629"/>
      <c r="EZY629"/>
      <c r="EZZ629"/>
      <c r="FAA629"/>
      <c r="FAB629"/>
      <c r="FAC629"/>
      <c r="FAD629"/>
      <c r="FAE629"/>
      <c r="FAF629"/>
      <c r="FAG629"/>
      <c r="FAH629"/>
      <c r="FAI629"/>
      <c r="FAJ629"/>
      <c r="FAK629"/>
      <c r="FAL629"/>
      <c r="FAM629"/>
      <c r="FAN629"/>
      <c r="FAO629"/>
      <c r="FAP629"/>
      <c r="FAQ629"/>
      <c r="FAR629"/>
      <c r="FAS629"/>
      <c r="FAT629"/>
      <c r="FAU629"/>
      <c r="FAV629"/>
      <c r="FAW629"/>
      <c r="FAX629"/>
      <c r="FAY629"/>
      <c r="FAZ629"/>
      <c r="FBA629"/>
      <c r="FBB629"/>
      <c r="FBC629"/>
      <c r="FBD629"/>
      <c r="FBE629"/>
      <c r="FBF629"/>
      <c r="FBG629"/>
      <c r="FBH629"/>
      <c r="FBI629"/>
      <c r="FBJ629"/>
      <c r="FBK629"/>
      <c r="FBL629"/>
      <c r="FBM629"/>
      <c r="FBN629"/>
      <c r="FBO629"/>
      <c r="FBP629"/>
      <c r="FBQ629"/>
      <c r="FBR629"/>
      <c r="FBS629"/>
      <c r="FBT629"/>
      <c r="FBU629"/>
      <c r="FBV629"/>
      <c r="FBW629"/>
      <c r="FBX629"/>
      <c r="FBY629"/>
      <c r="FBZ629"/>
      <c r="FCA629"/>
      <c r="FCB629"/>
      <c r="FCC629"/>
      <c r="FCD629"/>
      <c r="FCE629"/>
      <c r="FCF629"/>
      <c r="FCG629"/>
      <c r="FCH629"/>
      <c r="FCI629"/>
      <c r="FCJ629"/>
      <c r="FCK629"/>
      <c r="FCL629"/>
      <c r="FCM629"/>
      <c r="FCN629"/>
      <c r="FCO629"/>
      <c r="FCP629"/>
      <c r="FCQ629"/>
      <c r="FCR629"/>
      <c r="FCS629"/>
      <c r="FCT629"/>
      <c r="FCU629"/>
      <c r="FCV629"/>
      <c r="FCW629"/>
      <c r="FCX629"/>
      <c r="FCY629"/>
      <c r="FCZ629"/>
      <c r="FDA629"/>
      <c r="FDB629"/>
      <c r="FDC629"/>
      <c r="FDD629"/>
      <c r="FDE629"/>
      <c r="FDF629"/>
      <c r="FDG629"/>
      <c r="FDH629"/>
      <c r="FDI629"/>
      <c r="FDJ629"/>
      <c r="FDK629"/>
      <c r="FDL629"/>
      <c r="FDM629"/>
      <c r="FDN629"/>
      <c r="FDO629"/>
      <c r="FDP629"/>
      <c r="FDQ629"/>
      <c r="FDR629"/>
      <c r="FDS629"/>
      <c r="FDT629"/>
      <c r="FDU629"/>
      <c r="FDV629"/>
      <c r="FDW629"/>
      <c r="FDX629"/>
      <c r="FDY629"/>
      <c r="FDZ629"/>
      <c r="FEA629"/>
      <c r="FEB629"/>
      <c r="FEC629"/>
      <c r="FED629"/>
      <c r="FEE629"/>
      <c r="FEF629"/>
      <c r="FEG629"/>
      <c r="FEH629"/>
      <c r="FEI629"/>
      <c r="FEJ629"/>
      <c r="FEK629"/>
      <c r="FEL629"/>
      <c r="FEM629"/>
      <c r="FEN629"/>
      <c r="FEO629"/>
      <c r="FEP629"/>
      <c r="FEQ629"/>
      <c r="FER629"/>
      <c r="FES629"/>
      <c r="FET629"/>
      <c r="FEU629"/>
      <c r="FEV629"/>
      <c r="FEW629"/>
      <c r="FEX629"/>
      <c r="FEY629"/>
      <c r="FEZ629"/>
      <c r="FFA629"/>
      <c r="FFB629"/>
      <c r="FFC629"/>
      <c r="FFD629"/>
      <c r="FFE629"/>
      <c r="FFF629"/>
      <c r="FFG629"/>
      <c r="FFH629"/>
      <c r="FFI629"/>
      <c r="FFJ629"/>
      <c r="FFK629"/>
      <c r="FFL629"/>
      <c r="FFM629"/>
      <c r="FFN629"/>
      <c r="FFO629"/>
      <c r="FFP629"/>
      <c r="FFQ629"/>
      <c r="FFR629"/>
      <c r="FFS629"/>
      <c r="FFT629"/>
      <c r="FFU629"/>
      <c r="FFV629"/>
      <c r="FFW629"/>
      <c r="FFX629"/>
      <c r="FFY629"/>
      <c r="FFZ629"/>
      <c r="FGA629"/>
      <c r="FGB629"/>
      <c r="FGC629"/>
      <c r="FGD629"/>
      <c r="FGE629"/>
      <c r="FGF629"/>
      <c r="FGG629"/>
      <c r="FGH629"/>
      <c r="FGI629"/>
      <c r="FGJ629"/>
      <c r="FGK629"/>
      <c r="FGL629"/>
      <c r="FGM629"/>
      <c r="FGN629"/>
      <c r="FGO629"/>
      <c r="FGP629"/>
      <c r="FGQ629"/>
      <c r="FGR629"/>
      <c r="FGS629"/>
      <c r="FGT629"/>
      <c r="FGU629"/>
      <c r="FGV629"/>
      <c r="FGW629"/>
      <c r="FGX629"/>
      <c r="FGY629"/>
      <c r="FGZ629"/>
      <c r="FHA629"/>
      <c r="FHB629"/>
      <c r="FHC629"/>
      <c r="FHD629"/>
      <c r="FHE629"/>
      <c r="FHF629"/>
      <c r="FHG629"/>
      <c r="FHH629"/>
      <c r="FHI629"/>
      <c r="FHJ629"/>
      <c r="FHK629"/>
      <c r="FHL629"/>
      <c r="FHM629"/>
      <c r="FHN629"/>
      <c r="FHO629"/>
      <c r="FHP629"/>
      <c r="FHQ629"/>
      <c r="FHR629"/>
      <c r="FHS629"/>
      <c r="FHT629"/>
      <c r="FHU629"/>
      <c r="FHV629"/>
      <c r="FHW629"/>
      <c r="FHX629"/>
      <c r="FHY629"/>
      <c r="FHZ629"/>
      <c r="FIA629"/>
      <c r="FIB629"/>
      <c r="FIC629"/>
      <c r="FID629"/>
      <c r="FIE629"/>
      <c r="FIF629"/>
      <c r="FIG629"/>
      <c r="FIH629"/>
      <c r="FII629"/>
      <c r="FIJ629"/>
      <c r="FIK629"/>
      <c r="FIL629"/>
      <c r="FIM629"/>
      <c r="FIN629"/>
      <c r="FIO629"/>
      <c r="FIP629"/>
      <c r="FIQ629"/>
      <c r="FIR629"/>
      <c r="FIS629"/>
      <c r="FIT629"/>
      <c r="FIU629"/>
      <c r="FIV629"/>
      <c r="FIW629"/>
      <c r="FIX629"/>
      <c r="FIY629"/>
      <c r="FIZ629"/>
      <c r="FJA629"/>
      <c r="FJB629"/>
      <c r="FJC629"/>
      <c r="FJD629"/>
      <c r="FJE629"/>
      <c r="FJF629"/>
      <c r="FJG629"/>
      <c r="FJH629"/>
      <c r="FJI629"/>
      <c r="FJJ629"/>
      <c r="FJK629"/>
      <c r="FJL629"/>
      <c r="FJM629"/>
      <c r="FJN629"/>
      <c r="FJO629"/>
      <c r="FJP629"/>
      <c r="FJQ629"/>
      <c r="FJR629"/>
      <c r="FJS629"/>
      <c r="FJT629"/>
      <c r="FJU629"/>
      <c r="FJV629"/>
      <c r="FJW629"/>
      <c r="FJX629"/>
      <c r="FJY629"/>
      <c r="FJZ629"/>
      <c r="FKA629"/>
      <c r="FKB629"/>
      <c r="FKC629"/>
      <c r="FKD629"/>
      <c r="FKE629"/>
      <c r="FKF629"/>
      <c r="FKG629"/>
      <c r="FKH629"/>
      <c r="FKI629"/>
      <c r="FKJ629"/>
      <c r="FKK629"/>
      <c r="FKL629"/>
      <c r="FKM629"/>
      <c r="FKN629"/>
      <c r="FKO629"/>
      <c r="FKP629"/>
      <c r="FKQ629"/>
      <c r="FKR629"/>
      <c r="FKS629"/>
      <c r="FKT629"/>
      <c r="FKU629"/>
      <c r="FKV629"/>
      <c r="FKW629"/>
      <c r="FKX629"/>
      <c r="FKY629"/>
      <c r="FKZ629"/>
      <c r="FLA629"/>
      <c r="FLB629"/>
      <c r="FLC629"/>
      <c r="FLD629"/>
      <c r="FLE629"/>
      <c r="FLF629"/>
      <c r="FLG629"/>
      <c r="FLH629"/>
      <c r="FLI629"/>
      <c r="FLJ629"/>
      <c r="FLK629"/>
      <c r="FLL629"/>
      <c r="FLM629"/>
      <c r="FLN629"/>
      <c r="FLO629"/>
      <c r="FLP629"/>
      <c r="FLQ629"/>
      <c r="FLR629"/>
      <c r="FLS629"/>
      <c r="FLT629"/>
      <c r="FLU629"/>
      <c r="FLV629"/>
      <c r="FLW629"/>
      <c r="FLX629"/>
      <c r="FLY629"/>
      <c r="FLZ629"/>
      <c r="FMA629"/>
      <c r="FMB629"/>
      <c r="FMC629"/>
      <c r="FMD629"/>
      <c r="FME629"/>
      <c r="FMF629"/>
      <c r="FMG629"/>
      <c r="FMH629"/>
      <c r="FMI629"/>
      <c r="FMJ629"/>
      <c r="FMK629"/>
      <c r="FML629"/>
      <c r="FMM629"/>
      <c r="FMN629"/>
      <c r="FMO629"/>
      <c r="FMP629"/>
      <c r="FMQ629"/>
      <c r="FMR629"/>
      <c r="FMS629"/>
      <c r="FMT629"/>
      <c r="FMU629"/>
      <c r="FMV629"/>
      <c r="FMW629"/>
      <c r="FMX629"/>
      <c r="FMY629"/>
      <c r="FMZ629"/>
      <c r="FNA629"/>
      <c r="FNB629"/>
      <c r="FNC629"/>
      <c r="FND629"/>
      <c r="FNE629"/>
      <c r="FNF629"/>
      <c r="FNG629"/>
      <c r="FNH629"/>
      <c r="FNI629"/>
      <c r="FNJ629"/>
      <c r="FNK629"/>
      <c r="FNL629"/>
      <c r="FNM629"/>
      <c r="FNN629"/>
      <c r="FNO629"/>
      <c r="FNP629"/>
      <c r="FNQ629"/>
      <c r="FNR629"/>
      <c r="FNS629"/>
      <c r="FNT629"/>
      <c r="FNU629"/>
      <c r="FNV629"/>
      <c r="FNW629"/>
      <c r="FNX629"/>
      <c r="FNY629"/>
      <c r="FNZ629"/>
      <c r="FOA629"/>
      <c r="FOB629"/>
      <c r="FOC629"/>
      <c r="FOD629"/>
      <c r="FOE629"/>
      <c r="FOF629"/>
      <c r="FOG629"/>
      <c r="FOH629"/>
      <c r="FOI629"/>
      <c r="FOJ629"/>
      <c r="FOK629"/>
      <c r="FOL629"/>
      <c r="FOM629"/>
      <c r="FON629"/>
      <c r="FOO629"/>
      <c r="FOP629"/>
      <c r="FOQ629"/>
      <c r="FOR629"/>
      <c r="FOS629"/>
      <c r="FOT629"/>
      <c r="FOU629"/>
      <c r="FOV629"/>
      <c r="FOW629"/>
      <c r="FOX629"/>
      <c r="FOY629"/>
      <c r="FOZ629"/>
      <c r="FPA629"/>
      <c r="FPB629"/>
      <c r="FPC629"/>
      <c r="FPD629"/>
      <c r="FPE629"/>
      <c r="FPF629"/>
      <c r="FPG629"/>
      <c r="FPH629"/>
      <c r="FPI629"/>
      <c r="FPJ629"/>
      <c r="FPK629"/>
      <c r="FPL629"/>
      <c r="FPM629"/>
      <c r="FPN629"/>
      <c r="FPO629"/>
      <c r="FPP629"/>
      <c r="FPQ629"/>
      <c r="FPR629"/>
      <c r="FPS629"/>
      <c r="FPT629"/>
      <c r="FPU629"/>
      <c r="FPV629"/>
      <c r="FPW629"/>
      <c r="FPX629"/>
      <c r="FPY629"/>
      <c r="FPZ629"/>
      <c r="FQA629"/>
      <c r="FQB629"/>
      <c r="FQC629"/>
      <c r="FQD629"/>
      <c r="FQE629"/>
      <c r="FQF629"/>
      <c r="FQG629"/>
      <c r="FQH629"/>
      <c r="FQI629"/>
      <c r="FQJ629"/>
      <c r="FQK629"/>
      <c r="FQL629"/>
      <c r="FQM629"/>
      <c r="FQN629"/>
      <c r="FQO629"/>
      <c r="FQP629"/>
      <c r="FQQ629"/>
      <c r="FQR629"/>
      <c r="FQS629"/>
      <c r="FQT629"/>
      <c r="FQU629"/>
      <c r="FQV629"/>
      <c r="FQW629"/>
      <c r="FQX629"/>
      <c r="FQY629"/>
      <c r="FQZ629"/>
      <c r="FRA629"/>
      <c r="FRB629"/>
      <c r="FRC629"/>
      <c r="FRD629"/>
      <c r="FRE629"/>
      <c r="FRF629"/>
      <c r="FRG629"/>
      <c r="FRH629"/>
      <c r="FRI629"/>
      <c r="FRJ629"/>
      <c r="FRK629"/>
      <c r="FRL629"/>
      <c r="FRM629"/>
      <c r="FRN629"/>
      <c r="FRO629"/>
      <c r="FRP629"/>
      <c r="FRQ629"/>
      <c r="FRR629"/>
      <c r="FRS629"/>
      <c r="FRT629"/>
      <c r="FRU629"/>
      <c r="FRV629"/>
      <c r="FRW629"/>
      <c r="FRX629"/>
      <c r="FRY629"/>
      <c r="FRZ629"/>
      <c r="FSA629"/>
      <c r="FSB629"/>
      <c r="FSC629"/>
      <c r="FSD629"/>
      <c r="FSE629"/>
      <c r="FSF629"/>
      <c r="FSG629"/>
      <c r="FSH629"/>
      <c r="FSI629"/>
      <c r="FSJ629"/>
      <c r="FSK629"/>
      <c r="FSL629"/>
      <c r="FSM629"/>
      <c r="FSN629"/>
      <c r="FSO629"/>
      <c r="FSP629"/>
      <c r="FSQ629"/>
      <c r="FSR629"/>
      <c r="FSS629"/>
      <c r="FST629"/>
      <c r="FSU629"/>
      <c r="FSV629"/>
      <c r="FSW629"/>
      <c r="FSX629"/>
      <c r="FSY629"/>
      <c r="FSZ629"/>
      <c r="FTA629"/>
      <c r="FTB629"/>
      <c r="FTC629"/>
      <c r="FTD629"/>
      <c r="FTE629"/>
      <c r="FTF629"/>
      <c r="FTG629"/>
      <c r="FTH629"/>
      <c r="FTI629"/>
      <c r="FTJ629"/>
      <c r="FTK629"/>
      <c r="FTL629"/>
      <c r="FTM629"/>
      <c r="FTN629"/>
      <c r="FTO629"/>
      <c r="FTP629"/>
      <c r="FTQ629"/>
      <c r="FTR629"/>
      <c r="FTS629"/>
      <c r="FTT629"/>
      <c r="FTU629"/>
      <c r="FTV629"/>
      <c r="FTW629"/>
      <c r="FTX629"/>
      <c r="FTY629"/>
      <c r="FTZ629"/>
      <c r="FUA629"/>
      <c r="FUB629"/>
      <c r="FUC629"/>
      <c r="FUD629"/>
      <c r="FUE629"/>
      <c r="FUF629"/>
      <c r="FUG629"/>
      <c r="FUH629"/>
      <c r="FUI629"/>
      <c r="FUJ629"/>
      <c r="FUK629"/>
      <c r="FUL629"/>
      <c r="FUM629"/>
      <c r="FUN629"/>
      <c r="FUO629"/>
      <c r="FUP629"/>
      <c r="FUQ629"/>
      <c r="FUR629"/>
      <c r="FUS629"/>
      <c r="FUT629"/>
      <c r="FUU629"/>
      <c r="FUV629"/>
      <c r="FUW629"/>
      <c r="FUX629"/>
      <c r="FUY629"/>
      <c r="FUZ629"/>
      <c r="FVA629"/>
      <c r="FVB629"/>
      <c r="FVC629"/>
      <c r="FVD629"/>
      <c r="FVE629"/>
      <c r="FVF629"/>
      <c r="FVG629"/>
      <c r="FVH629"/>
      <c r="FVI629"/>
      <c r="FVJ629"/>
      <c r="FVK629"/>
      <c r="FVL629"/>
      <c r="FVM629"/>
      <c r="FVN629"/>
      <c r="FVO629"/>
      <c r="FVP629"/>
      <c r="FVQ629"/>
      <c r="FVR629"/>
      <c r="FVS629"/>
      <c r="FVT629"/>
      <c r="FVU629"/>
      <c r="FVV629"/>
      <c r="FVW629"/>
      <c r="FVX629"/>
      <c r="FVY629"/>
      <c r="FVZ629"/>
      <c r="FWA629"/>
      <c r="FWB629"/>
      <c r="FWC629"/>
      <c r="FWD629"/>
      <c r="FWE629"/>
      <c r="FWF629"/>
      <c r="FWG629"/>
      <c r="FWH629"/>
      <c r="FWI629"/>
      <c r="FWJ629"/>
      <c r="FWK629"/>
      <c r="FWL629"/>
      <c r="FWM629"/>
      <c r="FWN629"/>
      <c r="FWO629"/>
      <c r="FWP629"/>
      <c r="FWQ629"/>
      <c r="FWR629"/>
      <c r="FWS629"/>
      <c r="FWT629"/>
      <c r="FWU629"/>
      <c r="FWV629"/>
      <c r="FWW629"/>
      <c r="FWX629"/>
      <c r="FWY629"/>
      <c r="FWZ629"/>
      <c r="FXA629"/>
      <c r="FXB629"/>
      <c r="FXC629"/>
      <c r="FXD629"/>
      <c r="FXE629"/>
      <c r="FXF629"/>
      <c r="FXG629"/>
      <c r="FXH629"/>
      <c r="FXI629"/>
      <c r="FXJ629"/>
      <c r="FXK629"/>
      <c r="FXL629"/>
      <c r="FXM629"/>
      <c r="FXN629"/>
      <c r="FXO629"/>
      <c r="FXP629"/>
      <c r="FXQ629"/>
      <c r="FXR629"/>
      <c r="FXS629"/>
      <c r="FXT629"/>
      <c r="FXU629"/>
      <c r="FXV629"/>
      <c r="FXW629"/>
      <c r="FXX629"/>
      <c r="FXY629"/>
      <c r="FXZ629"/>
      <c r="FYA629"/>
      <c r="FYB629"/>
      <c r="FYC629"/>
      <c r="FYD629"/>
      <c r="FYE629"/>
      <c r="FYF629"/>
      <c r="FYG629"/>
      <c r="FYH629"/>
      <c r="FYI629"/>
      <c r="FYJ629"/>
      <c r="FYK629"/>
      <c r="FYL629"/>
      <c r="FYM629"/>
      <c r="FYN629"/>
      <c r="FYO629"/>
      <c r="FYP629"/>
      <c r="FYQ629"/>
      <c r="FYR629"/>
      <c r="FYS629"/>
      <c r="FYT629"/>
      <c r="FYU629"/>
      <c r="FYV629"/>
      <c r="FYW629"/>
      <c r="FYX629"/>
      <c r="FYY629"/>
      <c r="FYZ629"/>
      <c r="FZA629"/>
      <c r="FZB629"/>
      <c r="FZC629"/>
      <c r="FZD629"/>
      <c r="FZE629"/>
      <c r="FZF629"/>
      <c r="FZG629"/>
      <c r="FZH629"/>
      <c r="FZI629"/>
      <c r="FZJ629"/>
      <c r="FZK629"/>
      <c r="FZL629"/>
      <c r="FZM629"/>
      <c r="FZN629"/>
      <c r="FZO629"/>
      <c r="FZP629"/>
      <c r="FZQ629"/>
      <c r="FZR629"/>
      <c r="FZS629"/>
      <c r="FZT629"/>
      <c r="FZU629"/>
      <c r="FZV629"/>
      <c r="FZW629"/>
      <c r="FZX629"/>
      <c r="FZY629"/>
      <c r="FZZ629"/>
      <c r="GAA629"/>
      <c r="GAB629"/>
      <c r="GAC629"/>
      <c r="GAD629"/>
      <c r="GAE629"/>
      <c r="GAF629"/>
      <c r="GAG629"/>
      <c r="GAH629"/>
      <c r="GAI629"/>
      <c r="GAJ629"/>
      <c r="GAK629"/>
      <c r="GAL629"/>
      <c r="GAM629"/>
      <c r="GAN629"/>
      <c r="GAO629"/>
      <c r="GAP629"/>
      <c r="GAQ629"/>
      <c r="GAR629"/>
      <c r="GAS629"/>
      <c r="GAT629"/>
      <c r="GAU629"/>
      <c r="GAV629"/>
      <c r="GAW629"/>
      <c r="GAX629"/>
      <c r="GAY629"/>
      <c r="GAZ629"/>
      <c r="GBA629"/>
      <c r="GBB629"/>
      <c r="GBC629"/>
      <c r="GBD629"/>
      <c r="GBE629"/>
      <c r="GBF629"/>
      <c r="GBG629"/>
      <c r="GBH629"/>
      <c r="GBI629"/>
      <c r="GBJ629"/>
      <c r="GBK629"/>
      <c r="GBL629"/>
      <c r="GBM629"/>
      <c r="GBN629"/>
      <c r="GBO629"/>
      <c r="GBP629"/>
      <c r="GBQ629"/>
      <c r="GBR629"/>
      <c r="GBS629"/>
      <c r="GBT629"/>
      <c r="GBU629"/>
      <c r="GBV629"/>
      <c r="GBW629"/>
      <c r="GBX629"/>
      <c r="GBY629"/>
      <c r="GBZ629"/>
      <c r="GCA629"/>
      <c r="GCB629"/>
      <c r="GCC629"/>
      <c r="GCD629"/>
      <c r="GCE629"/>
      <c r="GCF629"/>
      <c r="GCG629"/>
      <c r="GCH629"/>
      <c r="GCI629"/>
      <c r="GCJ629"/>
      <c r="GCK629"/>
      <c r="GCL629"/>
      <c r="GCM629"/>
      <c r="GCN629"/>
      <c r="GCO629"/>
      <c r="GCP629"/>
      <c r="GCQ629"/>
      <c r="GCR629"/>
      <c r="GCS629"/>
      <c r="GCT629"/>
      <c r="GCU629"/>
      <c r="GCV629"/>
      <c r="GCW629"/>
      <c r="GCX629"/>
      <c r="GCY629"/>
      <c r="GCZ629"/>
      <c r="GDA629"/>
      <c r="GDB629"/>
      <c r="GDC629"/>
      <c r="GDD629"/>
      <c r="GDE629"/>
      <c r="GDF629"/>
      <c r="GDG629"/>
      <c r="GDH629"/>
      <c r="GDI629"/>
      <c r="GDJ629"/>
      <c r="GDK629"/>
      <c r="GDL629"/>
      <c r="GDM629"/>
      <c r="GDN629"/>
      <c r="GDO629"/>
      <c r="GDP629"/>
      <c r="GDQ629"/>
      <c r="GDR629"/>
      <c r="GDS629"/>
      <c r="GDT629"/>
      <c r="GDU629"/>
      <c r="GDV629"/>
      <c r="GDW629"/>
      <c r="GDX629"/>
      <c r="GDY629"/>
      <c r="GDZ629"/>
      <c r="GEA629"/>
      <c r="GEB629"/>
      <c r="GEC629"/>
      <c r="GED629"/>
      <c r="GEE629"/>
      <c r="GEF629"/>
      <c r="GEG629"/>
      <c r="GEH629"/>
      <c r="GEI629"/>
      <c r="GEJ629"/>
      <c r="GEK629"/>
      <c r="GEL629"/>
      <c r="GEM629"/>
      <c r="GEN629"/>
      <c r="GEO629"/>
      <c r="GEP629"/>
      <c r="GEQ629"/>
      <c r="GER629"/>
      <c r="GES629"/>
      <c r="GET629"/>
      <c r="GEU629"/>
      <c r="GEV629"/>
      <c r="GEW629"/>
      <c r="GEX629"/>
      <c r="GEY629"/>
      <c r="GEZ629"/>
      <c r="GFA629"/>
      <c r="GFB629"/>
      <c r="GFC629"/>
      <c r="GFD629"/>
      <c r="GFE629"/>
      <c r="GFF629"/>
      <c r="GFG629"/>
      <c r="GFH629"/>
      <c r="GFI629"/>
      <c r="GFJ629"/>
      <c r="GFK629"/>
      <c r="GFL629"/>
      <c r="GFM629"/>
      <c r="GFN629"/>
      <c r="GFO629"/>
      <c r="GFP629"/>
      <c r="GFQ629"/>
      <c r="GFR629"/>
      <c r="GFS629"/>
      <c r="GFT629"/>
      <c r="GFU629"/>
      <c r="GFV629"/>
      <c r="GFW629"/>
      <c r="GFX629"/>
      <c r="GFY629"/>
      <c r="GFZ629"/>
      <c r="GGA629"/>
      <c r="GGB629"/>
      <c r="GGC629"/>
      <c r="GGD629"/>
      <c r="GGE629"/>
      <c r="GGF629"/>
      <c r="GGG629"/>
      <c r="GGH629"/>
      <c r="GGI629"/>
      <c r="GGJ629"/>
      <c r="GGK629"/>
      <c r="GGL629"/>
      <c r="GGM629"/>
      <c r="GGN629"/>
      <c r="GGO629"/>
      <c r="GGP629"/>
      <c r="GGQ629"/>
      <c r="GGR629"/>
      <c r="GGS629"/>
      <c r="GGT629"/>
      <c r="GGU629"/>
      <c r="GGV629"/>
      <c r="GGW629"/>
      <c r="GGX629"/>
      <c r="GGY629"/>
      <c r="GGZ629"/>
      <c r="GHA629"/>
      <c r="GHB629"/>
      <c r="GHC629"/>
      <c r="GHD629"/>
      <c r="GHE629"/>
      <c r="GHF629"/>
      <c r="GHG629"/>
      <c r="GHH629"/>
      <c r="GHI629"/>
      <c r="GHJ629"/>
      <c r="GHK629"/>
      <c r="GHL629"/>
      <c r="GHM629"/>
      <c r="GHN629"/>
      <c r="GHO629"/>
      <c r="GHP629"/>
      <c r="GHQ629"/>
      <c r="GHR629"/>
      <c r="GHS629"/>
      <c r="GHT629"/>
      <c r="GHU629"/>
      <c r="GHV629"/>
      <c r="GHW629"/>
      <c r="GHX629"/>
      <c r="GHY629"/>
      <c r="GHZ629"/>
      <c r="GIA629"/>
      <c r="GIB629"/>
      <c r="GIC629"/>
      <c r="GID629"/>
      <c r="GIE629"/>
      <c r="GIF629"/>
      <c r="GIG629"/>
      <c r="GIH629"/>
      <c r="GII629"/>
      <c r="GIJ629"/>
      <c r="GIK629"/>
      <c r="GIL629"/>
      <c r="GIM629"/>
      <c r="GIN629"/>
      <c r="GIO629"/>
      <c r="GIP629"/>
      <c r="GIQ629"/>
      <c r="GIR629"/>
      <c r="GIS629"/>
      <c r="GIT629"/>
      <c r="GIU629"/>
      <c r="GIV629"/>
      <c r="GIW629"/>
      <c r="GIX629"/>
      <c r="GIY629"/>
      <c r="GIZ629"/>
      <c r="GJA629"/>
      <c r="GJB629"/>
      <c r="GJC629"/>
      <c r="GJD629"/>
      <c r="GJE629"/>
      <c r="GJF629"/>
      <c r="GJG629"/>
      <c r="GJH629"/>
      <c r="GJI629"/>
      <c r="GJJ629"/>
      <c r="GJK629"/>
      <c r="GJL629"/>
      <c r="GJM629"/>
      <c r="GJN629"/>
      <c r="GJO629"/>
      <c r="GJP629"/>
      <c r="GJQ629"/>
      <c r="GJR629"/>
      <c r="GJS629"/>
      <c r="GJT629"/>
      <c r="GJU629"/>
      <c r="GJV629"/>
      <c r="GJW629"/>
      <c r="GJX629"/>
      <c r="GJY629"/>
      <c r="GJZ629"/>
      <c r="GKA629"/>
      <c r="GKB629"/>
      <c r="GKC629"/>
      <c r="GKD629"/>
      <c r="GKE629"/>
      <c r="GKF629"/>
      <c r="GKG629"/>
      <c r="GKH629"/>
      <c r="GKI629"/>
      <c r="GKJ629"/>
      <c r="GKK629"/>
      <c r="GKL629"/>
      <c r="GKM629"/>
      <c r="GKN629"/>
      <c r="GKO629"/>
      <c r="GKP629"/>
      <c r="GKQ629"/>
      <c r="GKR629"/>
      <c r="GKS629"/>
      <c r="GKT629"/>
      <c r="GKU629"/>
      <c r="GKV629"/>
      <c r="GKW629"/>
      <c r="GKX629"/>
      <c r="GKY629"/>
      <c r="GKZ629"/>
      <c r="GLA629"/>
      <c r="GLB629"/>
      <c r="GLC629"/>
      <c r="GLD629"/>
      <c r="GLE629"/>
      <c r="GLF629"/>
      <c r="GLG629"/>
      <c r="GLH629"/>
      <c r="GLI629"/>
      <c r="GLJ629"/>
      <c r="GLK629"/>
      <c r="GLL629"/>
      <c r="GLM629"/>
      <c r="GLN629"/>
      <c r="GLO629"/>
      <c r="GLP629"/>
      <c r="GLQ629"/>
      <c r="GLR629"/>
      <c r="GLS629"/>
      <c r="GLT629"/>
      <c r="GLU629"/>
      <c r="GLV629"/>
      <c r="GLW629"/>
      <c r="GLX629"/>
      <c r="GLY629"/>
      <c r="GLZ629"/>
      <c r="GMA629"/>
      <c r="GMB629"/>
      <c r="GMC629"/>
      <c r="GMD629"/>
      <c r="GME629"/>
      <c r="GMF629"/>
      <c r="GMG629"/>
      <c r="GMH629"/>
      <c r="GMI629"/>
      <c r="GMJ629"/>
      <c r="GMK629"/>
      <c r="GML629"/>
      <c r="GMM629"/>
      <c r="GMN629"/>
      <c r="GMO629"/>
      <c r="GMP629"/>
      <c r="GMQ629"/>
      <c r="GMR629"/>
      <c r="GMS629"/>
      <c r="GMT629"/>
      <c r="GMU629"/>
      <c r="GMV629"/>
      <c r="GMW629"/>
      <c r="GMX629"/>
      <c r="GMY629"/>
      <c r="GMZ629"/>
      <c r="GNA629"/>
      <c r="GNB629"/>
      <c r="GNC629"/>
      <c r="GND629"/>
      <c r="GNE629"/>
      <c r="GNF629"/>
      <c r="GNG629"/>
      <c r="GNH629"/>
      <c r="GNI629"/>
      <c r="GNJ629"/>
      <c r="GNK629"/>
      <c r="GNL629"/>
      <c r="GNM629"/>
      <c r="GNN629"/>
      <c r="GNO629"/>
      <c r="GNP629"/>
      <c r="GNQ629"/>
      <c r="GNR629"/>
      <c r="GNS629"/>
      <c r="GNT629"/>
      <c r="GNU629"/>
      <c r="GNV629"/>
      <c r="GNW629"/>
      <c r="GNX629"/>
      <c r="GNY629"/>
      <c r="GNZ629"/>
      <c r="GOA629"/>
      <c r="GOB629"/>
      <c r="GOC629"/>
      <c r="GOD629"/>
      <c r="GOE629"/>
      <c r="GOF629"/>
      <c r="GOG629"/>
      <c r="GOH629"/>
      <c r="GOI629"/>
      <c r="GOJ629"/>
      <c r="GOK629"/>
      <c r="GOL629"/>
      <c r="GOM629"/>
      <c r="GON629"/>
      <c r="GOO629"/>
      <c r="GOP629"/>
      <c r="GOQ629"/>
      <c r="GOR629"/>
      <c r="GOS629"/>
      <c r="GOT629"/>
      <c r="GOU629"/>
      <c r="GOV629"/>
      <c r="GOW629"/>
      <c r="GOX629"/>
      <c r="GOY629"/>
      <c r="GOZ629"/>
      <c r="GPA629"/>
      <c r="GPB629"/>
      <c r="GPC629"/>
      <c r="GPD629"/>
      <c r="GPE629"/>
      <c r="GPF629"/>
      <c r="GPG629"/>
      <c r="GPH629"/>
      <c r="GPI629"/>
      <c r="GPJ629"/>
      <c r="GPK629"/>
      <c r="GPL629"/>
      <c r="GPM629"/>
      <c r="GPN629"/>
      <c r="GPO629"/>
      <c r="GPP629"/>
      <c r="GPQ629"/>
      <c r="GPR629"/>
      <c r="GPS629"/>
      <c r="GPT629"/>
      <c r="GPU629"/>
      <c r="GPV629"/>
      <c r="GPW629"/>
      <c r="GPX629"/>
      <c r="GPY629"/>
      <c r="GPZ629"/>
      <c r="GQA629"/>
      <c r="GQB629"/>
      <c r="GQC629"/>
      <c r="GQD629"/>
      <c r="GQE629"/>
      <c r="GQF629"/>
      <c r="GQG629"/>
      <c r="GQH629"/>
      <c r="GQI629"/>
      <c r="GQJ629"/>
      <c r="GQK629"/>
      <c r="GQL629"/>
      <c r="GQM629"/>
      <c r="GQN629"/>
      <c r="GQO629"/>
      <c r="GQP629"/>
      <c r="GQQ629"/>
      <c r="GQR629"/>
      <c r="GQS629"/>
      <c r="GQT629"/>
      <c r="GQU629"/>
      <c r="GQV629"/>
      <c r="GQW629"/>
      <c r="GQX629"/>
      <c r="GQY629"/>
      <c r="GQZ629"/>
      <c r="GRA629"/>
      <c r="GRB629"/>
      <c r="GRC629"/>
      <c r="GRD629"/>
      <c r="GRE629"/>
      <c r="GRF629"/>
      <c r="GRG629"/>
      <c r="GRH629"/>
      <c r="GRI629"/>
      <c r="GRJ629"/>
      <c r="GRK629"/>
      <c r="GRL629"/>
      <c r="GRM629"/>
      <c r="GRN629"/>
      <c r="GRO629"/>
      <c r="GRP629"/>
      <c r="GRQ629"/>
      <c r="GRR629"/>
      <c r="GRS629"/>
      <c r="GRT629"/>
      <c r="GRU629"/>
      <c r="GRV629"/>
      <c r="GRW629"/>
      <c r="GRX629"/>
      <c r="GRY629"/>
      <c r="GRZ629"/>
      <c r="GSA629"/>
      <c r="GSB629"/>
      <c r="GSC629"/>
      <c r="GSD629"/>
      <c r="GSE629"/>
      <c r="GSF629"/>
      <c r="GSG629"/>
      <c r="GSH629"/>
      <c r="GSI629"/>
      <c r="GSJ629"/>
      <c r="GSK629"/>
      <c r="GSL629"/>
      <c r="GSM629"/>
      <c r="GSN629"/>
      <c r="GSO629"/>
      <c r="GSP629"/>
      <c r="GSQ629"/>
      <c r="GSR629"/>
      <c r="GSS629"/>
      <c r="GST629"/>
      <c r="GSU629"/>
      <c r="GSV629"/>
      <c r="GSW629"/>
      <c r="GSX629"/>
      <c r="GSY629"/>
      <c r="GSZ629"/>
      <c r="GTA629"/>
      <c r="GTB629"/>
      <c r="GTC629"/>
      <c r="GTD629"/>
      <c r="GTE629"/>
      <c r="GTF629"/>
      <c r="GTG629"/>
      <c r="GTH629"/>
      <c r="GTI629"/>
      <c r="GTJ629"/>
      <c r="GTK629"/>
      <c r="GTL629"/>
      <c r="GTM629"/>
      <c r="GTN629"/>
      <c r="GTO629"/>
      <c r="GTP629"/>
      <c r="GTQ629"/>
      <c r="GTR629"/>
      <c r="GTS629"/>
      <c r="GTT629"/>
      <c r="GTU629"/>
      <c r="GTV629"/>
      <c r="GTW629"/>
      <c r="GTX629"/>
      <c r="GTY629"/>
      <c r="GTZ629"/>
      <c r="GUA629"/>
      <c r="GUB629"/>
      <c r="GUC629"/>
      <c r="GUD629"/>
      <c r="GUE629"/>
      <c r="GUF629"/>
      <c r="GUG629"/>
      <c r="GUH629"/>
      <c r="GUI629"/>
      <c r="GUJ629"/>
      <c r="GUK629"/>
      <c r="GUL629"/>
      <c r="GUM629"/>
      <c r="GUN629"/>
      <c r="GUO629"/>
      <c r="GUP629"/>
      <c r="GUQ629"/>
      <c r="GUR629"/>
      <c r="GUS629"/>
      <c r="GUT629"/>
      <c r="GUU629"/>
      <c r="GUV629"/>
      <c r="GUW629"/>
      <c r="GUX629"/>
      <c r="GUY629"/>
      <c r="GUZ629"/>
      <c r="GVA629"/>
      <c r="GVB629"/>
      <c r="GVC629"/>
      <c r="GVD629"/>
      <c r="GVE629"/>
      <c r="GVF629"/>
      <c r="GVG629"/>
      <c r="GVH629"/>
      <c r="GVI629"/>
      <c r="GVJ629"/>
      <c r="GVK629"/>
      <c r="GVL629"/>
      <c r="GVM629"/>
      <c r="GVN629"/>
      <c r="GVO629"/>
      <c r="GVP629"/>
      <c r="GVQ629"/>
      <c r="GVR629"/>
      <c r="GVS629"/>
      <c r="GVT629"/>
      <c r="GVU629"/>
      <c r="GVV629"/>
      <c r="GVW629"/>
      <c r="GVX629"/>
      <c r="GVY629"/>
      <c r="GVZ629"/>
      <c r="GWA629"/>
      <c r="GWB629"/>
      <c r="GWC629"/>
      <c r="GWD629"/>
      <c r="GWE629"/>
      <c r="GWF629"/>
      <c r="GWG629"/>
      <c r="GWH629"/>
      <c r="GWI629"/>
      <c r="GWJ629"/>
      <c r="GWK629"/>
      <c r="GWL629"/>
      <c r="GWM629"/>
      <c r="GWN629"/>
      <c r="GWO629"/>
      <c r="GWP629"/>
      <c r="GWQ629"/>
      <c r="GWR629"/>
      <c r="GWS629"/>
      <c r="GWT629"/>
      <c r="GWU629"/>
      <c r="GWV629"/>
      <c r="GWW629"/>
      <c r="GWX629"/>
      <c r="GWY629"/>
      <c r="GWZ629"/>
      <c r="GXA629"/>
      <c r="GXB629"/>
      <c r="GXC629"/>
      <c r="GXD629"/>
      <c r="GXE629"/>
      <c r="GXF629"/>
      <c r="GXG629"/>
      <c r="GXH629"/>
      <c r="GXI629"/>
      <c r="GXJ629"/>
      <c r="GXK629"/>
      <c r="GXL629"/>
      <c r="GXM629"/>
      <c r="GXN629"/>
      <c r="GXO629"/>
      <c r="GXP629"/>
      <c r="GXQ629"/>
      <c r="GXR629"/>
      <c r="GXS629"/>
      <c r="GXT629"/>
      <c r="GXU629"/>
      <c r="GXV629"/>
      <c r="GXW629"/>
      <c r="GXX629"/>
      <c r="GXY629"/>
      <c r="GXZ629"/>
      <c r="GYA629"/>
      <c r="GYB629"/>
      <c r="GYC629"/>
      <c r="GYD629"/>
      <c r="GYE629"/>
      <c r="GYF629"/>
      <c r="GYG629"/>
      <c r="GYH629"/>
      <c r="GYI629"/>
      <c r="GYJ629"/>
      <c r="GYK629"/>
      <c r="GYL629"/>
      <c r="GYM629"/>
      <c r="GYN629"/>
      <c r="GYO629"/>
      <c r="GYP629"/>
      <c r="GYQ629"/>
      <c r="GYR629"/>
      <c r="GYS629"/>
      <c r="GYT629"/>
      <c r="GYU629"/>
      <c r="GYV629"/>
      <c r="GYW629"/>
      <c r="GYX629"/>
      <c r="GYY629"/>
      <c r="GYZ629"/>
      <c r="GZA629"/>
      <c r="GZB629"/>
      <c r="GZC629"/>
      <c r="GZD629"/>
      <c r="GZE629"/>
      <c r="GZF629"/>
      <c r="GZG629"/>
      <c r="GZH629"/>
      <c r="GZI629"/>
      <c r="GZJ629"/>
      <c r="GZK629"/>
      <c r="GZL629"/>
      <c r="GZM629"/>
      <c r="GZN629"/>
      <c r="GZO629"/>
      <c r="GZP629"/>
      <c r="GZQ629"/>
      <c r="GZR629"/>
      <c r="GZS629"/>
      <c r="GZT629"/>
      <c r="GZU629"/>
      <c r="GZV629"/>
      <c r="GZW629"/>
      <c r="GZX629"/>
      <c r="GZY629"/>
      <c r="GZZ629"/>
      <c r="HAA629"/>
      <c r="HAB629"/>
      <c r="HAC629"/>
      <c r="HAD629"/>
      <c r="HAE629"/>
      <c r="HAF629"/>
      <c r="HAG629"/>
      <c r="HAH629"/>
      <c r="HAI629"/>
      <c r="HAJ629"/>
      <c r="HAK629"/>
      <c r="HAL629"/>
      <c r="HAM629"/>
      <c r="HAN629"/>
      <c r="HAO629"/>
      <c r="HAP629"/>
      <c r="HAQ629"/>
      <c r="HAR629"/>
      <c r="HAS629"/>
      <c r="HAT629"/>
      <c r="HAU629"/>
      <c r="HAV629"/>
      <c r="HAW629"/>
      <c r="HAX629"/>
      <c r="HAY629"/>
      <c r="HAZ629"/>
      <c r="HBA629"/>
      <c r="HBB629"/>
      <c r="HBC629"/>
      <c r="HBD629"/>
      <c r="HBE629"/>
      <c r="HBF629"/>
      <c r="HBG629"/>
      <c r="HBH629"/>
      <c r="HBI629"/>
      <c r="HBJ629"/>
      <c r="HBK629"/>
      <c r="HBL629"/>
      <c r="HBM629"/>
      <c r="HBN629"/>
      <c r="HBO629"/>
      <c r="HBP629"/>
      <c r="HBQ629"/>
      <c r="HBR629"/>
      <c r="HBS629"/>
      <c r="HBT629"/>
      <c r="HBU629"/>
      <c r="HBV629"/>
      <c r="HBW629"/>
      <c r="HBX629"/>
      <c r="HBY629"/>
      <c r="HBZ629"/>
      <c r="HCA629"/>
      <c r="HCB629"/>
      <c r="HCC629"/>
      <c r="HCD629"/>
      <c r="HCE629"/>
      <c r="HCF629"/>
      <c r="HCG629"/>
      <c r="HCH629"/>
      <c r="HCI629"/>
      <c r="HCJ629"/>
      <c r="HCK629"/>
      <c r="HCL629"/>
      <c r="HCM629"/>
      <c r="HCN629"/>
      <c r="HCO629"/>
      <c r="HCP629"/>
      <c r="HCQ629"/>
      <c r="HCR629"/>
      <c r="HCS629"/>
      <c r="HCT629"/>
      <c r="HCU629"/>
      <c r="HCV629"/>
      <c r="HCW629"/>
      <c r="HCX629"/>
      <c r="HCY629"/>
      <c r="HCZ629"/>
      <c r="HDA629"/>
      <c r="HDB629"/>
      <c r="HDC629"/>
      <c r="HDD629"/>
      <c r="HDE629"/>
      <c r="HDF629"/>
      <c r="HDG629"/>
      <c r="HDH629"/>
      <c r="HDI629"/>
      <c r="HDJ629"/>
      <c r="HDK629"/>
      <c r="HDL629"/>
      <c r="HDM629"/>
      <c r="HDN629"/>
      <c r="HDO629"/>
      <c r="HDP629"/>
      <c r="HDQ629"/>
      <c r="HDR629"/>
      <c r="HDS629"/>
      <c r="HDT629"/>
      <c r="HDU629"/>
      <c r="HDV629"/>
      <c r="HDW629"/>
      <c r="HDX629"/>
      <c r="HDY629"/>
      <c r="HDZ629"/>
      <c r="HEA629"/>
      <c r="HEB629"/>
      <c r="HEC629"/>
      <c r="HED629"/>
      <c r="HEE629"/>
      <c r="HEF629"/>
      <c r="HEG629"/>
      <c r="HEH629"/>
      <c r="HEI629"/>
      <c r="HEJ629"/>
      <c r="HEK629"/>
      <c r="HEL629"/>
      <c r="HEM629"/>
      <c r="HEN629"/>
      <c r="HEO629"/>
      <c r="HEP629"/>
      <c r="HEQ629"/>
      <c r="HER629"/>
      <c r="HES629"/>
      <c r="HET629"/>
      <c r="HEU629"/>
      <c r="HEV629"/>
      <c r="HEW629"/>
      <c r="HEX629"/>
      <c r="HEY629"/>
      <c r="HEZ629"/>
      <c r="HFA629"/>
      <c r="HFB629"/>
      <c r="HFC629"/>
      <c r="HFD629"/>
      <c r="HFE629"/>
      <c r="HFF629"/>
      <c r="HFG629"/>
      <c r="HFH629"/>
      <c r="HFI629"/>
      <c r="HFJ629"/>
      <c r="HFK629"/>
      <c r="HFL629"/>
      <c r="HFM629"/>
      <c r="HFN629"/>
      <c r="HFO629"/>
      <c r="HFP629"/>
      <c r="HFQ629"/>
      <c r="HFR629"/>
      <c r="HFS629"/>
      <c r="HFT629"/>
      <c r="HFU629"/>
      <c r="HFV629"/>
      <c r="HFW629"/>
      <c r="HFX629"/>
      <c r="HFY629"/>
      <c r="HFZ629"/>
      <c r="HGA629"/>
      <c r="HGB629"/>
      <c r="HGC629"/>
      <c r="HGD629"/>
      <c r="HGE629"/>
      <c r="HGF629"/>
      <c r="HGG629"/>
      <c r="HGH629"/>
      <c r="HGI629"/>
      <c r="HGJ629"/>
      <c r="HGK629"/>
      <c r="HGL629"/>
      <c r="HGM629"/>
      <c r="HGN629"/>
      <c r="HGO629"/>
      <c r="HGP629"/>
      <c r="HGQ629"/>
      <c r="HGR629"/>
      <c r="HGS629"/>
      <c r="HGT629"/>
      <c r="HGU629"/>
      <c r="HGV629"/>
      <c r="HGW629"/>
      <c r="HGX629"/>
      <c r="HGY629"/>
      <c r="HGZ629"/>
      <c r="HHA629"/>
      <c r="HHB629"/>
      <c r="HHC629"/>
      <c r="HHD629"/>
      <c r="HHE629"/>
      <c r="HHF629"/>
      <c r="HHG629"/>
      <c r="HHH629"/>
      <c r="HHI629"/>
      <c r="HHJ629"/>
      <c r="HHK629"/>
      <c r="HHL629"/>
      <c r="HHM629"/>
      <c r="HHN629"/>
      <c r="HHO629"/>
      <c r="HHP629"/>
      <c r="HHQ629"/>
      <c r="HHR629"/>
      <c r="HHS629"/>
      <c r="HHT629"/>
      <c r="HHU629"/>
      <c r="HHV629"/>
      <c r="HHW629"/>
      <c r="HHX629"/>
      <c r="HHY629"/>
      <c r="HHZ629"/>
      <c r="HIA629"/>
      <c r="HIB629"/>
      <c r="HIC629"/>
      <c r="HID629"/>
      <c r="HIE629"/>
      <c r="HIF629"/>
      <c r="HIG629"/>
      <c r="HIH629"/>
      <c r="HII629"/>
      <c r="HIJ629"/>
      <c r="HIK629"/>
      <c r="HIL629"/>
      <c r="HIM629"/>
      <c r="HIN629"/>
      <c r="HIO629"/>
      <c r="HIP629"/>
      <c r="HIQ629"/>
      <c r="HIR629"/>
      <c r="HIS629"/>
      <c r="HIT629"/>
      <c r="HIU629"/>
      <c r="HIV629"/>
      <c r="HIW629"/>
      <c r="HIX629"/>
      <c r="HIY629"/>
      <c r="HIZ629"/>
      <c r="HJA629"/>
      <c r="HJB629"/>
      <c r="HJC629"/>
      <c r="HJD629"/>
      <c r="HJE629"/>
      <c r="HJF629"/>
      <c r="HJG629"/>
      <c r="HJH629"/>
      <c r="HJI629"/>
      <c r="HJJ629"/>
      <c r="HJK629"/>
      <c r="HJL629"/>
      <c r="HJM629"/>
      <c r="HJN629"/>
      <c r="HJO629"/>
      <c r="HJP629"/>
      <c r="HJQ629"/>
      <c r="HJR629"/>
      <c r="HJS629"/>
      <c r="HJT629"/>
      <c r="HJU629"/>
      <c r="HJV629"/>
      <c r="HJW629"/>
      <c r="HJX629"/>
      <c r="HJY629"/>
      <c r="HJZ629"/>
      <c r="HKA629"/>
      <c r="HKB629"/>
      <c r="HKC629"/>
      <c r="HKD629"/>
      <c r="HKE629"/>
      <c r="HKF629"/>
      <c r="HKG629"/>
      <c r="HKH629"/>
      <c r="HKI629"/>
      <c r="HKJ629"/>
      <c r="HKK629"/>
      <c r="HKL629"/>
      <c r="HKM629"/>
      <c r="HKN629"/>
      <c r="HKO629"/>
      <c r="HKP629"/>
      <c r="HKQ629"/>
      <c r="HKR629"/>
      <c r="HKS629"/>
      <c r="HKT629"/>
      <c r="HKU629"/>
      <c r="HKV629"/>
      <c r="HKW629"/>
      <c r="HKX629"/>
      <c r="HKY629"/>
      <c r="HKZ629"/>
      <c r="HLA629"/>
      <c r="HLB629"/>
      <c r="HLC629"/>
      <c r="HLD629"/>
      <c r="HLE629"/>
      <c r="HLF629"/>
      <c r="HLG629"/>
      <c r="HLH629"/>
      <c r="HLI629"/>
      <c r="HLJ629"/>
      <c r="HLK629"/>
      <c r="HLL629"/>
      <c r="HLM629"/>
      <c r="HLN629"/>
      <c r="HLO629"/>
      <c r="HLP629"/>
      <c r="HLQ629"/>
      <c r="HLR629"/>
      <c r="HLS629"/>
      <c r="HLT629"/>
      <c r="HLU629"/>
      <c r="HLV629"/>
      <c r="HLW629"/>
      <c r="HLX629"/>
      <c r="HLY629"/>
      <c r="HLZ629"/>
      <c r="HMA629"/>
      <c r="HMB629"/>
      <c r="HMC629"/>
      <c r="HMD629"/>
      <c r="HME629"/>
      <c r="HMF629"/>
      <c r="HMG629"/>
      <c r="HMH629"/>
      <c r="HMI629"/>
      <c r="HMJ629"/>
      <c r="HMK629"/>
      <c r="HML629"/>
      <c r="HMM629"/>
      <c r="HMN629"/>
      <c r="HMO629"/>
      <c r="HMP629"/>
      <c r="HMQ629"/>
      <c r="HMR629"/>
      <c r="HMS629"/>
      <c r="HMT629"/>
      <c r="HMU629"/>
      <c r="HMV629"/>
      <c r="HMW629"/>
      <c r="HMX629"/>
      <c r="HMY629"/>
      <c r="HMZ629"/>
      <c r="HNA629"/>
      <c r="HNB629"/>
      <c r="HNC629"/>
      <c r="HND629"/>
      <c r="HNE629"/>
      <c r="HNF629"/>
      <c r="HNG629"/>
      <c r="HNH629"/>
      <c r="HNI629"/>
      <c r="HNJ629"/>
      <c r="HNK629"/>
      <c r="HNL629"/>
      <c r="HNM629"/>
      <c r="HNN629"/>
      <c r="HNO629"/>
      <c r="HNP629"/>
      <c r="HNQ629"/>
      <c r="HNR629"/>
      <c r="HNS629"/>
      <c r="HNT629"/>
      <c r="HNU629"/>
      <c r="HNV629"/>
      <c r="HNW629"/>
      <c r="HNX629"/>
      <c r="HNY629"/>
      <c r="HNZ629"/>
      <c r="HOA629"/>
      <c r="HOB629"/>
      <c r="HOC629"/>
      <c r="HOD629"/>
      <c r="HOE629"/>
      <c r="HOF629"/>
      <c r="HOG629"/>
      <c r="HOH629"/>
      <c r="HOI629"/>
      <c r="HOJ629"/>
      <c r="HOK629"/>
      <c r="HOL629"/>
      <c r="HOM629"/>
      <c r="HON629"/>
      <c r="HOO629"/>
      <c r="HOP629"/>
      <c r="HOQ629"/>
      <c r="HOR629"/>
      <c r="HOS629"/>
      <c r="HOT629"/>
      <c r="HOU629"/>
      <c r="HOV629"/>
      <c r="HOW629"/>
      <c r="HOX629"/>
      <c r="HOY629"/>
      <c r="HOZ629"/>
      <c r="HPA629"/>
      <c r="HPB629"/>
      <c r="HPC629"/>
      <c r="HPD629"/>
      <c r="HPE629"/>
      <c r="HPF629"/>
      <c r="HPG629"/>
      <c r="HPH629"/>
      <c r="HPI629"/>
      <c r="HPJ629"/>
      <c r="HPK629"/>
      <c r="HPL629"/>
      <c r="HPM629"/>
      <c r="HPN629"/>
      <c r="HPO629"/>
      <c r="HPP629"/>
      <c r="HPQ629"/>
      <c r="HPR629"/>
      <c r="HPS629"/>
      <c r="HPT629"/>
      <c r="HPU629"/>
      <c r="HPV629"/>
      <c r="HPW629"/>
      <c r="HPX629"/>
      <c r="HPY629"/>
      <c r="HPZ629"/>
      <c r="HQA629"/>
      <c r="HQB629"/>
      <c r="HQC629"/>
      <c r="HQD629"/>
      <c r="HQE629"/>
      <c r="HQF629"/>
      <c r="HQG629"/>
      <c r="HQH629"/>
      <c r="HQI629"/>
      <c r="HQJ629"/>
      <c r="HQK629"/>
      <c r="HQL629"/>
      <c r="HQM629"/>
      <c r="HQN629"/>
      <c r="HQO629"/>
      <c r="HQP629"/>
      <c r="HQQ629"/>
      <c r="HQR629"/>
      <c r="HQS629"/>
      <c r="HQT629"/>
      <c r="HQU629"/>
      <c r="HQV629"/>
      <c r="HQW629"/>
      <c r="HQX629"/>
      <c r="HQY629"/>
      <c r="HQZ629"/>
      <c r="HRA629"/>
      <c r="HRB629"/>
      <c r="HRC629"/>
      <c r="HRD629"/>
      <c r="HRE629"/>
      <c r="HRF629"/>
      <c r="HRG629"/>
      <c r="HRH629"/>
      <c r="HRI629"/>
      <c r="HRJ629"/>
      <c r="HRK629"/>
      <c r="HRL629"/>
      <c r="HRM629"/>
      <c r="HRN629"/>
      <c r="HRO629"/>
      <c r="HRP629"/>
      <c r="HRQ629"/>
      <c r="HRR629"/>
      <c r="HRS629"/>
      <c r="HRT629"/>
      <c r="HRU629"/>
      <c r="HRV629"/>
      <c r="HRW629"/>
      <c r="HRX629"/>
      <c r="HRY629"/>
      <c r="HRZ629"/>
      <c r="HSA629"/>
      <c r="HSB629"/>
      <c r="HSC629"/>
      <c r="HSD629"/>
      <c r="HSE629"/>
      <c r="HSF629"/>
      <c r="HSG629"/>
      <c r="HSH629"/>
      <c r="HSI629"/>
      <c r="HSJ629"/>
      <c r="HSK629"/>
      <c r="HSL629"/>
      <c r="HSM629"/>
      <c r="HSN629"/>
      <c r="HSO629"/>
      <c r="HSP629"/>
      <c r="HSQ629"/>
      <c r="HSR629"/>
      <c r="HSS629"/>
      <c r="HST629"/>
      <c r="HSU629"/>
      <c r="HSV629"/>
      <c r="HSW629"/>
      <c r="HSX629"/>
      <c r="HSY629"/>
      <c r="HSZ629"/>
      <c r="HTA629"/>
      <c r="HTB629"/>
      <c r="HTC629"/>
      <c r="HTD629"/>
      <c r="HTE629"/>
      <c r="HTF629"/>
      <c r="HTG629"/>
      <c r="HTH629"/>
      <c r="HTI629"/>
      <c r="HTJ629"/>
      <c r="HTK629"/>
      <c r="HTL629"/>
      <c r="HTM629"/>
      <c r="HTN629"/>
      <c r="HTO629"/>
      <c r="HTP629"/>
      <c r="HTQ629"/>
      <c r="HTR629"/>
      <c r="HTS629"/>
      <c r="HTT629"/>
      <c r="HTU629"/>
      <c r="HTV629"/>
      <c r="HTW629"/>
      <c r="HTX629"/>
      <c r="HTY629"/>
      <c r="HTZ629"/>
      <c r="HUA629"/>
      <c r="HUB629"/>
      <c r="HUC629"/>
      <c r="HUD629"/>
      <c r="HUE629"/>
      <c r="HUF629"/>
      <c r="HUG629"/>
      <c r="HUH629"/>
      <c r="HUI629"/>
      <c r="HUJ629"/>
      <c r="HUK629"/>
      <c r="HUL629"/>
      <c r="HUM629"/>
      <c r="HUN629"/>
      <c r="HUO629"/>
      <c r="HUP629"/>
      <c r="HUQ629"/>
      <c r="HUR629"/>
      <c r="HUS629"/>
      <c r="HUT629"/>
      <c r="HUU629"/>
      <c r="HUV629"/>
      <c r="HUW629"/>
      <c r="HUX629"/>
      <c r="HUY629"/>
      <c r="HUZ629"/>
      <c r="HVA629"/>
      <c r="HVB629"/>
      <c r="HVC629"/>
      <c r="HVD629"/>
      <c r="HVE629"/>
      <c r="HVF629"/>
      <c r="HVG629"/>
      <c r="HVH629"/>
      <c r="HVI629"/>
      <c r="HVJ629"/>
      <c r="HVK629"/>
      <c r="HVL629"/>
      <c r="HVM629"/>
      <c r="HVN629"/>
      <c r="HVO629"/>
      <c r="HVP629"/>
      <c r="HVQ629"/>
      <c r="HVR629"/>
      <c r="HVS629"/>
      <c r="HVT629"/>
      <c r="HVU629"/>
      <c r="HVV629"/>
      <c r="HVW629"/>
      <c r="HVX629"/>
      <c r="HVY629"/>
      <c r="HVZ629"/>
      <c r="HWA629"/>
      <c r="HWB629"/>
      <c r="HWC629"/>
      <c r="HWD629"/>
      <c r="HWE629"/>
      <c r="HWF629"/>
      <c r="HWG629"/>
      <c r="HWH629"/>
      <c r="HWI629"/>
      <c r="HWJ629"/>
      <c r="HWK629"/>
      <c r="HWL629"/>
      <c r="HWM629"/>
      <c r="HWN629"/>
      <c r="HWO629"/>
      <c r="HWP629"/>
      <c r="HWQ629"/>
      <c r="HWR629"/>
      <c r="HWS629"/>
      <c r="HWT629"/>
      <c r="HWU629"/>
      <c r="HWV629"/>
      <c r="HWW629"/>
      <c r="HWX629"/>
      <c r="HWY629"/>
      <c r="HWZ629"/>
      <c r="HXA629"/>
      <c r="HXB629"/>
      <c r="HXC629"/>
      <c r="HXD629"/>
      <c r="HXE629"/>
      <c r="HXF629"/>
      <c r="HXG629"/>
      <c r="HXH629"/>
      <c r="HXI629"/>
      <c r="HXJ629"/>
      <c r="HXK629"/>
      <c r="HXL629"/>
      <c r="HXM629"/>
      <c r="HXN629"/>
      <c r="HXO629"/>
      <c r="HXP629"/>
      <c r="HXQ629"/>
      <c r="HXR629"/>
      <c r="HXS629"/>
      <c r="HXT629"/>
      <c r="HXU629"/>
      <c r="HXV629"/>
      <c r="HXW629"/>
      <c r="HXX629"/>
      <c r="HXY629"/>
      <c r="HXZ629"/>
      <c r="HYA629"/>
      <c r="HYB629"/>
      <c r="HYC629"/>
      <c r="HYD629"/>
      <c r="HYE629"/>
      <c r="HYF629"/>
      <c r="HYG629"/>
      <c r="HYH629"/>
      <c r="HYI629"/>
      <c r="HYJ629"/>
      <c r="HYK629"/>
      <c r="HYL629"/>
      <c r="HYM629"/>
      <c r="HYN629"/>
      <c r="HYO629"/>
      <c r="HYP629"/>
      <c r="HYQ629"/>
      <c r="HYR629"/>
      <c r="HYS629"/>
      <c r="HYT629"/>
      <c r="HYU629"/>
      <c r="HYV629"/>
      <c r="HYW629"/>
      <c r="HYX629"/>
      <c r="HYY629"/>
      <c r="HYZ629"/>
      <c r="HZA629"/>
      <c r="HZB629"/>
      <c r="HZC629"/>
      <c r="HZD629"/>
      <c r="HZE629"/>
      <c r="HZF629"/>
      <c r="HZG629"/>
      <c r="HZH629"/>
      <c r="HZI629"/>
      <c r="HZJ629"/>
      <c r="HZK629"/>
      <c r="HZL629"/>
      <c r="HZM629"/>
      <c r="HZN629"/>
      <c r="HZO629"/>
      <c r="HZP629"/>
      <c r="HZQ629"/>
      <c r="HZR629"/>
      <c r="HZS629"/>
      <c r="HZT629"/>
      <c r="HZU629"/>
      <c r="HZV629"/>
      <c r="HZW629"/>
      <c r="HZX629"/>
      <c r="HZY629"/>
      <c r="HZZ629"/>
      <c r="IAA629"/>
      <c r="IAB629"/>
      <c r="IAC629"/>
      <c r="IAD629"/>
      <c r="IAE629"/>
      <c r="IAF629"/>
      <c r="IAG629"/>
      <c r="IAH629"/>
      <c r="IAI629"/>
      <c r="IAJ629"/>
      <c r="IAK629"/>
      <c r="IAL629"/>
      <c r="IAM629"/>
      <c r="IAN629"/>
      <c r="IAO629"/>
      <c r="IAP629"/>
      <c r="IAQ629"/>
      <c r="IAR629"/>
      <c r="IAS629"/>
      <c r="IAT629"/>
      <c r="IAU629"/>
      <c r="IAV629"/>
      <c r="IAW629"/>
      <c r="IAX629"/>
      <c r="IAY629"/>
      <c r="IAZ629"/>
      <c r="IBA629"/>
      <c r="IBB629"/>
      <c r="IBC629"/>
      <c r="IBD629"/>
      <c r="IBE629"/>
      <c r="IBF629"/>
      <c r="IBG629"/>
      <c r="IBH629"/>
      <c r="IBI629"/>
      <c r="IBJ629"/>
      <c r="IBK629"/>
      <c r="IBL629"/>
      <c r="IBM629"/>
      <c r="IBN629"/>
      <c r="IBO629"/>
      <c r="IBP629"/>
      <c r="IBQ629"/>
      <c r="IBR629"/>
      <c r="IBS629"/>
      <c r="IBT629"/>
      <c r="IBU629"/>
      <c r="IBV629"/>
      <c r="IBW629"/>
      <c r="IBX629"/>
      <c r="IBY629"/>
      <c r="IBZ629"/>
      <c r="ICA629"/>
      <c r="ICB629"/>
      <c r="ICC629"/>
      <c r="ICD629"/>
      <c r="ICE629"/>
      <c r="ICF629"/>
      <c r="ICG629"/>
      <c r="ICH629"/>
      <c r="ICI629"/>
      <c r="ICJ629"/>
      <c r="ICK629"/>
      <c r="ICL629"/>
      <c r="ICM629"/>
      <c r="ICN629"/>
      <c r="ICO629"/>
      <c r="ICP629"/>
      <c r="ICQ629"/>
      <c r="ICR629"/>
      <c r="ICS629"/>
      <c r="ICT629"/>
      <c r="ICU629"/>
      <c r="ICV629"/>
      <c r="ICW629"/>
      <c r="ICX629"/>
      <c r="ICY629"/>
      <c r="ICZ629"/>
      <c r="IDA629"/>
      <c r="IDB629"/>
      <c r="IDC629"/>
      <c r="IDD629"/>
      <c r="IDE629"/>
      <c r="IDF629"/>
      <c r="IDG629"/>
      <c r="IDH629"/>
      <c r="IDI629"/>
      <c r="IDJ629"/>
      <c r="IDK629"/>
      <c r="IDL629"/>
      <c r="IDM629"/>
      <c r="IDN629"/>
      <c r="IDO629"/>
      <c r="IDP629"/>
      <c r="IDQ629"/>
      <c r="IDR629"/>
      <c r="IDS629"/>
      <c r="IDT629"/>
      <c r="IDU629"/>
      <c r="IDV629"/>
      <c r="IDW629"/>
      <c r="IDX629"/>
      <c r="IDY629"/>
      <c r="IDZ629"/>
      <c r="IEA629"/>
      <c r="IEB629"/>
      <c r="IEC629"/>
      <c r="IED629"/>
      <c r="IEE629"/>
      <c r="IEF629"/>
      <c r="IEG629"/>
      <c r="IEH629"/>
      <c r="IEI629"/>
      <c r="IEJ629"/>
      <c r="IEK629"/>
      <c r="IEL629"/>
      <c r="IEM629"/>
      <c r="IEN629"/>
      <c r="IEO629"/>
      <c r="IEP629"/>
      <c r="IEQ629"/>
      <c r="IER629"/>
      <c r="IES629"/>
      <c r="IET629"/>
      <c r="IEU629"/>
      <c r="IEV629"/>
      <c r="IEW629"/>
      <c r="IEX629"/>
      <c r="IEY629"/>
      <c r="IEZ629"/>
      <c r="IFA629"/>
      <c r="IFB629"/>
      <c r="IFC629"/>
      <c r="IFD629"/>
      <c r="IFE629"/>
      <c r="IFF629"/>
      <c r="IFG629"/>
      <c r="IFH629"/>
      <c r="IFI629"/>
      <c r="IFJ629"/>
      <c r="IFK629"/>
      <c r="IFL629"/>
      <c r="IFM629"/>
      <c r="IFN629"/>
      <c r="IFO629"/>
      <c r="IFP629"/>
      <c r="IFQ629"/>
      <c r="IFR629"/>
      <c r="IFS629"/>
      <c r="IFT629"/>
      <c r="IFU629"/>
      <c r="IFV629"/>
      <c r="IFW629"/>
      <c r="IFX629"/>
      <c r="IFY629"/>
      <c r="IFZ629"/>
      <c r="IGA629"/>
      <c r="IGB629"/>
      <c r="IGC629"/>
      <c r="IGD629"/>
      <c r="IGE629"/>
      <c r="IGF629"/>
      <c r="IGG629"/>
      <c r="IGH629"/>
      <c r="IGI629"/>
      <c r="IGJ629"/>
      <c r="IGK629"/>
      <c r="IGL629"/>
      <c r="IGM629"/>
      <c r="IGN629"/>
      <c r="IGO629"/>
      <c r="IGP629"/>
      <c r="IGQ629"/>
      <c r="IGR629"/>
      <c r="IGS629"/>
      <c r="IGT629"/>
      <c r="IGU629"/>
      <c r="IGV629"/>
      <c r="IGW629"/>
      <c r="IGX629"/>
      <c r="IGY629"/>
      <c r="IGZ629"/>
      <c r="IHA629"/>
      <c r="IHB629"/>
      <c r="IHC629"/>
      <c r="IHD629"/>
      <c r="IHE629"/>
      <c r="IHF629"/>
      <c r="IHG629"/>
      <c r="IHH629"/>
      <c r="IHI629"/>
      <c r="IHJ629"/>
      <c r="IHK629"/>
      <c r="IHL629"/>
      <c r="IHM629"/>
      <c r="IHN629"/>
      <c r="IHO629"/>
      <c r="IHP629"/>
      <c r="IHQ629"/>
      <c r="IHR629"/>
      <c r="IHS629"/>
      <c r="IHT629"/>
      <c r="IHU629"/>
      <c r="IHV629"/>
      <c r="IHW629"/>
      <c r="IHX629"/>
      <c r="IHY629"/>
      <c r="IHZ629"/>
      <c r="IIA629"/>
      <c r="IIB629"/>
      <c r="IIC629"/>
      <c r="IID629"/>
      <c r="IIE629"/>
      <c r="IIF629"/>
      <c r="IIG629"/>
      <c r="IIH629"/>
      <c r="III629"/>
      <c r="IIJ629"/>
      <c r="IIK629"/>
      <c r="IIL629"/>
      <c r="IIM629"/>
      <c r="IIN629"/>
      <c r="IIO629"/>
      <c r="IIP629"/>
      <c r="IIQ629"/>
      <c r="IIR629"/>
      <c r="IIS629"/>
      <c r="IIT629"/>
      <c r="IIU629"/>
      <c r="IIV629"/>
      <c r="IIW629"/>
      <c r="IIX629"/>
      <c r="IIY629"/>
      <c r="IIZ629"/>
      <c r="IJA629"/>
      <c r="IJB629"/>
      <c r="IJC629"/>
      <c r="IJD629"/>
      <c r="IJE629"/>
      <c r="IJF629"/>
      <c r="IJG629"/>
      <c r="IJH629"/>
      <c r="IJI629"/>
      <c r="IJJ629"/>
      <c r="IJK629"/>
      <c r="IJL629"/>
      <c r="IJM629"/>
      <c r="IJN629"/>
      <c r="IJO629"/>
      <c r="IJP629"/>
      <c r="IJQ629"/>
      <c r="IJR629"/>
      <c r="IJS629"/>
      <c r="IJT629"/>
      <c r="IJU629"/>
      <c r="IJV629"/>
      <c r="IJW629"/>
      <c r="IJX629"/>
      <c r="IJY629"/>
      <c r="IJZ629"/>
      <c r="IKA629"/>
      <c r="IKB629"/>
      <c r="IKC629"/>
      <c r="IKD629"/>
      <c r="IKE629"/>
      <c r="IKF629"/>
      <c r="IKG629"/>
      <c r="IKH629"/>
      <c r="IKI629"/>
      <c r="IKJ629"/>
      <c r="IKK629"/>
      <c r="IKL629"/>
      <c r="IKM629"/>
      <c r="IKN629"/>
      <c r="IKO629"/>
      <c r="IKP629"/>
      <c r="IKQ629"/>
      <c r="IKR629"/>
      <c r="IKS629"/>
      <c r="IKT629"/>
      <c r="IKU629"/>
      <c r="IKV629"/>
      <c r="IKW629"/>
      <c r="IKX629"/>
      <c r="IKY629"/>
      <c r="IKZ629"/>
      <c r="ILA629"/>
      <c r="ILB629"/>
      <c r="ILC629"/>
      <c r="ILD629"/>
      <c r="ILE629"/>
      <c r="ILF629"/>
      <c r="ILG629"/>
      <c r="ILH629"/>
      <c r="ILI629"/>
      <c r="ILJ629"/>
      <c r="ILK629"/>
      <c r="ILL629"/>
      <c r="ILM629"/>
      <c r="ILN629"/>
      <c r="ILO629"/>
      <c r="ILP629"/>
      <c r="ILQ629"/>
      <c r="ILR629"/>
      <c r="ILS629"/>
      <c r="ILT629"/>
      <c r="ILU629"/>
      <c r="ILV629"/>
      <c r="ILW629"/>
      <c r="ILX629"/>
      <c r="ILY629"/>
      <c r="ILZ629"/>
      <c r="IMA629"/>
      <c r="IMB629"/>
      <c r="IMC629"/>
      <c r="IMD629"/>
      <c r="IME629"/>
      <c r="IMF629"/>
      <c r="IMG629"/>
      <c r="IMH629"/>
      <c r="IMI629"/>
      <c r="IMJ629"/>
      <c r="IMK629"/>
      <c r="IML629"/>
      <c r="IMM629"/>
      <c r="IMN629"/>
      <c r="IMO629"/>
      <c r="IMP629"/>
      <c r="IMQ629"/>
      <c r="IMR629"/>
      <c r="IMS629"/>
      <c r="IMT629"/>
      <c r="IMU629"/>
      <c r="IMV629"/>
      <c r="IMW629"/>
      <c r="IMX629"/>
      <c r="IMY629"/>
      <c r="IMZ629"/>
      <c r="INA629"/>
      <c r="INB629"/>
      <c r="INC629"/>
      <c r="IND629"/>
      <c r="INE629"/>
      <c r="INF629"/>
      <c r="ING629"/>
      <c r="INH629"/>
      <c r="INI629"/>
      <c r="INJ629"/>
      <c r="INK629"/>
      <c r="INL629"/>
      <c r="INM629"/>
      <c r="INN629"/>
      <c r="INO629"/>
      <c r="INP629"/>
      <c r="INQ629"/>
      <c r="INR629"/>
      <c r="INS629"/>
      <c r="INT629"/>
      <c r="INU629"/>
      <c r="INV629"/>
      <c r="INW629"/>
      <c r="INX629"/>
      <c r="INY629"/>
      <c r="INZ629"/>
      <c r="IOA629"/>
      <c r="IOB629"/>
      <c r="IOC629"/>
      <c r="IOD629"/>
      <c r="IOE629"/>
      <c r="IOF629"/>
      <c r="IOG629"/>
      <c r="IOH629"/>
      <c r="IOI629"/>
      <c r="IOJ629"/>
      <c r="IOK629"/>
      <c r="IOL629"/>
      <c r="IOM629"/>
      <c r="ION629"/>
      <c r="IOO629"/>
      <c r="IOP629"/>
      <c r="IOQ629"/>
      <c r="IOR629"/>
      <c r="IOS629"/>
      <c r="IOT629"/>
      <c r="IOU629"/>
      <c r="IOV629"/>
      <c r="IOW629"/>
      <c r="IOX629"/>
      <c r="IOY629"/>
      <c r="IOZ629"/>
      <c r="IPA629"/>
      <c r="IPB629"/>
      <c r="IPC629"/>
      <c r="IPD629"/>
      <c r="IPE629"/>
      <c r="IPF629"/>
      <c r="IPG629"/>
      <c r="IPH629"/>
      <c r="IPI629"/>
      <c r="IPJ629"/>
      <c r="IPK629"/>
      <c r="IPL629"/>
      <c r="IPM629"/>
      <c r="IPN629"/>
      <c r="IPO629"/>
      <c r="IPP629"/>
      <c r="IPQ629"/>
      <c r="IPR629"/>
      <c r="IPS629"/>
      <c r="IPT629"/>
      <c r="IPU629"/>
      <c r="IPV629"/>
      <c r="IPW629"/>
      <c r="IPX629"/>
      <c r="IPY629"/>
      <c r="IPZ629"/>
      <c r="IQA629"/>
      <c r="IQB629"/>
      <c r="IQC629"/>
      <c r="IQD629"/>
      <c r="IQE629"/>
      <c r="IQF629"/>
      <c r="IQG629"/>
      <c r="IQH629"/>
      <c r="IQI629"/>
      <c r="IQJ629"/>
      <c r="IQK629"/>
      <c r="IQL629"/>
      <c r="IQM629"/>
      <c r="IQN629"/>
      <c r="IQO629"/>
      <c r="IQP629"/>
      <c r="IQQ629"/>
      <c r="IQR629"/>
      <c r="IQS629"/>
      <c r="IQT629"/>
      <c r="IQU629"/>
      <c r="IQV629"/>
      <c r="IQW629"/>
      <c r="IQX629"/>
      <c r="IQY629"/>
      <c r="IQZ629"/>
      <c r="IRA629"/>
      <c r="IRB629"/>
      <c r="IRC629"/>
      <c r="IRD629"/>
      <c r="IRE629"/>
      <c r="IRF629"/>
      <c r="IRG629"/>
      <c r="IRH629"/>
      <c r="IRI629"/>
      <c r="IRJ629"/>
      <c r="IRK629"/>
      <c r="IRL629"/>
      <c r="IRM629"/>
      <c r="IRN629"/>
      <c r="IRO629"/>
      <c r="IRP629"/>
      <c r="IRQ629"/>
      <c r="IRR629"/>
      <c r="IRS629"/>
      <c r="IRT629"/>
      <c r="IRU629"/>
      <c r="IRV629"/>
      <c r="IRW629"/>
      <c r="IRX629"/>
      <c r="IRY629"/>
      <c r="IRZ629"/>
      <c r="ISA629"/>
      <c r="ISB629"/>
      <c r="ISC629"/>
      <c r="ISD629"/>
      <c r="ISE629"/>
      <c r="ISF629"/>
      <c r="ISG629"/>
      <c r="ISH629"/>
      <c r="ISI629"/>
      <c r="ISJ629"/>
      <c r="ISK629"/>
      <c r="ISL629"/>
      <c r="ISM629"/>
      <c r="ISN629"/>
      <c r="ISO629"/>
      <c r="ISP629"/>
      <c r="ISQ629"/>
      <c r="ISR629"/>
      <c r="ISS629"/>
      <c r="IST629"/>
      <c r="ISU629"/>
      <c r="ISV629"/>
      <c r="ISW629"/>
      <c r="ISX629"/>
      <c r="ISY629"/>
      <c r="ISZ629"/>
      <c r="ITA629"/>
      <c r="ITB629"/>
      <c r="ITC629"/>
      <c r="ITD629"/>
      <c r="ITE629"/>
      <c r="ITF629"/>
      <c r="ITG629"/>
      <c r="ITH629"/>
      <c r="ITI629"/>
      <c r="ITJ629"/>
      <c r="ITK629"/>
      <c r="ITL629"/>
      <c r="ITM629"/>
      <c r="ITN629"/>
      <c r="ITO629"/>
      <c r="ITP629"/>
      <c r="ITQ629"/>
      <c r="ITR629"/>
      <c r="ITS629"/>
      <c r="ITT629"/>
      <c r="ITU629"/>
      <c r="ITV629"/>
      <c r="ITW629"/>
      <c r="ITX629"/>
      <c r="ITY629"/>
      <c r="ITZ629"/>
      <c r="IUA629"/>
      <c r="IUB629"/>
      <c r="IUC629"/>
      <c r="IUD629"/>
      <c r="IUE629"/>
      <c r="IUF629"/>
      <c r="IUG629"/>
      <c r="IUH629"/>
      <c r="IUI629"/>
      <c r="IUJ629"/>
      <c r="IUK629"/>
      <c r="IUL629"/>
      <c r="IUM629"/>
      <c r="IUN629"/>
      <c r="IUO629"/>
      <c r="IUP629"/>
      <c r="IUQ629"/>
      <c r="IUR629"/>
      <c r="IUS629"/>
      <c r="IUT629"/>
      <c r="IUU629"/>
      <c r="IUV629"/>
      <c r="IUW629"/>
      <c r="IUX629"/>
      <c r="IUY629"/>
      <c r="IUZ629"/>
      <c r="IVA629"/>
      <c r="IVB629"/>
      <c r="IVC629"/>
      <c r="IVD629"/>
      <c r="IVE629"/>
      <c r="IVF629"/>
      <c r="IVG629"/>
      <c r="IVH629"/>
      <c r="IVI629"/>
      <c r="IVJ629"/>
      <c r="IVK629"/>
      <c r="IVL629"/>
      <c r="IVM629"/>
      <c r="IVN629"/>
      <c r="IVO629"/>
      <c r="IVP629"/>
      <c r="IVQ629"/>
      <c r="IVR629"/>
      <c r="IVS629"/>
      <c r="IVT629"/>
      <c r="IVU629"/>
      <c r="IVV629"/>
      <c r="IVW629"/>
      <c r="IVX629"/>
      <c r="IVY629"/>
      <c r="IVZ629"/>
      <c r="IWA629"/>
      <c r="IWB629"/>
      <c r="IWC629"/>
      <c r="IWD629"/>
      <c r="IWE629"/>
      <c r="IWF629"/>
      <c r="IWG629"/>
      <c r="IWH629"/>
      <c r="IWI629"/>
      <c r="IWJ629"/>
      <c r="IWK629"/>
      <c r="IWL629"/>
      <c r="IWM629"/>
      <c r="IWN629"/>
      <c r="IWO629"/>
      <c r="IWP629"/>
      <c r="IWQ629"/>
      <c r="IWR629"/>
      <c r="IWS629"/>
      <c r="IWT629"/>
      <c r="IWU629"/>
      <c r="IWV629"/>
      <c r="IWW629"/>
      <c r="IWX629"/>
      <c r="IWY629"/>
      <c r="IWZ629"/>
      <c r="IXA629"/>
      <c r="IXB629"/>
      <c r="IXC629"/>
      <c r="IXD629"/>
      <c r="IXE629"/>
      <c r="IXF629"/>
      <c r="IXG629"/>
      <c r="IXH629"/>
      <c r="IXI629"/>
      <c r="IXJ629"/>
      <c r="IXK629"/>
      <c r="IXL629"/>
      <c r="IXM629"/>
      <c r="IXN629"/>
      <c r="IXO629"/>
      <c r="IXP629"/>
      <c r="IXQ629"/>
      <c r="IXR629"/>
      <c r="IXS629"/>
      <c r="IXT629"/>
      <c r="IXU629"/>
      <c r="IXV629"/>
      <c r="IXW629"/>
      <c r="IXX629"/>
      <c r="IXY629"/>
      <c r="IXZ629"/>
      <c r="IYA629"/>
      <c r="IYB629"/>
      <c r="IYC629"/>
      <c r="IYD629"/>
      <c r="IYE629"/>
      <c r="IYF629"/>
      <c r="IYG629"/>
      <c r="IYH629"/>
      <c r="IYI629"/>
      <c r="IYJ629"/>
      <c r="IYK629"/>
      <c r="IYL629"/>
      <c r="IYM629"/>
      <c r="IYN629"/>
      <c r="IYO629"/>
      <c r="IYP629"/>
      <c r="IYQ629"/>
      <c r="IYR629"/>
      <c r="IYS629"/>
      <c r="IYT629"/>
      <c r="IYU629"/>
      <c r="IYV629"/>
      <c r="IYW629"/>
      <c r="IYX629"/>
      <c r="IYY629"/>
      <c r="IYZ629"/>
      <c r="IZA629"/>
      <c r="IZB629"/>
      <c r="IZC629"/>
      <c r="IZD629"/>
      <c r="IZE629"/>
      <c r="IZF629"/>
      <c r="IZG629"/>
      <c r="IZH629"/>
      <c r="IZI629"/>
      <c r="IZJ629"/>
      <c r="IZK629"/>
      <c r="IZL629"/>
      <c r="IZM629"/>
      <c r="IZN629"/>
      <c r="IZO629"/>
      <c r="IZP629"/>
      <c r="IZQ629"/>
      <c r="IZR629"/>
      <c r="IZS629"/>
      <c r="IZT629"/>
      <c r="IZU629"/>
      <c r="IZV629"/>
      <c r="IZW629"/>
      <c r="IZX629"/>
      <c r="IZY629"/>
      <c r="IZZ629"/>
      <c r="JAA629"/>
      <c r="JAB629"/>
      <c r="JAC629"/>
      <c r="JAD629"/>
      <c r="JAE629"/>
      <c r="JAF629"/>
      <c r="JAG629"/>
      <c r="JAH629"/>
      <c r="JAI629"/>
      <c r="JAJ629"/>
      <c r="JAK629"/>
      <c r="JAL629"/>
      <c r="JAM629"/>
      <c r="JAN629"/>
      <c r="JAO629"/>
      <c r="JAP629"/>
      <c r="JAQ629"/>
      <c r="JAR629"/>
      <c r="JAS629"/>
      <c r="JAT629"/>
      <c r="JAU629"/>
      <c r="JAV629"/>
      <c r="JAW629"/>
      <c r="JAX629"/>
      <c r="JAY629"/>
      <c r="JAZ629"/>
      <c r="JBA629"/>
      <c r="JBB629"/>
      <c r="JBC629"/>
      <c r="JBD629"/>
      <c r="JBE629"/>
      <c r="JBF629"/>
      <c r="JBG629"/>
      <c r="JBH629"/>
      <c r="JBI629"/>
      <c r="JBJ629"/>
      <c r="JBK629"/>
      <c r="JBL629"/>
      <c r="JBM629"/>
      <c r="JBN629"/>
      <c r="JBO629"/>
      <c r="JBP629"/>
      <c r="JBQ629"/>
      <c r="JBR629"/>
      <c r="JBS629"/>
      <c r="JBT629"/>
      <c r="JBU629"/>
      <c r="JBV629"/>
      <c r="JBW629"/>
      <c r="JBX629"/>
      <c r="JBY629"/>
      <c r="JBZ629"/>
      <c r="JCA629"/>
      <c r="JCB629"/>
      <c r="JCC629"/>
      <c r="JCD629"/>
      <c r="JCE629"/>
      <c r="JCF629"/>
      <c r="JCG629"/>
      <c r="JCH629"/>
      <c r="JCI629"/>
      <c r="JCJ629"/>
      <c r="JCK629"/>
      <c r="JCL629"/>
      <c r="JCM629"/>
      <c r="JCN629"/>
      <c r="JCO629"/>
      <c r="JCP629"/>
      <c r="JCQ629"/>
      <c r="JCR629"/>
      <c r="JCS629"/>
      <c r="JCT629"/>
      <c r="JCU629"/>
      <c r="JCV629"/>
      <c r="JCW629"/>
      <c r="JCX629"/>
      <c r="JCY629"/>
      <c r="JCZ629"/>
      <c r="JDA629"/>
      <c r="JDB629"/>
      <c r="JDC629"/>
      <c r="JDD629"/>
      <c r="JDE629"/>
      <c r="JDF629"/>
      <c r="JDG629"/>
      <c r="JDH629"/>
      <c r="JDI629"/>
      <c r="JDJ629"/>
      <c r="JDK629"/>
      <c r="JDL629"/>
      <c r="JDM629"/>
      <c r="JDN629"/>
      <c r="JDO629"/>
      <c r="JDP629"/>
      <c r="JDQ629"/>
      <c r="JDR629"/>
      <c r="JDS629"/>
      <c r="JDT629"/>
      <c r="JDU629"/>
      <c r="JDV629"/>
      <c r="JDW629"/>
      <c r="JDX629"/>
      <c r="JDY629"/>
      <c r="JDZ629"/>
      <c r="JEA629"/>
      <c r="JEB629"/>
      <c r="JEC629"/>
      <c r="JED629"/>
      <c r="JEE629"/>
      <c r="JEF629"/>
      <c r="JEG629"/>
      <c r="JEH629"/>
      <c r="JEI629"/>
      <c r="JEJ629"/>
      <c r="JEK629"/>
      <c r="JEL629"/>
      <c r="JEM629"/>
      <c r="JEN629"/>
      <c r="JEO629"/>
      <c r="JEP629"/>
      <c r="JEQ629"/>
      <c r="JER629"/>
      <c r="JES629"/>
      <c r="JET629"/>
      <c r="JEU629"/>
      <c r="JEV629"/>
      <c r="JEW629"/>
      <c r="JEX629"/>
      <c r="JEY629"/>
      <c r="JEZ629"/>
      <c r="JFA629"/>
      <c r="JFB629"/>
      <c r="JFC629"/>
      <c r="JFD629"/>
      <c r="JFE629"/>
      <c r="JFF629"/>
      <c r="JFG629"/>
      <c r="JFH629"/>
      <c r="JFI629"/>
      <c r="JFJ629"/>
      <c r="JFK629"/>
      <c r="JFL629"/>
      <c r="JFM629"/>
      <c r="JFN629"/>
      <c r="JFO629"/>
      <c r="JFP629"/>
      <c r="JFQ629"/>
      <c r="JFR629"/>
      <c r="JFS629"/>
      <c r="JFT629"/>
      <c r="JFU629"/>
      <c r="JFV629"/>
      <c r="JFW629"/>
      <c r="JFX629"/>
      <c r="JFY629"/>
      <c r="JFZ629"/>
      <c r="JGA629"/>
      <c r="JGB629"/>
      <c r="JGC629"/>
      <c r="JGD629"/>
      <c r="JGE629"/>
      <c r="JGF629"/>
      <c r="JGG629"/>
      <c r="JGH629"/>
      <c r="JGI629"/>
      <c r="JGJ629"/>
      <c r="JGK629"/>
      <c r="JGL629"/>
      <c r="JGM629"/>
      <c r="JGN629"/>
      <c r="JGO629"/>
      <c r="JGP629"/>
      <c r="JGQ629"/>
      <c r="JGR629"/>
      <c r="JGS629"/>
      <c r="JGT629"/>
      <c r="JGU629"/>
      <c r="JGV629"/>
      <c r="JGW629"/>
      <c r="JGX629"/>
      <c r="JGY629"/>
      <c r="JGZ629"/>
      <c r="JHA629"/>
      <c r="JHB629"/>
      <c r="JHC629"/>
      <c r="JHD629"/>
      <c r="JHE629"/>
      <c r="JHF629"/>
      <c r="JHG629"/>
      <c r="JHH629"/>
      <c r="JHI629"/>
      <c r="JHJ629"/>
      <c r="JHK629"/>
      <c r="JHL629"/>
      <c r="JHM629"/>
      <c r="JHN629"/>
      <c r="JHO629"/>
      <c r="JHP629"/>
      <c r="JHQ629"/>
      <c r="JHR629"/>
      <c r="JHS629"/>
      <c r="JHT629"/>
      <c r="JHU629"/>
      <c r="JHV629"/>
      <c r="JHW629"/>
      <c r="JHX629"/>
      <c r="JHY629"/>
      <c r="JHZ629"/>
      <c r="JIA629"/>
      <c r="JIB629"/>
      <c r="JIC629"/>
      <c r="JID629"/>
      <c r="JIE629"/>
      <c r="JIF629"/>
      <c r="JIG629"/>
      <c r="JIH629"/>
      <c r="JII629"/>
      <c r="JIJ629"/>
      <c r="JIK629"/>
      <c r="JIL629"/>
      <c r="JIM629"/>
      <c r="JIN629"/>
      <c r="JIO629"/>
      <c r="JIP629"/>
      <c r="JIQ629"/>
      <c r="JIR629"/>
      <c r="JIS629"/>
      <c r="JIT629"/>
      <c r="JIU629"/>
      <c r="JIV629"/>
      <c r="JIW629"/>
      <c r="JIX629"/>
      <c r="JIY629"/>
      <c r="JIZ629"/>
      <c r="JJA629"/>
      <c r="JJB629"/>
      <c r="JJC629"/>
      <c r="JJD629"/>
      <c r="JJE629"/>
      <c r="JJF629"/>
      <c r="JJG629"/>
      <c r="JJH629"/>
      <c r="JJI629"/>
      <c r="JJJ629"/>
      <c r="JJK629"/>
      <c r="JJL629"/>
      <c r="JJM629"/>
      <c r="JJN629"/>
      <c r="JJO629"/>
      <c r="JJP629"/>
      <c r="JJQ629"/>
      <c r="JJR629"/>
      <c r="JJS629"/>
      <c r="JJT629"/>
      <c r="JJU629"/>
      <c r="JJV629"/>
      <c r="JJW629"/>
      <c r="JJX629"/>
      <c r="JJY629"/>
      <c r="JJZ629"/>
      <c r="JKA629"/>
      <c r="JKB629"/>
      <c r="JKC629"/>
      <c r="JKD629"/>
      <c r="JKE629"/>
      <c r="JKF629"/>
      <c r="JKG629"/>
      <c r="JKH629"/>
      <c r="JKI629"/>
      <c r="JKJ629"/>
      <c r="JKK629"/>
      <c r="JKL629"/>
      <c r="JKM629"/>
      <c r="JKN629"/>
      <c r="JKO629"/>
      <c r="JKP629"/>
      <c r="JKQ629"/>
      <c r="JKR629"/>
      <c r="JKS629"/>
      <c r="JKT629"/>
      <c r="JKU629"/>
      <c r="JKV629"/>
      <c r="JKW629"/>
      <c r="JKX629"/>
      <c r="JKY629"/>
      <c r="JKZ629"/>
      <c r="JLA629"/>
      <c r="JLB629"/>
      <c r="JLC629"/>
      <c r="JLD629"/>
      <c r="JLE629"/>
      <c r="JLF629"/>
      <c r="JLG629"/>
      <c r="JLH629"/>
      <c r="JLI629"/>
      <c r="JLJ629"/>
      <c r="JLK629"/>
      <c r="JLL629"/>
      <c r="JLM629"/>
      <c r="JLN629"/>
      <c r="JLO629"/>
      <c r="JLP629"/>
      <c r="JLQ629"/>
      <c r="JLR629"/>
      <c r="JLS629"/>
      <c r="JLT629"/>
      <c r="JLU629"/>
      <c r="JLV629"/>
      <c r="JLW629"/>
      <c r="JLX629"/>
      <c r="JLY629"/>
      <c r="JLZ629"/>
      <c r="JMA629"/>
      <c r="JMB629"/>
      <c r="JMC629"/>
      <c r="JMD629"/>
      <c r="JME629"/>
      <c r="JMF629"/>
      <c r="JMG629"/>
      <c r="JMH629"/>
      <c r="JMI629"/>
      <c r="JMJ629"/>
      <c r="JMK629"/>
      <c r="JML629"/>
      <c r="JMM629"/>
      <c r="JMN629"/>
      <c r="JMO629"/>
      <c r="JMP629"/>
      <c r="JMQ629"/>
      <c r="JMR629"/>
      <c r="JMS629"/>
      <c r="JMT629"/>
      <c r="JMU629"/>
      <c r="JMV629"/>
      <c r="JMW629"/>
      <c r="JMX629"/>
      <c r="JMY629"/>
      <c r="JMZ629"/>
      <c r="JNA629"/>
      <c r="JNB629"/>
      <c r="JNC629"/>
      <c r="JND629"/>
      <c r="JNE629"/>
      <c r="JNF629"/>
      <c r="JNG629"/>
      <c r="JNH629"/>
      <c r="JNI629"/>
      <c r="JNJ629"/>
      <c r="JNK629"/>
      <c r="JNL629"/>
      <c r="JNM629"/>
      <c r="JNN629"/>
      <c r="JNO629"/>
      <c r="JNP629"/>
      <c r="JNQ629"/>
      <c r="JNR629"/>
      <c r="JNS629"/>
      <c r="JNT629"/>
      <c r="JNU629"/>
      <c r="JNV629"/>
      <c r="JNW629"/>
      <c r="JNX629"/>
      <c r="JNY629"/>
      <c r="JNZ629"/>
      <c r="JOA629"/>
      <c r="JOB629"/>
      <c r="JOC629"/>
      <c r="JOD629"/>
      <c r="JOE629"/>
      <c r="JOF629"/>
      <c r="JOG629"/>
      <c r="JOH629"/>
      <c r="JOI629"/>
      <c r="JOJ629"/>
      <c r="JOK629"/>
      <c r="JOL629"/>
      <c r="JOM629"/>
      <c r="JON629"/>
      <c r="JOO629"/>
      <c r="JOP629"/>
      <c r="JOQ629"/>
      <c r="JOR629"/>
      <c r="JOS629"/>
      <c r="JOT629"/>
      <c r="JOU629"/>
      <c r="JOV629"/>
      <c r="JOW629"/>
      <c r="JOX629"/>
      <c r="JOY629"/>
      <c r="JOZ629"/>
      <c r="JPA629"/>
      <c r="JPB629"/>
      <c r="JPC629"/>
      <c r="JPD629"/>
      <c r="JPE629"/>
      <c r="JPF629"/>
      <c r="JPG629"/>
      <c r="JPH629"/>
      <c r="JPI629"/>
      <c r="JPJ629"/>
      <c r="JPK629"/>
      <c r="JPL629"/>
      <c r="JPM629"/>
      <c r="JPN629"/>
      <c r="JPO629"/>
      <c r="JPP629"/>
      <c r="JPQ629"/>
      <c r="JPR629"/>
      <c r="JPS629"/>
      <c r="JPT629"/>
      <c r="JPU629"/>
      <c r="JPV629"/>
      <c r="JPW629"/>
      <c r="JPX629"/>
      <c r="JPY629"/>
      <c r="JPZ629"/>
      <c r="JQA629"/>
      <c r="JQB629"/>
      <c r="JQC629"/>
      <c r="JQD629"/>
      <c r="JQE629"/>
      <c r="JQF629"/>
      <c r="JQG629"/>
      <c r="JQH629"/>
      <c r="JQI629"/>
      <c r="JQJ629"/>
      <c r="JQK629"/>
      <c r="JQL629"/>
      <c r="JQM629"/>
      <c r="JQN629"/>
      <c r="JQO629"/>
      <c r="JQP629"/>
      <c r="JQQ629"/>
      <c r="JQR629"/>
      <c r="JQS629"/>
      <c r="JQT629"/>
      <c r="JQU629"/>
      <c r="JQV629"/>
      <c r="JQW629"/>
      <c r="JQX629"/>
      <c r="JQY629"/>
      <c r="JQZ629"/>
      <c r="JRA629"/>
      <c r="JRB629"/>
      <c r="JRC629"/>
      <c r="JRD629"/>
      <c r="JRE629"/>
      <c r="JRF629"/>
      <c r="JRG629"/>
      <c r="JRH629"/>
      <c r="JRI629"/>
      <c r="JRJ629"/>
      <c r="JRK629"/>
      <c r="JRL629"/>
      <c r="JRM629"/>
      <c r="JRN629"/>
      <c r="JRO629"/>
      <c r="JRP629"/>
      <c r="JRQ629"/>
      <c r="JRR629"/>
      <c r="JRS629"/>
      <c r="JRT629"/>
      <c r="JRU629"/>
      <c r="JRV629"/>
      <c r="JRW629"/>
      <c r="JRX629"/>
      <c r="JRY629"/>
      <c r="JRZ629"/>
      <c r="JSA629"/>
      <c r="JSB629"/>
      <c r="JSC629"/>
      <c r="JSD629"/>
      <c r="JSE629"/>
      <c r="JSF629"/>
      <c r="JSG629"/>
      <c r="JSH629"/>
      <c r="JSI629"/>
      <c r="JSJ629"/>
      <c r="JSK629"/>
      <c r="JSL629"/>
      <c r="JSM629"/>
      <c r="JSN629"/>
      <c r="JSO629"/>
      <c r="JSP629"/>
      <c r="JSQ629"/>
      <c r="JSR629"/>
      <c r="JSS629"/>
      <c r="JST629"/>
      <c r="JSU629"/>
      <c r="JSV629"/>
      <c r="JSW629"/>
      <c r="JSX629"/>
      <c r="JSY629"/>
      <c r="JSZ629"/>
      <c r="JTA629"/>
      <c r="JTB629"/>
      <c r="JTC629"/>
      <c r="JTD629"/>
      <c r="JTE629"/>
      <c r="JTF629"/>
      <c r="JTG629"/>
      <c r="JTH629"/>
      <c r="JTI629"/>
      <c r="JTJ629"/>
      <c r="JTK629"/>
      <c r="JTL629"/>
      <c r="JTM629"/>
      <c r="JTN629"/>
      <c r="JTO629"/>
      <c r="JTP629"/>
      <c r="JTQ629"/>
      <c r="JTR629"/>
      <c r="JTS629"/>
      <c r="JTT629"/>
      <c r="JTU629"/>
      <c r="JTV629"/>
      <c r="JTW629"/>
      <c r="JTX629"/>
      <c r="JTY629"/>
      <c r="JTZ629"/>
      <c r="JUA629"/>
      <c r="JUB629"/>
      <c r="JUC629"/>
      <c r="JUD629"/>
      <c r="JUE629"/>
      <c r="JUF629"/>
      <c r="JUG629"/>
      <c r="JUH629"/>
      <c r="JUI629"/>
      <c r="JUJ629"/>
      <c r="JUK629"/>
      <c r="JUL629"/>
      <c r="JUM629"/>
      <c r="JUN629"/>
      <c r="JUO629"/>
      <c r="JUP629"/>
      <c r="JUQ629"/>
      <c r="JUR629"/>
      <c r="JUS629"/>
      <c r="JUT629"/>
      <c r="JUU629"/>
      <c r="JUV629"/>
      <c r="JUW629"/>
      <c r="JUX629"/>
      <c r="JUY629"/>
      <c r="JUZ629"/>
      <c r="JVA629"/>
      <c r="JVB629"/>
      <c r="JVC629"/>
      <c r="JVD629"/>
      <c r="JVE629"/>
      <c r="JVF629"/>
      <c r="JVG629"/>
      <c r="JVH629"/>
      <c r="JVI629"/>
      <c r="JVJ629"/>
      <c r="JVK629"/>
      <c r="JVL629"/>
      <c r="JVM629"/>
      <c r="JVN629"/>
      <c r="JVO629"/>
      <c r="JVP629"/>
      <c r="JVQ629"/>
      <c r="JVR629"/>
      <c r="JVS629"/>
      <c r="JVT629"/>
      <c r="JVU629"/>
      <c r="JVV629"/>
      <c r="JVW629"/>
      <c r="JVX629"/>
      <c r="JVY629"/>
      <c r="JVZ629"/>
      <c r="JWA629"/>
      <c r="JWB629"/>
      <c r="JWC629"/>
      <c r="JWD629"/>
      <c r="JWE629"/>
      <c r="JWF629"/>
      <c r="JWG629"/>
      <c r="JWH629"/>
      <c r="JWI629"/>
      <c r="JWJ629"/>
      <c r="JWK629"/>
      <c r="JWL629"/>
      <c r="JWM629"/>
      <c r="JWN629"/>
      <c r="JWO629"/>
      <c r="JWP629"/>
      <c r="JWQ629"/>
      <c r="JWR629"/>
      <c r="JWS629"/>
      <c r="JWT629"/>
      <c r="JWU629"/>
      <c r="JWV629"/>
      <c r="JWW629"/>
      <c r="JWX629"/>
      <c r="JWY629"/>
      <c r="JWZ629"/>
      <c r="JXA629"/>
      <c r="JXB629"/>
      <c r="JXC629"/>
      <c r="JXD629"/>
      <c r="JXE629"/>
      <c r="JXF629"/>
      <c r="JXG629"/>
      <c r="JXH629"/>
      <c r="JXI629"/>
      <c r="JXJ629"/>
      <c r="JXK629"/>
      <c r="JXL629"/>
      <c r="JXM629"/>
      <c r="JXN629"/>
      <c r="JXO629"/>
      <c r="JXP629"/>
      <c r="JXQ629"/>
      <c r="JXR629"/>
      <c r="JXS629"/>
      <c r="JXT629"/>
      <c r="JXU629"/>
      <c r="JXV629"/>
      <c r="JXW629"/>
      <c r="JXX629"/>
      <c r="JXY629"/>
      <c r="JXZ629"/>
      <c r="JYA629"/>
      <c r="JYB629"/>
      <c r="JYC629"/>
      <c r="JYD629"/>
      <c r="JYE629"/>
      <c r="JYF629"/>
      <c r="JYG629"/>
      <c r="JYH629"/>
      <c r="JYI629"/>
      <c r="JYJ629"/>
      <c r="JYK629"/>
      <c r="JYL629"/>
      <c r="JYM629"/>
      <c r="JYN629"/>
      <c r="JYO629"/>
      <c r="JYP629"/>
      <c r="JYQ629"/>
      <c r="JYR629"/>
      <c r="JYS629"/>
      <c r="JYT629"/>
      <c r="JYU629"/>
      <c r="JYV629"/>
      <c r="JYW629"/>
      <c r="JYX629"/>
      <c r="JYY629"/>
      <c r="JYZ629"/>
      <c r="JZA629"/>
      <c r="JZB629"/>
      <c r="JZC629"/>
      <c r="JZD629"/>
      <c r="JZE629"/>
      <c r="JZF629"/>
      <c r="JZG629"/>
      <c r="JZH629"/>
      <c r="JZI629"/>
      <c r="JZJ629"/>
      <c r="JZK629"/>
      <c r="JZL629"/>
      <c r="JZM629"/>
      <c r="JZN629"/>
      <c r="JZO629"/>
      <c r="JZP629"/>
      <c r="JZQ629"/>
      <c r="JZR629"/>
      <c r="JZS629"/>
      <c r="JZT629"/>
      <c r="JZU629"/>
      <c r="JZV629"/>
      <c r="JZW629"/>
      <c r="JZX629"/>
      <c r="JZY629"/>
      <c r="JZZ629"/>
      <c r="KAA629"/>
      <c r="KAB629"/>
      <c r="KAC629"/>
      <c r="KAD629"/>
      <c r="KAE629"/>
      <c r="KAF629"/>
      <c r="KAG629"/>
      <c r="KAH629"/>
      <c r="KAI629"/>
      <c r="KAJ629"/>
      <c r="KAK629"/>
      <c r="KAL629"/>
      <c r="KAM629"/>
      <c r="KAN629"/>
      <c r="KAO629"/>
      <c r="KAP629"/>
      <c r="KAQ629"/>
      <c r="KAR629"/>
      <c r="KAS629"/>
      <c r="KAT629"/>
      <c r="KAU629"/>
      <c r="KAV629"/>
      <c r="KAW629"/>
      <c r="KAX629"/>
      <c r="KAY629"/>
      <c r="KAZ629"/>
      <c r="KBA629"/>
      <c r="KBB629"/>
      <c r="KBC629"/>
      <c r="KBD629"/>
      <c r="KBE629"/>
      <c r="KBF629"/>
      <c r="KBG629"/>
      <c r="KBH629"/>
      <c r="KBI629"/>
      <c r="KBJ629"/>
      <c r="KBK629"/>
      <c r="KBL629"/>
      <c r="KBM629"/>
      <c r="KBN629"/>
      <c r="KBO629"/>
      <c r="KBP629"/>
      <c r="KBQ629"/>
      <c r="KBR629"/>
      <c r="KBS629"/>
      <c r="KBT629"/>
      <c r="KBU629"/>
      <c r="KBV629"/>
      <c r="KBW629"/>
      <c r="KBX629"/>
      <c r="KBY629"/>
      <c r="KBZ629"/>
      <c r="KCA629"/>
      <c r="KCB629"/>
      <c r="KCC629"/>
      <c r="KCD629"/>
      <c r="KCE629"/>
      <c r="KCF629"/>
      <c r="KCG629"/>
      <c r="KCH629"/>
      <c r="KCI629"/>
      <c r="KCJ629"/>
      <c r="KCK629"/>
      <c r="KCL629"/>
      <c r="KCM629"/>
      <c r="KCN629"/>
      <c r="KCO629"/>
      <c r="KCP629"/>
      <c r="KCQ629"/>
      <c r="KCR629"/>
      <c r="KCS629"/>
      <c r="KCT629"/>
      <c r="KCU629"/>
      <c r="KCV629"/>
      <c r="KCW629"/>
      <c r="KCX629"/>
      <c r="KCY629"/>
      <c r="KCZ629"/>
      <c r="KDA629"/>
      <c r="KDB629"/>
      <c r="KDC629"/>
      <c r="KDD629"/>
      <c r="KDE629"/>
      <c r="KDF629"/>
      <c r="KDG629"/>
      <c r="KDH629"/>
      <c r="KDI629"/>
      <c r="KDJ629"/>
      <c r="KDK629"/>
      <c r="KDL629"/>
      <c r="KDM629"/>
      <c r="KDN629"/>
      <c r="KDO629"/>
      <c r="KDP629"/>
      <c r="KDQ629"/>
      <c r="KDR629"/>
      <c r="KDS629"/>
      <c r="KDT629"/>
      <c r="KDU629"/>
      <c r="KDV629"/>
      <c r="KDW629"/>
      <c r="KDX629"/>
      <c r="KDY629"/>
      <c r="KDZ629"/>
      <c r="KEA629"/>
      <c r="KEB629"/>
      <c r="KEC629"/>
      <c r="KED629"/>
      <c r="KEE629"/>
      <c r="KEF629"/>
      <c r="KEG629"/>
      <c r="KEH629"/>
      <c r="KEI629"/>
      <c r="KEJ629"/>
      <c r="KEK629"/>
      <c r="KEL629"/>
      <c r="KEM629"/>
      <c r="KEN629"/>
      <c r="KEO629"/>
      <c r="KEP629"/>
      <c r="KEQ629"/>
      <c r="KER629"/>
      <c r="KES629"/>
      <c r="KET629"/>
      <c r="KEU629"/>
      <c r="KEV629"/>
      <c r="KEW629"/>
      <c r="KEX629"/>
      <c r="KEY629"/>
      <c r="KEZ629"/>
      <c r="KFA629"/>
      <c r="KFB629"/>
      <c r="KFC629"/>
      <c r="KFD629"/>
      <c r="KFE629"/>
      <c r="KFF629"/>
      <c r="KFG629"/>
      <c r="KFH629"/>
      <c r="KFI629"/>
      <c r="KFJ629"/>
      <c r="KFK629"/>
      <c r="KFL629"/>
      <c r="KFM629"/>
      <c r="KFN629"/>
      <c r="KFO629"/>
      <c r="KFP629"/>
      <c r="KFQ629"/>
      <c r="KFR629"/>
      <c r="KFS629"/>
      <c r="KFT629"/>
      <c r="KFU629"/>
      <c r="KFV629"/>
      <c r="KFW629"/>
      <c r="KFX629"/>
      <c r="KFY629"/>
      <c r="KFZ629"/>
      <c r="KGA629"/>
      <c r="KGB629"/>
      <c r="KGC629"/>
      <c r="KGD629"/>
      <c r="KGE629"/>
      <c r="KGF629"/>
      <c r="KGG629"/>
      <c r="KGH629"/>
      <c r="KGI629"/>
      <c r="KGJ629"/>
      <c r="KGK629"/>
      <c r="KGL629"/>
      <c r="KGM629"/>
      <c r="KGN629"/>
      <c r="KGO629"/>
      <c r="KGP629"/>
      <c r="KGQ629"/>
      <c r="KGR629"/>
      <c r="KGS629"/>
      <c r="KGT629"/>
      <c r="KGU629"/>
      <c r="KGV629"/>
      <c r="KGW629"/>
      <c r="KGX629"/>
      <c r="KGY629"/>
      <c r="KGZ629"/>
      <c r="KHA629"/>
      <c r="KHB629"/>
      <c r="KHC629"/>
      <c r="KHD629"/>
      <c r="KHE629"/>
      <c r="KHF629"/>
      <c r="KHG629"/>
      <c r="KHH629"/>
      <c r="KHI629"/>
      <c r="KHJ629"/>
      <c r="KHK629"/>
      <c r="KHL629"/>
      <c r="KHM629"/>
      <c r="KHN629"/>
      <c r="KHO629"/>
      <c r="KHP629"/>
      <c r="KHQ629"/>
      <c r="KHR629"/>
      <c r="KHS629"/>
      <c r="KHT629"/>
      <c r="KHU629"/>
      <c r="KHV629"/>
      <c r="KHW629"/>
      <c r="KHX629"/>
      <c r="KHY629"/>
      <c r="KHZ629"/>
      <c r="KIA629"/>
      <c r="KIB629"/>
      <c r="KIC629"/>
      <c r="KID629"/>
      <c r="KIE629"/>
      <c r="KIF629"/>
      <c r="KIG629"/>
      <c r="KIH629"/>
      <c r="KII629"/>
      <c r="KIJ629"/>
      <c r="KIK629"/>
      <c r="KIL629"/>
      <c r="KIM629"/>
      <c r="KIN629"/>
      <c r="KIO629"/>
      <c r="KIP629"/>
      <c r="KIQ629"/>
      <c r="KIR629"/>
      <c r="KIS629"/>
      <c r="KIT629"/>
      <c r="KIU629"/>
      <c r="KIV629"/>
      <c r="KIW629"/>
      <c r="KIX629"/>
      <c r="KIY629"/>
      <c r="KIZ629"/>
      <c r="KJA629"/>
      <c r="KJB629"/>
      <c r="KJC629"/>
      <c r="KJD629"/>
      <c r="KJE629"/>
      <c r="KJF629"/>
      <c r="KJG629"/>
      <c r="KJH629"/>
      <c r="KJI629"/>
      <c r="KJJ629"/>
      <c r="KJK629"/>
      <c r="KJL629"/>
      <c r="KJM629"/>
      <c r="KJN629"/>
      <c r="KJO629"/>
      <c r="KJP629"/>
      <c r="KJQ629"/>
      <c r="KJR629"/>
      <c r="KJS629"/>
      <c r="KJT629"/>
      <c r="KJU629"/>
      <c r="KJV629"/>
      <c r="KJW629"/>
      <c r="KJX629"/>
      <c r="KJY629"/>
      <c r="KJZ629"/>
      <c r="KKA629"/>
      <c r="KKB629"/>
      <c r="KKC629"/>
      <c r="KKD629"/>
      <c r="KKE629"/>
      <c r="KKF629"/>
      <c r="KKG629"/>
      <c r="KKH629"/>
      <c r="KKI629"/>
      <c r="KKJ629"/>
      <c r="KKK629"/>
      <c r="KKL629"/>
      <c r="KKM629"/>
      <c r="KKN629"/>
      <c r="KKO629"/>
      <c r="KKP629"/>
      <c r="KKQ629"/>
      <c r="KKR629"/>
      <c r="KKS629"/>
      <c r="KKT629"/>
      <c r="KKU629"/>
      <c r="KKV629"/>
      <c r="KKW629"/>
      <c r="KKX629"/>
      <c r="KKY629"/>
      <c r="KKZ629"/>
      <c r="KLA629"/>
      <c r="KLB629"/>
      <c r="KLC629"/>
      <c r="KLD629"/>
      <c r="KLE629"/>
      <c r="KLF629"/>
      <c r="KLG629"/>
      <c r="KLH629"/>
      <c r="KLI629"/>
      <c r="KLJ629"/>
      <c r="KLK629"/>
      <c r="KLL629"/>
      <c r="KLM629"/>
      <c r="KLN629"/>
      <c r="KLO629"/>
      <c r="KLP629"/>
      <c r="KLQ629"/>
      <c r="KLR629"/>
      <c r="KLS629"/>
      <c r="KLT629"/>
      <c r="KLU629"/>
      <c r="KLV629"/>
      <c r="KLW629"/>
      <c r="KLX629"/>
      <c r="KLY629"/>
      <c r="KLZ629"/>
      <c r="KMA629"/>
      <c r="KMB629"/>
      <c r="KMC629"/>
      <c r="KMD629"/>
      <c r="KME629"/>
      <c r="KMF629"/>
      <c r="KMG629"/>
      <c r="KMH629"/>
      <c r="KMI629"/>
      <c r="KMJ629"/>
      <c r="KMK629"/>
      <c r="KML629"/>
      <c r="KMM629"/>
      <c r="KMN629"/>
      <c r="KMO629"/>
      <c r="KMP629"/>
      <c r="KMQ629"/>
      <c r="KMR629"/>
      <c r="KMS629"/>
      <c r="KMT629"/>
      <c r="KMU629"/>
      <c r="KMV629"/>
      <c r="KMW629"/>
      <c r="KMX629"/>
      <c r="KMY629"/>
      <c r="KMZ629"/>
      <c r="KNA629"/>
      <c r="KNB629"/>
      <c r="KNC629"/>
      <c r="KND629"/>
      <c r="KNE629"/>
      <c r="KNF629"/>
      <c r="KNG629"/>
      <c r="KNH629"/>
      <c r="KNI629"/>
      <c r="KNJ629"/>
      <c r="KNK629"/>
      <c r="KNL629"/>
      <c r="KNM629"/>
      <c r="KNN629"/>
      <c r="KNO629"/>
      <c r="KNP629"/>
      <c r="KNQ629"/>
      <c r="KNR629"/>
      <c r="KNS629"/>
      <c r="KNT629"/>
      <c r="KNU629"/>
      <c r="KNV629"/>
      <c r="KNW629"/>
      <c r="KNX629"/>
      <c r="KNY629"/>
      <c r="KNZ629"/>
      <c r="KOA629"/>
      <c r="KOB629"/>
      <c r="KOC629"/>
      <c r="KOD629"/>
      <c r="KOE629"/>
      <c r="KOF629"/>
      <c r="KOG629"/>
      <c r="KOH629"/>
      <c r="KOI629"/>
      <c r="KOJ629"/>
      <c r="KOK629"/>
      <c r="KOL629"/>
      <c r="KOM629"/>
      <c r="KON629"/>
      <c r="KOO629"/>
      <c r="KOP629"/>
      <c r="KOQ629"/>
      <c r="KOR629"/>
      <c r="KOS629"/>
      <c r="KOT629"/>
      <c r="KOU629"/>
      <c r="KOV629"/>
      <c r="KOW629"/>
      <c r="KOX629"/>
      <c r="KOY629"/>
      <c r="KOZ629"/>
      <c r="KPA629"/>
      <c r="KPB629"/>
      <c r="KPC629"/>
      <c r="KPD629"/>
      <c r="KPE629"/>
      <c r="KPF629"/>
      <c r="KPG629"/>
      <c r="KPH629"/>
      <c r="KPI629"/>
      <c r="KPJ629"/>
      <c r="KPK629"/>
      <c r="KPL629"/>
      <c r="KPM629"/>
      <c r="KPN629"/>
      <c r="KPO629"/>
      <c r="KPP629"/>
      <c r="KPQ629"/>
      <c r="KPR629"/>
      <c r="KPS629"/>
      <c r="KPT629"/>
      <c r="KPU629"/>
      <c r="KPV629"/>
      <c r="KPW629"/>
      <c r="KPX629"/>
      <c r="KPY629"/>
      <c r="KPZ629"/>
      <c r="KQA629"/>
      <c r="KQB629"/>
      <c r="KQC629"/>
      <c r="KQD629"/>
      <c r="KQE629"/>
      <c r="KQF629"/>
      <c r="KQG629"/>
      <c r="KQH629"/>
      <c r="KQI629"/>
      <c r="KQJ629"/>
      <c r="KQK629"/>
      <c r="KQL629"/>
      <c r="KQM629"/>
      <c r="KQN629"/>
      <c r="KQO629"/>
      <c r="KQP629"/>
      <c r="KQQ629"/>
      <c r="KQR629"/>
      <c r="KQS629"/>
      <c r="KQT629"/>
      <c r="KQU629"/>
      <c r="KQV629"/>
      <c r="KQW629"/>
      <c r="KQX629"/>
      <c r="KQY629"/>
      <c r="KQZ629"/>
      <c r="KRA629"/>
      <c r="KRB629"/>
      <c r="KRC629"/>
      <c r="KRD629"/>
      <c r="KRE629"/>
      <c r="KRF629"/>
      <c r="KRG629"/>
      <c r="KRH629"/>
      <c r="KRI629"/>
      <c r="KRJ629"/>
      <c r="KRK629"/>
      <c r="KRL629"/>
      <c r="KRM629"/>
      <c r="KRN629"/>
      <c r="KRO629"/>
      <c r="KRP629"/>
      <c r="KRQ629"/>
      <c r="KRR629"/>
      <c r="KRS629"/>
      <c r="KRT629"/>
      <c r="KRU629"/>
      <c r="KRV629"/>
      <c r="KRW629"/>
      <c r="KRX629"/>
      <c r="KRY629"/>
      <c r="KRZ629"/>
      <c r="KSA629"/>
      <c r="KSB629"/>
      <c r="KSC629"/>
      <c r="KSD629"/>
      <c r="KSE629"/>
      <c r="KSF629"/>
      <c r="KSG629"/>
      <c r="KSH629"/>
      <c r="KSI629"/>
      <c r="KSJ629"/>
      <c r="KSK629"/>
      <c r="KSL629"/>
      <c r="KSM629"/>
      <c r="KSN629"/>
      <c r="KSO629"/>
      <c r="KSP629"/>
      <c r="KSQ629"/>
      <c r="KSR629"/>
      <c r="KSS629"/>
      <c r="KST629"/>
      <c r="KSU629"/>
      <c r="KSV629"/>
      <c r="KSW629"/>
      <c r="KSX629"/>
      <c r="KSY629"/>
      <c r="KSZ629"/>
      <c r="KTA629"/>
      <c r="KTB629"/>
      <c r="KTC629"/>
      <c r="KTD629"/>
      <c r="KTE629"/>
      <c r="KTF629"/>
      <c r="KTG629"/>
      <c r="KTH629"/>
      <c r="KTI629"/>
      <c r="KTJ629"/>
      <c r="KTK629"/>
      <c r="KTL629"/>
      <c r="KTM629"/>
      <c r="KTN629"/>
      <c r="KTO629"/>
      <c r="KTP629"/>
      <c r="KTQ629"/>
      <c r="KTR629"/>
      <c r="KTS629"/>
      <c r="KTT629"/>
      <c r="KTU629"/>
      <c r="KTV629"/>
      <c r="KTW629"/>
      <c r="KTX629"/>
      <c r="KTY629"/>
      <c r="KTZ629"/>
      <c r="KUA629"/>
      <c r="KUB629"/>
      <c r="KUC629"/>
      <c r="KUD629"/>
      <c r="KUE629"/>
      <c r="KUF629"/>
      <c r="KUG629"/>
      <c r="KUH629"/>
      <c r="KUI629"/>
      <c r="KUJ629"/>
      <c r="KUK629"/>
      <c r="KUL629"/>
      <c r="KUM629"/>
      <c r="KUN629"/>
      <c r="KUO629"/>
      <c r="KUP629"/>
      <c r="KUQ629"/>
      <c r="KUR629"/>
      <c r="KUS629"/>
      <c r="KUT629"/>
      <c r="KUU629"/>
      <c r="KUV629"/>
      <c r="KUW629"/>
      <c r="KUX629"/>
      <c r="KUY629"/>
      <c r="KUZ629"/>
      <c r="KVA629"/>
      <c r="KVB629"/>
      <c r="KVC629"/>
      <c r="KVD629"/>
      <c r="KVE629"/>
      <c r="KVF629"/>
      <c r="KVG629"/>
      <c r="KVH629"/>
      <c r="KVI629"/>
      <c r="KVJ629"/>
      <c r="KVK629"/>
      <c r="KVL629"/>
      <c r="KVM629"/>
      <c r="KVN629"/>
      <c r="KVO629"/>
      <c r="KVP629"/>
      <c r="KVQ629"/>
      <c r="KVR629"/>
      <c r="KVS629"/>
      <c r="KVT629"/>
      <c r="KVU629"/>
      <c r="KVV629"/>
      <c r="KVW629"/>
      <c r="KVX629"/>
      <c r="KVY629"/>
      <c r="KVZ629"/>
      <c r="KWA629"/>
      <c r="KWB629"/>
      <c r="KWC629"/>
      <c r="KWD629"/>
      <c r="KWE629"/>
      <c r="KWF629"/>
      <c r="KWG629"/>
      <c r="KWH629"/>
      <c r="KWI629"/>
      <c r="KWJ629"/>
      <c r="KWK629"/>
      <c r="KWL629"/>
      <c r="KWM629"/>
      <c r="KWN629"/>
      <c r="KWO629"/>
      <c r="KWP629"/>
      <c r="KWQ629"/>
      <c r="KWR629"/>
      <c r="KWS629"/>
      <c r="KWT629"/>
      <c r="KWU629"/>
      <c r="KWV629"/>
      <c r="KWW629"/>
      <c r="KWX629"/>
      <c r="KWY629"/>
      <c r="KWZ629"/>
      <c r="KXA629"/>
      <c r="KXB629"/>
      <c r="KXC629"/>
      <c r="KXD629"/>
      <c r="KXE629"/>
      <c r="KXF629"/>
      <c r="KXG629"/>
      <c r="KXH629"/>
      <c r="KXI629"/>
      <c r="KXJ629"/>
      <c r="KXK629"/>
      <c r="KXL629"/>
      <c r="KXM629"/>
      <c r="KXN629"/>
      <c r="KXO629"/>
      <c r="KXP629"/>
      <c r="KXQ629"/>
      <c r="KXR629"/>
      <c r="KXS629"/>
      <c r="KXT629"/>
      <c r="KXU629"/>
      <c r="KXV629"/>
      <c r="KXW629"/>
      <c r="KXX629"/>
      <c r="KXY629"/>
      <c r="KXZ629"/>
      <c r="KYA629"/>
      <c r="KYB629"/>
      <c r="KYC629"/>
      <c r="KYD629"/>
      <c r="KYE629"/>
      <c r="KYF629"/>
      <c r="KYG629"/>
      <c r="KYH629"/>
      <c r="KYI629"/>
      <c r="KYJ629"/>
      <c r="KYK629"/>
      <c r="KYL629"/>
      <c r="KYM629"/>
      <c r="KYN629"/>
      <c r="KYO629"/>
      <c r="KYP629"/>
      <c r="KYQ629"/>
      <c r="KYR629"/>
      <c r="KYS629"/>
      <c r="KYT629"/>
      <c r="KYU629"/>
      <c r="KYV629"/>
      <c r="KYW629"/>
      <c r="KYX629"/>
      <c r="KYY629"/>
      <c r="KYZ629"/>
      <c r="KZA629"/>
      <c r="KZB629"/>
      <c r="KZC629"/>
      <c r="KZD629"/>
      <c r="KZE629"/>
      <c r="KZF629"/>
      <c r="KZG629"/>
      <c r="KZH629"/>
      <c r="KZI629"/>
      <c r="KZJ629"/>
      <c r="KZK629"/>
      <c r="KZL629"/>
      <c r="KZM629"/>
      <c r="KZN629"/>
      <c r="KZO629"/>
      <c r="KZP629"/>
      <c r="KZQ629"/>
      <c r="KZR629"/>
      <c r="KZS629"/>
      <c r="KZT629"/>
      <c r="KZU629"/>
      <c r="KZV629"/>
      <c r="KZW629"/>
      <c r="KZX629"/>
      <c r="KZY629"/>
      <c r="KZZ629"/>
      <c r="LAA629"/>
      <c r="LAB629"/>
      <c r="LAC629"/>
      <c r="LAD629"/>
      <c r="LAE629"/>
      <c r="LAF629"/>
      <c r="LAG629"/>
      <c r="LAH629"/>
      <c r="LAI629"/>
      <c r="LAJ629"/>
      <c r="LAK629"/>
      <c r="LAL629"/>
      <c r="LAM629"/>
      <c r="LAN629"/>
      <c r="LAO629"/>
      <c r="LAP629"/>
      <c r="LAQ629"/>
      <c r="LAR629"/>
      <c r="LAS629"/>
      <c r="LAT629"/>
      <c r="LAU629"/>
      <c r="LAV629"/>
      <c r="LAW629"/>
      <c r="LAX629"/>
      <c r="LAY629"/>
      <c r="LAZ629"/>
      <c r="LBA629"/>
      <c r="LBB629"/>
      <c r="LBC629"/>
      <c r="LBD629"/>
      <c r="LBE629"/>
      <c r="LBF629"/>
      <c r="LBG629"/>
      <c r="LBH629"/>
      <c r="LBI629"/>
      <c r="LBJ629"/>
      <c r="LBK629"/>
      <c r="LBL629"/>
      <c r="LBM629"/>
      <c r="LBN629"/>
      <c r="LBO629"/>
      <c r="LBP629"/>
      <c r="LBQ629"/>
      <c r="LBR629"/>
      <c r="LBS629"/>
      <c r="LBT629"/>
      <c r="LBU629"/>
      <c r="LBV629"/>
      <c r="LBW629"/>
      <c r="LBX629"/>
      <c r="LBY629"/>
      <c r="LBZ629"/>
      <c r="LCA629"/>
      <c r="LCB629"/>
      <c r="LCC629"/>
      <c r="LCD629"/>
      <c r="LCE629"/>
      <c r="LCF629"/>
      <c r="LCG629"/>
      <c r="LCH629"/>
      <c r="LCI629"/>
      <c r="LCJ629"/>
      <c r="LCK629"/>
      <c r="LCL629"/>
      <c r="LCM629"/>
      <c r="LCN629"/>
      <c r="LCO629"/>
      <c r="LCP629"/>
      <c r="LCQ629"/>
      <c r="LCR629"/>
      <c r="LCS629"/>
      <c r="LCT629"/>
      <c r="LCU629"/>
      <c r="LCV629"/>
      <c r="LCW629"/>
      <c r="LCX629"/>
      <c r="LCY629"/>
      <c r="LCZ629"/>
      <c r="LDA629"/>
      <c r="LDB629"/>
      <c r="LDC629"/>
      <c r="LDD629"/>
      <c r="LDE629"/>
      <c r="LDF629"/>
      <c r="LDG629"/>
      <c r="LDH629"/>
      <c r="LDI629"/>
      <c r="LDJ629"/>
      <c r="LDK629"/>
      <c r="LDL629"/>
      <c r="LDM629"/>
      <c r="LDN629"/>
      <c r="LDO629"/>
      <c r="LDP629"/>
      <c r="LDQ629"/>
      <c r="LDR629"/>
      <c r="LDS629"/>
      <c r="LDT629"/>
      <c r="LDU629"/>
      <c r="LDV629"/>
      <c r="LDW629"/>
      <c r="LDX629"/>
      <c r="LDY629"/>
      <c r="LDZ629"/>
      <c r="LEA629"/>
      <c r="LEB629"/>
      <c r="LEC629"/>
      <c r="LED629"/>
      <c r="LEE629"/>
      <c r="LEF629"/>
      <c r="LEG629"/>
      <c r="LEH629"/>
      <c r="LEI629"/>
      <c r="LEJ629"/>
      <c r="LEK629"/>
      <c r="LEL629"/>
      <c r="LEM629"/>
      <c r="LEN629"/>
      <c r="LEO629"/>
      <c r="LEP629"/>
      <c r="LEQ629"/>
      <c r="LER629"/>
      <c r="LES629"/>
      <c r="LET629"/>
      <c r="LEU629"/>
      <c r="LEV629"/>
      <c r="LEW629"/>
      <c r="LEX629"/>
      <c r="LEY629"/>
      <c r="LEZ629"/>
      <c r="LFA629"/>
      <c r="LFB629"/>
      <c r="LFC629"/>
      <c r="LFD629"/>
      <c r="LFE629"/>
      <c r="LFF629"/>
      <c r="LFG629"/>
      <c r="LFH629"/>
      <c r="LFI629"/>
      <c r="LFJ629"/>
      <c r="LFK629"/>
      <c r="LFL629"/>
      <c r="LFM629"/>
      <c r="LFN629"/>
      <c r="LFO629"/>
      <c r="LFP629"/>
      <c r="LFQ629"/>
      <c r="LFR629"/>
      <c r="LFS629"/>
      <c r="LFT629"/>
      <c r="LFU629"/>
      <c r="LFV629"/>
      <c r="LFW629"/>
      <c r="LFX629"/>
      <c r="LFY629"/>
      <c r="LFZ629"/>
      <c r="LGA629"/>
      <c r="LGB629"/>
      <c r="LGC629"/>
      <c r="LGD629"/>
      <c r="LGE629"/>
      <c r="LGF629"/>
      <c r="LGG629"/>
      <c r="LGH629"/>
      <c r="LGI629"/>
      <c r="LGJ629"/>
      <c r="LGK629"/>
      <c r="LGL629"/>
      <c r="LGM629"/>
      <c r="LGN629"/>
      <c r="LGO629"/>
      <c r="LGP629"/>
      <c r="LGQ629"/>
      <c r="LGR629"/>
      <c r="LGS629"/>
      <c r="LGT629"/>
      <c r="LGU629"/>
      <c r="LGV629"/>
      <c r="LGW629"/>
      <c r="LGX629"/>
      <c r="LGY629"/>
      <c r="LGZ629"/>
      <c r="LHA629"/>
      <c r="LHB629"/>
      <c r="LHC629"/>
      <c r="LHD629"/>
      <c r="LHE629"/>
      <c r="LHF629"/>
      <c r="LHG629"/>
      <c r="LHH629"/>
      <c r="LHI629"/>
      <c r="LHJ629"/>
      <c r="LHK629"/>
      <c r="LHL629"/>
      <c r="LHM629"/>
      <c r="LHN629"/>
      <c r="LHO629"/>
      <c r="LHP629"/>
      <c r="LHQ629"/>
      <c r="LHR629"/>
      <c r="LHS629"/>
      <c r="LHT629"/>
      <c r="LHU629"/>
      <c r="LHV629"/>
      <c r="LHW629"/>
      <c r="LHX629"/>
      <c r="LHY629"/>
      <c r="LHZ629"/>
      <c r="LIA629"/>
      <c r="LIB629"/>
      <c r="LIC629"/>
      <c r="LID629"/>
      <c r="LIE629"/>
      <c r="LIF629"/>
      <c r="LIG629"/>
      <c r="LIH629"/>
      <c r="LII629"/>
      <c r="LIJ629"/>
      <c r="LIK629"/>
      <c r="LIL629"/>
      <c r="LIM629"/>
      <c r="LIN629"/>
      <c r="LIO629"/>
      <c r="LIP629"/>
      <c r="LIQ629"/>
      <c r="LIR629"/>
      <c r="LIS629"/>
      <c r="LIT629"/>
      <c r="LIU629"/>
      <c r="LIV629"/>
      <c r="LIW629"/>
      <c r="LIX629"/>
      <c r="LIY629"/>
      <c r="LIZ629"/>
      <c r="LJA629"/>
      <c r="LJB629"/>
      <c r="LJC629"/>
      <c r="LJD629"/>
      <c r="LJE629"/>
      <c r="LJF629"/>
      <c r="LJG629"/>
      <c r="LJH629"/>
      <c r="LJI629"/>
      <c r="LJJ629"/>
      <c r="LJK629"/>
      <c r="LJL629"/>
      <c r="LJM629"/>
      <c r="LJN629"/>
      <c r="LJO629"/>
      <c r="LJP629"/>
      <c r="LJQ629"/>
      <c r="LJR629"/>
      <c r="LJS629"/>
      <c r="LJT629"/>
      <c r="LJU629"/>
      <c r="LJV629"/>
      <c r="LJW629"/>
      <c r="LJX629"/>
      <c r="LJY629"/>
      <c r="LJZ629"/>
      <c r="LKA629"/>
      <c r="LKB629"/>
      <c r="LKC629"/>
      <c r="LKD629"/>
      <c r="LKE629"/>
      <c r="LKF629"/>
      <c r="LKG629"/>
      <c r="LKH629"/>
      <c r="LKI629"/>
      <c r="LKJ629"/>
      <c r="LKK629"/>
      <c r="LKL629"/>
      <c r="LKM629"/>
      <c r="LKN629"/>
      <c r="LKO629"/>
      <c r="LKP629"/>
      <c r="LKQ629"/>
      <c r="LKR629"/>
      <c r="LKS629"/>
      <c r="LKT629"/>
      <c r="LKU629"/>
      <c r="LKV629"/>
      <c r="LKW629"/>
      <c r="LKX629"/>
      <c r="LKY629"/>
      <c r="LKZ629"/>
      <c r="LLA629"/>
      <c r="LLB629"/>
      <c r="LLC629"/>
      <c r="LLD629"/>
      <c r="LLE629"/>
      <c r="LLF629"/>
      <c r="LLG629"/>
      <c r="LLH629"/>
      <c r="LLI629"/>
      <c r="LLJ629"/>
      <c r="LLK629"/>
      <c r="LLL629"/>
      <c r="LLM629"/>
      <c r="LLN629"/>
      <c r="LLO629"/>
      <c r="LLP629"/>
      <c r="LLQ629"/>
      <c r="LLR629"/>
      <c r="LLS629"/>
      <c r="LLT629"/>
      <c r="LLU629"/>
      <c r="LLV629"/>
      <c r="LLW629"/>
      <c r="LLX629"/>
      <c r="LLY629"/>
      <c r="LLZ629"/>
      <c r="LMA629"/>
      <c r="LMB629"/>
      <c r="LMC629"/>
      <c r="LMD629"/>
      <c r="LME629"/>
      <c r="LMF629"/>
      <c r="LMG629"/>
      <c r="LMH629"/>
      <c r="LMI629"/>
      <c r="LMJ629"/>
      <c r="LMK629"/>
      <c r="LML629"/>
      <c r="LMM629"/>
      <c r="LMN629"/>
      <c r="LMO629"/>
      <c r="LMP629"/>
      <c r="LMQ629"/>
      <c r="LMR629"/>
      <c r="LMS629"/>
      <c r="LMT629"/>
      <c r="LMU629"/>
      <c r="LMV629"/>
      <c r="LMW629"/>
      <c r="LMX629"/>
      <c r="LMY629"/>
      <c r="LMZ629"/>
      <c r="LNA629"/>
      <c r="LNB629"/>
      <c r="LNC629"/>
      <c r="LND629"/>
      <c r="LNE629"/>
      <c r="LNF629"/>
      <c r="LNG629"/>
      <c r="LNH629"/>
      <c r="LNI629"/>
      <c r="LNJ629"/>
      <c r="LNK629"/>
      <c r="LNL629"/>
      <c r="LNM629"/>
      <c r="LNN629"/>
      <c r="LNO629"/>
      <c r="LNP629"/>
      <c r="LNQ629"/>
      <c r="LNR629"/>
      <c r="LNS629"/>
      <c r="LNT629"/>
      <c r="LNU629"/>
      <c r="LNV629"/>
      <c r="LNW629"/>
      <c r="LNX629"/>
      <c r="LNY629"/>
      <c r="LNZ629"/>
      <c r="LOA629"/>
      <c r="LOB629"/>
      <c r="LOC629"/>
      <c r="LOD629"/>
      <c r="LOE629"/>
      <c r="LOF629"/>
      <c r="LOG629"/>
      <c r="LOH629"/>
      <c r="LOI629"/>
      <c r="LOJ629"/>
      <c r="LOK629"/>
      <c r="LOL629"/>
      <c r="LOM629"/>
      <c r="LON629"/>
      <c r="LOO629"/>
      <c r="LOP629"/>
      <c r="LOQ629"/>
      <c r="LOR629"/>
      <c r="LOS629"/>
      <c r="LOT629"/>
      <c r="LOU629"/>
      <c r="LOV629"/>
      <c r="LOW629"/>
      <c r="LOX629"/>
      <c r="LOY629"/>
      <c r="LOZ629"/>
      <c r="LPA629"/>
      <c r="LPB629"/>
      <c r="LPC629"/>
      <c r="LPD629"/>
      <c r="LPE629"/>
      <c r="LPF629"/>
      <c r="LPG629"/>
      <c r="LPH629"/>
      <c r="LPI629"/>
      <c r="LPJ629"/>
      <c r="LPK629"/>
      <c r="LPL629"/>
      <c r="LPM629"/>
      <c r="LPN629"/>
      <c r="LPO629"/>
      <c r="LPP629"/>
      <c r="LPQ629"/>
      <c r="LPR629"/>
      <c r="LPS629"/>
      <c r="LPT629"/>
      <c r="LPU629"/>
      <c r="LPV629"/>
      <c r="LPW629"/>
      <c r="LPX629"/>
      <c r="LPY629"/>
      <c r="LPZ629"/>
      <c r="LQA629"/>
      <c r="LQB629"/>
      <c r="LQC629"/>
      <c r="LQD629"/>
      <c r="LQE629"/>
      <c r="LQF629"/>
      <c r="LQG629"/>
      <c r="LQH629"/>
      <c r="LQI629"/>
      <c r="LQJ629"/>
      <c r="LQK629"/>
      <c r="LQL629"/>
      <c r="LQM629"/>
      <c r="LQN629"/>
      <c r="LQO629"/>
      <c r="LQP629"/>
      <c r="LQQ629"/>
      <c r="LQR629"/>
      <c r="LQS629"/>
      <c r="LQT629"/>
      <c r="LQU629"/>
      <c r="LQV629"/>
      <c r="LQW629"/>
      <c r="LQX629"/>
      <c r="LQY629"/>
      <c r="LQZ629"/>
      <c r="LRA629"/>
      <c r="LRB629"/>
      <c r="LRC629"/>
      <c r="LRD629"/>
      <c r="LRE629"/>
      <c r="LRF629"/>
      <c r="LRG629"/>
      <c r="LRH629"/>
      <c r="LRI629"/>
      <c r="LRJ629"/>
      <c r="LRK629"/>
      <c r="LRL629"/>
      <c r="LRM629"/>
      <c r="LRN629"/>
      <c r="LRO629"/>
      <c r="LRP629"/>
      <c r="LRQ629"/>
      <c r="LRR629"/>
      <c r="LRS629"/>
      <c r="LRT629"/>
      <c r="LRU629"/>
      <c r="LRV629"/>
      <c r="LRW629"/>
      <c r="LRX629"/>
      <c r="LRY629"/>
      <c r="LRZ629"/>
      <c r="LSA629"/>
      <c r="LSB629"/>
      <c r="LSC629"/>
      <c r="LSD629"/>
      <c r="LSE629"/>
      <c r="LSF629"/>
      <c r="LSG629"/>
      <c r="LSH629"/>
      <c r="LSI629"/>
      <c r="LSJ629"/>
      <c r="LSK629"/>
      <c r="LSL629"/>
      <c r="LSM629"/>
      <c r="LSN629"/>
      <c r="LSO629"/>
      <c r="LSP629"/>
      <c r="LSQ629"/>
      <c r="LSR629"/>
      <c r="LSS629"/>
      <c r="LST629"/>
      <c r="LSU629"/>
      <c r="LSV629"/>
      <c r="LSW629"/>
      <c r="LSX629"/>
      <c r="LSY629"/>
      <c r="LSZ629"/>
      <c r="LTA629"/>
      <c r="LTB629"/>
      <c r="LTC629"/>
      <c r="LTD629"/>
      <c r="LTE629"/>
      <c r="LTF629"/>
      <c r="LTG629"/>
      <c r="LTH629"/>
      <c r="LTI629"/>
      <c r="LTJ629"/>
      <c r="LTK629"/>
      <c r="LTL629"/>
      <c r="LTM629"/>
      <c r="LTN629"/>
      <c r="LTO629"/>
      <c r="LTP629"/>
      <c r="LTQ629"/>
      <c r="LTR629"/>
      <c r="LTS629"/>
      <c r="LTT629"/>
      <c r="LTU629"/>
      <c r="LTV629"/>
      <c r="LTW629"/>
      <c r="LTX629"/>
      <c r="LTY629"/>
      <c r="LTZ629"/>
      <c r="LUA629"/>
      <c r="LUB629"/>
      <c r="LUC629"/>
      <c r="LUD629"/>
      <c r="LUE629"/>
      <c r="LUF629"/>
      <c r="LUG629"/>
      <c r="LUH629"/>
      <c r="LUI629"/>
      <c r="LUJ629"/>
      <c r="LUK629"/>
      <c r="LUL629"/>
      <c r="LUM629"/>
      <c r="LUN629"/>
      <c r="LUO629"/>
      <c r="LUP629"/>
      <c r="LUQ629"/>
      <c r="LUR629"/>
      <c r="LUS629"/>
      <c r="LUT629"/>
      <c r="LUU629"/>
      <c r="LUV629"/>
      <c r="LUW629"/>
      <c r="LUX629"/>
      <c r="LUY629"/>
      <c r="LUZ629"/>
      <c r="LVA629"/>
      <c r="LVB629"/>
      <c r="LVC629"/>
      <c r="LVD629"/>
      <c r="LVE629"/>
      <c r="LVF629"/>
      <c r="LVG629"/>
      <c r="LVH629"/>
      <c r="LVI629"/>
      <c r="LVJ629"/>
      <c r="LVK629"/>
      <c r="LVL629"/>
      <c r="LVM629"/>
      <c r="LVN629"/>
      <c r="LVO629"/>
      <c r="LVP629"/>
      <c r="LVQ629"/>
      <c r="LVR629"/>
      <c r="LVS629"/>
      <c r="LVT629"/>
      <c r="LVU629"/>
      <c r="LVV629"/>
      <c r="LVW629"/>
      <c r="LVX629"/>
      <c r="LVY629"/>
      <c r="LVZ629"/>
      <c r="LWA629"/>
      <c r="LWB629"/>
      <c r="LWC629"/>
      <c r="LWD629"/>
      <c r="LWE629"/>
      <c r="LWF629"/>
      <c r="LWG629"/>
      <c r="LWH629"/>
      <c r="LWI629"/>
      <c r="LWJ629"/>
      <c r="LWK629"/>
      <c r="LWL629"/>
      <c r="LWM629"/>
      <c r="LWN629"/>
      <c r="LWO629"/>
      <c r="LWP629"/>
      <c r="LWQ629"/>
      <c r="LWR629"/>
      <c r="LWS629"/>
      <c r="LWT629"/>
      <c r="LWU629"/>
      <c r="LWV629"/>
      <c r="LWW629"/>
      <c r="LWX629"/>
      <c r="LWY629"/>
      <c r="LWZ629"/>
      <c r="LXA629"/>
      <c r="LXB629"/>
      <c r="LXC629"/>
      <c r="LXD629"/>
      <c r="LXE629"/>
      <c r="LXF629"/>
      <c r="LXG629"/>
      <c r="LXH629"/>
      <c r="LXI629"/>
      <c r="LXJ629"/>
      <c r="LXK629"/>
      <c r="LXL629"/>
      <c r="LXM629"/>
      <c r="LXN629"/>
      <c r="LXO629"/>
      <c r="LXP629"/>
      <c r="LXQ629"/>
      <c r="LXR629"/>
      <c r="LXS629"/>
      <c r="LXT629"/>
      <c r="LXU629"/>
      <c r="LXV629"/>
      <c r="LXW629"/>
      <c r="LXX629"/>
      <c r="LXY629"/>
      <c r="LXZ629"/>
      <c r="LYA629"/>
      <c r="LYB629"/>
      <c r="LYC629"/>
      <c r="LYD629"/>
      <c r="LYE629"/>
      <c r="LYF629"/>
      <c r="LYG629"/>
      <c r="LYH629"/>
      <c r="LYI629"/>
      <c r="LYJ629"/>
      <c r="LYK629"/>
      <c r="LYL629"/>
      <c r="LYM629"/>
      <c r="LYN629"/>
      <c r="LYO629"/>
      <c r="LYP629"/>
      <c r="LYQ629"/>
      <c r="LYR629"/>
      <c r="LYS629"/>
      <c r="LYT629"/>
      <c r="LYU629"/>
      <c r="LYV629"/>
      <c r="LYW629"/>
      <c r="LYX629"/>
      <c r="LYY629"/>
      <c r="LYZ629"/>
      <c r="LZA629"/>
      <c r="LZB629"/>
      <c r="LZC629"/>
      <c r="LZD629"/>
      <c r="LZE629"/>
      <c r="LZF629"/>
      <c r="LZG629"/>
      <c r="LZH629"/>
      <c r="LZI629"/>
      <c r="LZJ629"/>
      <c r="LZK629"/>
      <c r="LZL629"/>
      <c r="LZM629"/>
      <c r="LZN629"/>
      <c r="LZO629"/>
      <c r="LZP629"/>
      <c r="LZQ629"/>
      <c r="LZR629"/>
      <c r="LZS629"/>
      <c r="LZT629"/>
      <c r="LZU629"/>
      <c r="LZV629"/>
      <c r="LZW629"/>
      <c r="LZX629"/>
      <c r="LZY629"/>
      <c r="LZZ629"/>
      <c r="MAA629"/>
      <c r="MAB629"/>
      <c r="MAC629"/>
      <c r="MAD629"/>
      <c r="MAE629"/>
      <c r="MAF629"/>
      <c r="MAG629"/>
      <c r="MAH629"/>
      <c r="MAI629"/>
      <c r="MAJ629"/>
      <c r="MAK629"/>
      <c r="MAL629"/>
      <c r="MAM629"/>
      <c r="MAN629"/>
      <c r="MAO629"/>
      <c r="MAP629"/>
      <c r="MAQ629"/>
      <c r="MAR629"/>
      <c r="MAS629"/>
      <c r="MAT629"/>
      <c r="MAU629"/>
      <c r="MAV629"/>
      <c r="MAW629"/>
      <c r="MAX629"/>
      <c r="MAY629"/>
      <c r="MAZ629"/>
      <c r="MBA629"/>
      <c r="MBB629"/>
      <c r="MBC629"/>
      <c r="MBD629"/>
      <c r="MBE629"/>
      <c r="MBF629"/>
      <c r="MBG629"/>
      <c r="MBH629"/>
      <c r="MBI629"/>
      <c r="MBJ629"/>
      <c r="MBK629"/>
      <c r="MBL629"/>
      <c r="MBM629"/>
      <c r="MBN629"/>
      <c r="MBO629"/>
      <c r="MBP629"/>
      <c r="MBQ629"/>
      <c r="MBR629"/>
      <c r="MBS629"/>
      <c r="MBT629"/>
      <c r="MBU629"/>
      <c r="MBV629"/>
      <c r="MBW629"/>
      <c r="MBX629"/>
      <c r="MBY629"/>
      <c r="MBZ629"/>
      <c r="MCA629"/>
      <c r="MCB629"/>
      <c r="MCC629"/>
      <c r="MCD629"/>
      <c r="MCE629"/>
      <c r="MCF629"/>
      <c r="MCG629"/>
      <c r="MCH629"/>
      <c r="MCI629"/>
      <c r="MCJ629"/>
      <c r="MCK629"/>
      <c r="MCL629"/>
      <c r="MCM629"/>
      <c r="MCN629"/>
      <c r="MCO629"/>
      <c r="MCP629"/>
      <c r="MCQ629"/>
      <c r="MCR629"/>
      <c r="MCS629"/>
      <c r="MCT629"/>
      <c r="MCU629"/>
      <c r="MCV629"/>
      <c r="MCW629"/>
      <c r="MCX629"/>
      <c r="MCY629"/>
      <c r="MCZ629"/>
      <c r="MDA629"/>
      <c r="MDB629"/>
      <c r="MDC629"/>
      <c r="MDD629"/>
      <c r="MDE629"/>
      <c r="MDF629"/>
      <c r="MDG629"/>
      <c r="MDH629"/>
      <c r="MDI629"/>
      <c r="MDJ629"/>
      <c r="MDK629"/>
      <c r="MDL629"/>
      <c r="MDM629"/>
      <c r="MDN629"/>
      <c r="MDO629"/>
      <c r="MDP629"/>
      <c r="MDQ629"/>
      <c r="MDR629"/>
      <c r="MDS629"/>
      <c r="MDT629"/>
      <c r="MDU629"/>
      <c r="MDV629"/>
      <c r="MDW629"/>
      <c r="MDX629"/>
      <c r="MDY629"/>
      <c r="MDZ629"/>
      <c r="MEA629"/>
      <c r="MEB629"/>
      <c r="MEC629"/>
      <c r="MED629"/>
      <c r="MEE629"/>
      <c r="MEF629"/>
      <c r="MEG629"/>
      <c r="MEH629"/>
      <c r="MEI629"/>
      <c r="MEJ629"/>
      <c r="MEK629"/>
      <c r="MEL629"/>
      <c r="MEM629"/>
      <c r="MEN629"/>
      <c r="MEO629"/>
      <c r="MEP629"/>
      <c r="MEQ629"/>
      <c r="MER629"/>
      <c r="MES629"/>
      <c r="MET629"/>
      <c r="MEU629"/>
      <c r="MEV629"/>
      <c r="MEW629"/>
      <c r="MEX629"/>
      <c r="MEY629"/>
      <c r="MEZ629"/>
      <c r="MFA629"/>
      <c r="MFB629"/>
      <c r="MFC629"/>
      <c r="MFD629"/>
      <c r="MFE629"/>
      <c r="MFF629"/>
      <c r="MFG629"/>
      <c r="MFH629"/>
      <c r="MFI629"/>
      <c r="MFJ629"/>
      <c r="MFK629"/>
      <c r="MFL629"/>
      <c r="MFM629"/>
      <c r="MFN629"/>
      <c r="MFO629"/>
      <c r="MFP629"/>
      <c r="MFQ629"/>
      <c r="MFR629"/>
      <c r="MFS629"/>
      <c r="MFT629"/>
      <c r="MFU629"/>
      <c r="MFV629"/>
      <c r="MFW629"/>
      <c r="MFX629"/>
      <c r="MFY629"/>
      <c r="MFZ629"/>
      <c r="MGA629"/>
      <c r="MGB629"/>
      <c r="MGC629"/>
      <c r="MGD629"/>
      <c r="MGE629"/>
      <c r="MGF629"/>
      <c r="MGG629"/>
      <c r="MGH629"/>
      <c r="MGI629"/>
      <c r="MGJ629"/>
      <c r="MGK629"/>
      <c r="MGL629"/>
      <c r="MGM629"/>
      <c r="MGN629"/>
      <c r="MGO629"/>
      <c r="MGP629"/>
      <c r="MGQ629"/>
      <c r="MGR629"/>
      <c r="MGS629"/>
      <c r="MGT629"/>
      <c r="MGU629"/>
      <c r="MGV629"/>
      <c r="MGW629"/>
      <c r="MGX629"/>
      <c r="MGY629"/>
      <c r="MGZ629"/>
      <c r="MHA629"/>
      <c r="MHB629"/>
      <c r="MHC629"/>
      <c r="MHD629"/>
      <c r="MHE629"/>
      <c r="MHF629"/>
      <c r="MHG629"/>
      <c r="MHH629"/>
      <c r="MHI629"/>
      <c r="MHJ629"/>
      <c r="MHK629"/>
      <c r="MHL629"/>
      <c r="MHM629"/>
      <c r="MHN629"/>
      <c r="MHO629"/>
      <c r="MHP629"/>
      <c r="MHQ629"/>
      <c r="MHR629"/>
      <c r="MHS629"/>
      <c r="MHT629"/>
      <c r="MHU629"/>
      <c r="MHV629"/>
      <c r="MHW629"/>
      <c r="MHX629"/>
      <c r="MHY629"/>
      <c r="MHZ629"/>
      <c r="MIA629"/>
      <c r="MIB629"/>
      <c r="MIC629"/>
      <c r="MID629"/>
      <c r="MIE629"/>
      <c r="MIF629"/>
      <c r="MIG629"/>
      <c r="MIH629"/>
      <c r="MII629"/>
      <c r="MIJ629"/>
      <c r="MIK629"/>
      <c r="MIL629"/>
      <c r="MIM629"/>
      <c r="MIN629"/>
      <c r="MIO629"/>
      <c r="MIP629"/>
      <c r="MIQ629"/>
      <c r="MIR629"/>
      <c r="MIS629"/>
      <c r="MIT629"/>
      <c r="MIU629"/>
      <c r="MIV629"/>
      <c r="MIW629"/>
      <c r="MIX629"/>
      <c r="MIY629"/>
      <c r="MIZ629"/>
      <c r="MJA629"/>
      <c r="MJB629"/>
      <c r="MJC629"/>
      <c r="MJD629"/>
      <c r="MJE629"/>
      <c r="MJF629"/>
      <c r="MJG629"/>
      <c r="MJH629"/>
      <c r="MJI629"/>
      <c r="MJJ629"/>
      <c r="MJK629"/>
      <c r="MJL629"/>
      <c r="MJM629"/>
      <c r="MJN629"/>
      <c r="MJO629"/>
      <c r="MJP629"/>
      <c r="MJQ629"/>
      <c r="MJR629"/>
      <c r="MJS629"/>
      <c r="MJT629"/>
      <c r="MJU629"/>
      <c r="MJV629"/>
      <c r="MJW629"/>
      <c r="MJX629"/>
      <c r="MJY629"/>
      <c r="MJZ629"/>
      <c r="MKA629"/>
      <c r="MKB629"/>
      <c r="MKC629"/>
      <c r="MKD629"/>
      <c r="MKE629"/>
      <c r="MKF629"/>
      <c r="MKG629"/>
      <c r="MKH629"/>
      <c r="MKI629"/>
      <c r="MKJ629"/>
      <c r="MKK629"/>
      <c r="MKL629"/>
      <c r="MKM629"/>
      <c r="MKN629"/>
      <c r="MKO629"/>
      <c r="MKP629"/>
      <c r="MKQ629"/>
      <c r="MKR629"/>
      <c r="MKS629"/>
      <c r="MKT629"/>
      <c r="MKU629"/>
      <c r="MKV629"/>
      <c r="MKW629"/>
      <c r="MKX629"/>
      <c r="MKY629"/>
      <c r="MKZ629"/>
      <c r="MLA629"/>
      <c r="MLB629"/>
      <c r="MLC629"/>
      <c r="MLD629"/>
      <c r="MLE629"/>
      <c r="MLF629"/>
      <c r="MLG629"/>
      <c r="MLH629"/>
      <c r="MLI629"/>
      <c r="MLJ629"/>
      <c r="MLK629"/>
      <c r="MLL629"/>
      <c r="MLM629"/>
      <c r="MLN629"/>
      <c r="MLO629"/>
      <c r="MLP629"/>
      <c r="MLQ629"/>
      <c r="MLR629"/>
      <c r="MLS629"/>
      <c r="MLT629"/>
      <c r="MLU629"/>
      <c r="MLV629"/>
      <c r="MLW629"/>
      <c r="MLX629"/>
      <c r="MLY629"/>
      <c r="MLZ629"/>
      <c r="MMA629"/>
      <c r="MMB629"/>
      <c r="MMC629"/>
      <c r="MMD629"/>
      <c r="MME629"/>
      <c r="MMF629"/>
      <c r="MMG629"/>
      <c r="MMH629"/>
      <c r="MMI629"/>
      <c r="MMJ629"/>
      <c r="MMK629"/>
      <c r="MML629"/>
      <c r="MMM629"/>
      <c r="MMN629"/>
      <c r="MMO629"/>
      <c r="MMP629"/>
      <c r="MMQ629"/>
      <c r="MMR629"/>
      <c r="MMS629"/>
      <c r="MMT629"/>
      <c r="MMU629"/>
      <c r="MMV629"/>
      <c r="MMW629"/>
      <c r="MMX629"/>
      <c r="MMY629"/>
      <c r="MMZ629"/>
      <c r="MNA629"/>
      <c r="MNB629"/>
      <c r="MNC629"/>
      <c r="MND629"/>
      <c r="MNE629"/>
      <c r="MNF629"/>
      <c r="MNG629"/>
      <c r="MNH629"/>
      <c r="MNI629"/>
      <c r="MNJ629"/>
      <c r="MNK629"/>
      <c r="MNL629"/>
      <c r="MNM629"/>
      <c r="MNN629"/>
      <c r="MNO629"/>
      <c r="MNP629"/>
      <c r="MNQ629"/>
      <c r="MNR629"/>
      <c r="MNS629"/>
      <c r="MNT629"/>
      <c r="MNU629"/>
      <c r="MNV629"/>
      <c r="MNW629"/>
      <c r="MNX629"/>
      <c r="MNY629"/>
      <c r="MNZ629"/>
      <c r="MOA629"/>
      <c r="MOB629"/>
      <c r="MOC629"/>
      <c r="MOD629"/>
      <c r="MOE629"/>
      <c r="MOF629"/>
      <c r="MOG629"/>
      <c r="MOH629"/>
      <c r="MOI629"/>
      <c r="MOJ629"/>
      <c r="MOK629"/>
      <c r="MOL629"/>
      <c r="MOM629"/>
      <c r="MON629"/>
      <c r="MOO629"/>
      <c r="MOP629"/>
      <c r="MOQ629"/>
      <c r="MOR629"/>
      <c r="MOS629"/>
      <c r="MOT629"/>
      <c r="MOU629"/>
      <c r="MOV629"/>
      <c r="MOW629"/>
      <c r="MOX629"/>
      <c r="MOY629"/>
      <c r="MOZ629"/>
      <c r="MPA629"/>
      <c r="MPB629"/>
      <c r="MPC629"/>
      <c r="MPD629"/>
      <c r="MPE629"/>
      <c r="MPF629"/>
      <c r="MPG629"/>
      <c r="MPH629"/>
      <c r="MPI629"/>
      <c r="MPJ629"/>
      <c r="MPK629"/>
      <c r="MPL629"/>
      <c r="MPM629"/>
      <c r="MPN629"/>
      <c r="MPO629"/>
      <c r="MPP629"/>
      <c r="MPQ629"/>
      <c r="MPR629"/>
      <c r="MPS629"/>
      <c r="MPT629"/>
      <c r="MPU629"/>
      <c r="MPV629"/>
      <c r="MPW629"/>
      <c r="MPX629"/>
      <c r="MPY629"/>
      <c r="MPZ629"/>
      <c r="MQA629"/>
      <c r="MQB629"/>
      <c r="MQC629"/>
      <c r="MQD629"/>
      <c r="MQE629"/>
      <c r="MQF629"/>
      <c r="MQG629"/>
      <c r="MQH629"/>
      <c r="MQI629"/>
      <c r="MQJ629"/>
      <c r="MQK629"/>
      <c r="MQL629"/>
      <c r="MQM629"/>
      <c r="MQN629"/>
      <c r="MQO629"/>
      <c r="MQP629"/>
      <c r="MQQ629"/>
      <c r="MQR629"/>
      <c r="MQS629"/>
      <c r="MQT629"/>
      <c r="MQU629"/>
      <c r="MQV629"/>
      <c r="MQW629"/>
      <c r="MQX629"/>
      <c r="MQY629"/>
      <c r="MQZ629"/>
      <c r="MRA629"/>
      <c r="MRB629"/>
      <c r="MRC629"/>
      <c r="MRD629"/>
      <c r="MRE629"/>
      <c r="MRF629"/>
      <c r="MRG629"/>
      <c r="MRH629"/>
      <c r="MRI629"/>
      <c r="MRJ629"/>
      <c r="MRK629"/>
      <c r="MRL629"/>
      <c r="MRM629"/>
      <c r="MRN629"/>
      <c r="MRO629"/>
      <c r="MRP629"/>
      <c r="MRQ629"/>
      <c r="MRR629"/>
      <c r="MRS629"/>
      <c r="MRT629"/>
      <c r="MRU629"/>
      <c r="MRV629"/>
      <c r="MRW629"/>
      <c r="MRX629"/>
      <c r="MRY629"/>
      <c r="MRZ629"/>
      <c r="MSA629"/>
      <c r="MSB629"/>
      <c r="MSC629"/>
      <c r="MSD629"/>
      <c r="MSE629"/>
      <c r="MSF629"/>
      <c r="MSG629"/>
      <c r="MSH629"/>
      <c r="MSI629"/>
      <c r="MSJ629"/>
      <c r="MSK629"/>
      <c r="MSL629"/>
      <c r="MSM629"/>
      <c r="MSN629"/>
      <c r="MSO629"/>
      <c r="MSP629"/>
      <c r="MSQ629"/>
      <c r="MSR629"/>
      <c r="MSS629"/>
      <c r="MST629"/>
      <c r="MSU629"/>
      <c r="MSV629"/>
      <c r="MSW629"/>
      <c r="MSX629"/>
      <c r="MSY629"/>
      <c r="MSZ629"/>
      <c r="MTA629"/>
      <c r="MTB629"/>
      <c r="MTC629"/>
      <c r="MTD629"/>
      <c r="MTE629"/>
      <c r="MTF629"/>
      <c r="MTG629"/>
      <c r="MTH629"/>
      <c r="MTI629"/>
      <c r="MTJ629"/>
      <c r="MTK629"/>
      <c r="MTL629"/>
      <c r="MTM629"/>
      <c r="MTN629"/>
      <c r="MTO629"/>
      <c r="MTP629"/>
      <c r="MTQ629"/>
      <c r="MTR629"/>
      <c r="MTS629"/>
      <c r="MTT629"/>
      <c r="MTU629"/>
      <c r="MTV629"/>
      <c r="MTW629"/>
      <c r="MTX629"/>
      <c r="MTY629"/>
      <c r="MTZ629"/>
      <c r="MUA629"/>
      <c r="MUB629"/>
      <c r="MUC629"/>
      <c r="MUD629"/>
      <c r="MUE629"/>
      <c r="MUF629"/>
      <c r="MUG629"/>
      <c r="MUH629"/>
      <c r="MUI629"/>
      <c r="MUJ629"/>
      <c r="MUK629"/>
      <c r="MUL629"/>
      <c r="MUM629"/>
      <c r="MUN629"/>
      <c r="MUO629"/>
      <c r="MUP629"/>
      <c r="MUQ629"/>
      <c r="MUR629"/>
      <c r="MUS629"/>
      <c r="MUT629"/>
      <c r="MUU629"/>
      <c r="MUV629"/>
      <c r="MUW629"/>
      <c r="MUX629"/>
      <c r="MUY629"/>
      <c r="MUZ629"/>
      <c r="MVA629"/>
      <c r="MVB629"/>
      <c r="MVC629"/>
      <c r="MVD629"/>
      <c r="MVE629"/>
      <c r="MVF629"/>
      <c r="MVG629"/>
      <c r="MVH629"/>
      <c r="MVI629"/>
      <c r="MVJ629"/>
      <c r="MVK629"/>
      <c r="MVL629"/>
      <c r="MVM629"/>
      <c r="MVN629"/>
      <c r="MVO629"/>
      <c r="MVP629"/>
      <c r="MVQ629"/>
      <c r="MVR629"/>
      <c r="MVS629"/>
      <c r="MVT629"/>
      <c r="MVU629"/>
      <c r="MVV629"/>
      <c r="MVW629"/>
      <c r="MVX629"/>
      <c r="MVY629"/>
      <c r="MVZ629"/>
      <c r="MWA629"/>
      <c r="MWB629"/>
      <c r="MWC629"/>
      <c r="MWD629"/>
      <c r="MWE629"/>
      <c r="MWF629"/>
      <c r="MWG629"/>
      <c r="MWH629"/>
      <c r="MWI629"/>
      <c r="MWJ629"/>
      <c r="MWK629"/>
      <c r="MWL629"/>
      <c r="MWM629"/>
      <c r="MWN629"/>
      <c r="MWO629"/>
      <c r="MWP629"/>
      <c r="MWQ629"/>
      <c r="MWR629"/>
      <c r="MWS629"/>
      <c r="MWT629"/>
      <c r="MWU629"/>
      <c r="MWV629"/>
      <c r="MWW629"/>
      <c r="MWX629"/>
      <c r="MWY629"/>
      <c r="MWZ629"/>
      <c r="MXA629"/>
      <c r="MXB629"/>
      <c r="MXC629"/>
      <c r="MXD629"/>
      <c r="MXE629"/>
      <c r="MXF629"/>
      <c r="MXG629"/>
      <c r="MXH629"/>
      <c r="MXI629"/>
      <c r="MXJ629"/>
      <c r="MXK629"/>
      <c r="MXL629"/>
      <c r="MXM629"/>
      <c r="MXN629"/>
      <c r="MXO629"/>
      <c r="MXP629"/>
      <c r="MXQ629"/>
      <c r="MXR629"/>
      <c r="MXS629"/>
      <c r="MXT629"/>
      <c r="MXU629"/>
      <c r="MXV629"/>
      <c r="MXW629"/>
      <c r="MXX629"/>
      <c r="MXY629"/>
      <c r="MXZ629"/>
      <c r="MYA629"/>
      <c r="MYB629"/>
      <c r="MYC629"/>
      <c r="MYD629"/>
      <c r="MYE629"/>
      <c r="MYF629"/>
      <c r="MYG629"/>
      <c r="MYH629"/>
      <c r="MYI629"/>
      <c r="MYJ629"/>
      <c r="MYK629"/>
      <c r="MYL629"/>
      <c r="MYM629"/>
      <c r="MYN629"/>
      <c r="MYO629"/>
      <c r="MYP629"/>
      <c r="MYQ629"/>
      <c r="MYR629"/>
      <c r="MYS629"/>
      <c r="MYT629"/>
      <c r="MYU629"/>
      <c r="MYV629"/>
      <c r="MYW629"/>
      <c r="MYX629"/>
      <c r="MYY629"/>
      <c r="MYZ629"/>
      <c r="MZA629"/>
      <c r="MZB629"/>
      <c r="MZC629"/>
      <c r="MZD629"/>
      <c r="MZE629"/>
      <c r="MZF629"/>
      <c r="MZG629"/>
      <c r="MZH629"/>
      <c r="MZI629"/>
      <c r="MZJ629"/>
      <c r="MZK629"/>
      <c r="MZL629"/>
      <c r="MZM629"/>
      <c r="MZN629"/>
      <c r="MZO629"/>
      <c r="MZP629"/>
      <c r="MZQ629"/>
      <c r="MZR629"/>
      <c r="MZS629"/>
      <c r="MZT629"/>
      <c r="MZU629"/>
      <c r="MZV629"/>
      <c r="MZW629"/>
      <c r="MZX629"/>
      <c r="MZY629"/>
      <c r="MZZ629"/>
      <c r="NAA629"/>
      <c r="NAB629"/>
      <c r="NAC629"/>
      <c r="NAD629"/>
      <c r="NAE629"/>
      <c r="NAF629"/>
      <c r="NAG629"/>
      <c r="NAH629"/>
      <c r="NAI629"/>
      <c r="NAJ629"/>
      <c r="NAK629"/>
      <c r="NAL629"/>
      <c r="NAM629"/>
      <c r="NAN629"/>
      <c r="NAO629"/>
      <c r="NAP629"/>
      <c r="NAQ629"/>
      <c r="NAR629"/>
      <c r="NAS629"/>
      <c r="NAT629"/>
      <c r="NAU629"/>
      <c r="NAV629"/>
      <c r="NAW629"/>
      <c r="NAX629"/>
      <c r="NAY629"/>
      <c r="NAZ629"/>
      <c r="NBA629"/>
      <c r="NBB629"/>
      <c r="NBC629"/>
      <c r="NBD629"/>
      <c r="NBE629"/>
      <c r="NBF629"/>
      <c r="NBG629"/>
      <c r="NBH629"/>
      <c r="NBI629"/>
      <c r="NBJ629"/>
      <c r="NBK629"/>
      <c r="NBL629"/>
      <c r="NBM629"/>
      <c r="NBN629"/>
      <c r="NBO629"/>
      <c r="NBP629"/>
      <c r="NBQ629"/>
      <c r="NBR629"/>
      <c r="NBS629"/>
      <c r="NBT629"/>
      <c r="NBU629"/>
      <c r="NBV629"/>
      <c r="NBW629"/>
      <c r="NBX629"/>
      <c r="NBY629"/>
      <c r="NBZ629"/>
      <c r="NCA629"/>
      <c r="NCB629"/>
      <c r="NCC629"/>
      <c r="NCD629"/>
      <c r="NCE629"/>
      <c r="NCF629"/>
      <c r="NCG629"/>
      <c r="NCH629"/>
      <c r="NCI629"/>
      <c r="NCJ629"/>
      <c r="NCK629"/>
      <c r="NCL629"/>
      <c r="NCM629"/>
      <c r="NCN629"/>
      <c r="NCO629"/>
      <c r="NCP629"/>
      <c r="NCQ629"/>
      <c r="NCR629"/>
      <c r="NCS629"/>
      <c r="NCT629"/>
      <c r="NCU629"/>
      <c r="NCV629"/>
      <c r="NCW629"/>
      <c r="NCX629"/>
      <c r="NCY629"/>
      <c r="NCZ629"/>
      <c r="NDA629"/>
      <c r="NDB629"/>
      <c r="NDC629"/>
      <c r="NDD629"/>
      <c r="NDE629"/>
      <c r="NDF629"/>
      <c r="NDG629"/>
      <c r="NDH629"/>
      <c r="NDI629"/>
      <c r="NDJ629"/>
      <c r="NDK629"/>
      <c r="NDL629"/>
      <c r="NDM629"/>
      <c r="NDN629"/>
      <c r="NDO629"/>
      <c r="NDP629"/>
      <c r="NDQ629"/>
      <c r="NDR629"/>
      <c r="NDS629"/>
      <c r="NDT629"/>
      <c r="NDU629"/>
      <c r="NDV629"/>
      <c r="NDW629"/>
      <c r="NDX629"/>
      <c r="NDY629"/>
      <c r="NDZ629"/>
      <c r="NEA629"/>
      <c r="NEB629"/>
      <c r="NEC629"/>
      <c r="NED629"/>
      <c r="NEE629"/>
      <c r="NEF629"/>
      <c r="NEG629"/>
      <c r="NEH629"/>
      <c r="NEI629"/>
      <c r="NEJ629"/>
      <c r="NEK629"/>
      <c r="NEL629"/>
      <c r="NEM629"/>
      <c r="NEN629"/>
      <c r="NEO629"/>
      <c r="NEP629"/>
      <c r="NEQ629"/>
      <c r="NER629"/>
      <c r="NES629"/>
      <c r="NET629"/>
      <c r="NEU629"/>
      <c r="NEV629"/>
      <c r="NEW629"/>
      <c r="NEX629"/>
      <c r="NEY629"/>
      <c r="NEZ629"/>
      <c r="NFA629"/>
      <c r="NFB629"/>
      <c r="NFC629"/>
      <c r="NFD629"/>
      <c r="NFE629"/>
      <c r="NFF629"/>
      <c r="NFG629"/>
      <c r="NFH629"/>
      <c r="NFI629"/>
      <c r="NFJ629"/>
      <c r="NFK629"/>
      <c r="NFL629"/>
      <c r="NFM629"/>
      <c r="NFN629"/>
      <c r="NFO629"/>
      <c r="NFP629"/>
      <c r="NFQ629"/>
      <c r="NFR629"/>
      <c r="NFS629"/>
      <c r="NFT629"/>
      <c r="NFU629"/>
      <c r="NFV629"/>
      <c r="NFW629"/>
      <c r="NFX629"/>
      <c r="NFY629"/>
      <c r="NFZ629"/>
      <c r="NGA629"/>
      <c r="NGB629"/>
      <c r="NGC629"/>
      <c r="NGD629"/>
      <c r="NGE629"/>
      <c r="NGF629"/>
      <c r="NGG629"/>
      <c r="NGH629"/>
      <c r="NGI629"/>
      <c r="NGJ629"/>
      <c r="NGK629"/>
      <c r="NGL629"/>
      <c r="NGM629"/>
      <c r="NGN629"/>
      <c r="NGO629"/>
      <c r="NGP629"/>
      <c r="NGQ629"/>
      <c r="NGR629"/>
      <c r="NGS629"/>
      <c r="NGT629"/>
      <c r="NGU629"/>
      <c r="NGV629"/>
      <c r="NGW629"/>
      <c r="NGX629"/>
      <c r="NGY629"/>
      <c r="NGZ629"/>
      <c r="NHA629"/>
      <c r="NHB629"/>
      <c r="NHC629"/>
      <c r="NHD629"/>
      <c r="NHE629"/>
      <c r="NHF629"/>
      <c r="NHG629"/>
      <c r="NHH629"/>
      <c r="NHI629"/>
      <c r="NHJ629"/>
      <c r="NHK629"/>
      <c r="NHL629"/>
      <c r="NHM629"/>
      <c r="NHN629"/>
      <c r="NHO629"/>
      <c r="NHP629"/>
      <c r="NHQ629"/>
      <c r="NHR629"/>
      <c r="NHS629"/>
      <c r="NHT629"/>
      <c r="NHU629"/>
      <c r="NHV629"/>
      <c r="NHW629"/>
      <c r="NHX629"/>
      <c r="NHY629"/>
      <c r="NHZ629"/>
      <c r="NIA629"/>
      <c r="NIB629"/>
      <c r="NIC629"/>
      <c r="NID629"/>
      <c r="NIE629"/>
      <c r="NIF629"/>
      <c r="NIG629"/>
      <c r="NIH629"/>
      <c r="NII629"/>
      <c r="NIJ629"/>
      <c r="NIK629"/>
      <c r="NIL629"/>
      <c r="NIM629"/>
      <c r="NIN629"/>
      <c r="NIO629"/>
      <c r="NIP629"/>
      <c r="NIQ629"/>
      <c r="NIR629"/>
      <c r="NIS629"/>
      <c r="NIT629"/>
      <c r="NIU629"/>
      <c r="NIV629"/>
      <c r="NIW629"/>
      <c r="NIX629"/>
      <c r="NIY629"/>
      <c r="NIZ629"/>
      <c r="NJA629"/>
      <c r="NJB629"/>
      <c r="NJC629"/>
      <c r="NJD629"/>
      <c r="NJE629"/>
      <c r="NJF629"/>
      <c r="NJG629"/>
      <c r="NJH629"/>
      <c r="NJI629"/>
      <c r="NJJ629"/>
      <c r="NJK629"/>
      <c r="NJL629"/>
      <c r="NJM629"/>
      <c r="NJN629"/>
      <c r="NJO629"/>
      <c r="NJP629"/>
      <c r="NJQ629"/>
      <c r="NJR629"/>
      <c r="NJS629"/>
      <c r="NJT629"/>
      <c r="NJU629"/>
      <c r="NJV629"/>
      <c r="NJW629"/>
      <c r="NJX629"/>
      <c r="NJY629"/>
      <c r="NJZ629"/>
      <c r="NKA629"/>
      <c r="NKB629"/>
      <c r="NKC629"/>
      <c r="NKD629"/>
      <c r="NKE629"/>
      <c r="NKF629"/>
      <c r="NKG629"/>
      <c r="NKH629"/>
      <c r="NKI629"/>
      <c r="NKJ629"/>
      <c r="NKK629"/>
      <c r="NKL629"/>
      <c r="NKM629"/>
      <c r="NKN629"/>
      <c r="NKO629"/>
      <c r="NKP629"/>
      <c r="NKQ629"/>
      <c r="NKR629"/>
      <c r="NKS629"/>
      <c r="NKT629"/>
      <c r="NKU629"/>
      <c r="NKV629"/>
      <c r="NKW629"/>
      <c r="NKX629"/>
      <c r="NKY629"/>
      <c r="NKZ629"/>
      <c r="NLA629"/>
      <c r="NLB629"/>
      <c r="NLC629"/>
      <c r="NLD629"/>
      <c r="NLE629"/>
      <c r="NLF629"/>
      <c r="NLG629"/>
      <c r="NLH629"/>
      <c r="NLI629"/>
      <c r="NLJ629"/>
      <c r="NLK629"/>
      <c r="NLL629"/>
      <c r="NLM629"/>
      <c r="NLN629"/>
      <c r="NLO629"/>
      <c r="NLP629"/>
      <c r="NLQ629"/>
      <c r="NLR629"/>
      <c r="NLS629"/>
      <c r="NLT629"/>
      <c r="NLU629"/>
      <c r="NLV629"/>
      <c r="NLW629"/>
      <c r="NLX629"/>
      <c r="NLY629"/>
      <c r="NLZ629"/>
      <c r="NMA629"/>
      <c r="NMB629"/>
      <c r="NMC629"/>
      <c r="NMD629"/>
      <c r="NME629"/>
      <c r="NMF629"/>
      <c r="NMG629"/>
      <c r="NMH629"/>
      <c r="NMI629"/>
      <c r="NMJ629"/>
      <c r="NMK629"/>
      <c r="NML629"/>
      <c r="NMM629"/>
      <c r="NMN629"/>
      <c r="NMO629"/>
      <c r="NMP629"/>
      <c r="NMQ629"/>
      <c r="NMR629"/>
      <c r="NMS629"/>
      <c r="NMT629"/>
      <c r="NMU629"/>
      <c r="NMV629"/>
      <c r="NMW629"/>
      <c r="NMX629"/>
      <c r="NMY629"/>
      <c r="NMZ629"/>
      <c r="NNA629"/>
      <c r="NNB629"/>
      <c r="NNC629"/>
      <c r="NND629"/>
      <c r="NNE629"/>
      <c r="NNF629"/>
      <c r="NNG629"/>
      <c r="NNH629"/>
      <c r="NNI629"/>
      <c r="NNJ629"/>
      <c r="NNK629"/>
      <c r="NNL629"/>
      <c r="NNM629"/>
      <c r="NNN629"/>
      <c r="NNO629"/>
      <c r="NNP629"/>
      <c r="NNQ629"/>
      <c r="NNR629"/>
      <c r="NNS629"/>
      <c r="NNT629"/>
      <c r="NNU629"/>
      <c r="NNV629"/>
      <c r="NNW629"/>
      <c r="NNX629"/>
      <c r="NNY629"/>
      <c r="NNZ629"/>
      <c r="NOA629"/>
      <c r="NOB629"/>
      <c r="NOC629"/>
      <c r="NOD629"/>
      <c r="NOE629"/>
      <c r="NOF629"/>
      <c r="NOG629"/>
      <c r="NOH629"/>
      <c r="NOI629"/>
      <c r="NOJ629"/>
      <c r="NOK629"/>
      <c r="NOL629"/>
      <c r="NOM629"/>
      <c r="NON629"/>
      <c r="NOO629"/>
      <c r="NOP629"/>
      <c r="NOQ629"/>
      <c r="NOR629"/>
      <c r="NOS629"/>
      <c r="NOT629"/>
      <c r="NOU629"/>
      <c r="NOV629"/>
      <c r="NOW629"/>
      <c r="NOX629"/>
      <c r="NOY629"/>
      <c r="NOZ629"/>
      <c r="NPA629"/>
      <c r="NPB629"/>
      <c r="NPC629"/>
      <c r="NPD629"/>
      <c r="NPE629"/>
      <c r="NPF629"/>
      <c r="NPG629"/>
      <c r="NPH629"/>
      <c r="NPI629"/>
      <c r="NPJ629"/>
      <c r="NPK629"/>
      <c r="NPL629"/>
      <c r="NPM629"/>
      <c r="NPN629"/>
      <c r="NPO629"/>
      <c r="NPP629"/>
      <c r="NPQ629"/>
      <c r="NPR629"/>
      <c r="NPS629"/>
      <c r="NPT629"/>
      <c r="NPU629"/>
      <c r="NPV629"/>
      <c r="NPW629"/>
      <c r="NPX629"/>
      <c r="NPY629"/>
      <c r="NPZ629"/>
      <c r="NQA629"/>
      <c r="NQB629"/>
      <c r="NQC629"/>
      <c r="NQD629"/>
      <c r="NQE629"/>
      <c r="NQF629"/>
      <c r="NQG629"/>
      <c r="NQH629"/>
      <c r="NQI629"/>
      <c r="NQJ629"/>
      <c r="NQK629"/>
      <c r="NQL629"/>
      <c r="NQM629"/>
      <c r="NQN629"/>
      <c r="NQO629"/>
      <c r="NQP629"/>
      <c r="NQQ629"/>
      <c r="NQR629"/>
      <c r="NQS629"/>
      <c r="NQT629"/>
      <c r="NQU629"/>
      <c r="NQV629"/>
      <c r="NQW629"/>
      <c r="NQX629"/>
      <c r="NQY629"/>
      <c r="NQZ629"/>
      <c r="NRA629"/>
      <c r="NRB629"/>
      <c r="NRC629"/>
      <c r="NRD629"/>
      <c r="NRE629"/>
      <c r="NRF629"/>
      <c r="NRG629"/>
      <c r="NRH629"/>
      <c r="NRI629"/>
      <c r="NRJ629"/>
      <c r="NRK629"/>
      <c r="NRL629"/>
      <c r="NRM629"/>
      <c r="NRN629"/>
      <c r="NRO629"/>
      <c r="NRP629"/>
      <c r="NRQ629"/>
      <c r="NRR629"/>
      <c r="NRS629"/>
      <c r="NRT629"/>
      <c r="NRU629"/>
      <c r="NRV629"/>
      <c r="NRW629"/>
      <c r="NRX629"/>
      <c r="NRY629"/>
      <c r="NRZ629"/>
      <c r="NSA629"/>
      <c r="NSB629"/>
      <c r="NSC629"/>
      <c r="NSD629"/>
      <c r="NSE629"/>
      <c r="NSF629"/>
      <c r="NSG629"/>
      <c r="NSH629"/>
      <c r="NSI629"/>
      <c r="NSJ629"/>
      <c r="NSK629"/>
      <c r="NSL629"/>
      <c r="NSM629"/>
      <c r="NSN629"/>
      <c r="NSO629"/>
      <c r="NSP629"/>
      <c r="NSQ629"/>
      <c r="NSR629"/>
      <c r="NSS629"/>
      <c r="NST629"/>
      <c r="NSU629"/>
      <c r="NSV629"/>
      <c r="NSW629"/>
      <c r="NSX629"/>
      <c r="NSY629"/>
      <c r="NSZ629"/>
      <c r="NTA629"/>
      <c r="NTB629"/>
      <c r="NTC629"/>
      <c r="NTD629"/>
      <c r="NTE629"/>
      <c r="NTF629"/>
      <c r="NTG629"/>
      <c r="NTH629"/>
      <c r="NTI629"/>
      <c r="NTJ629"/>
      <c r="NTK629"/>
      <c r="NTL629"/>
      <c r="NTM629"/>
      <c r="NTN629"/>
      <c r="NTO629"/>
      <c r="NTP629"/>
      <c r="NTQ629"/>
      <c r="NTR629"/>
      <c r="NTS629"/>
      <c r="NTT629"/>
      <c r="NTU629"/>
      <c r="NTV629"/>
      <c r="NTW629"/>
      <c r="NTX629"/>
      <c r="NTY629"/>
      <c r="NTZ629"/>
      <c r="NUA629"/>
      <c r="NUB629"/>
      <c r="NUC629"/>
      <c r="NUD629"/>
      <c r="NUE629"/>
      <c r="NUF629"/>
      <c r="NUG629"/>
      <c r="NUH629"/>
      <c r="NUI629"/>
      <c r="NUJ629"/>
      <c r="NUK629"/>
      <c r="NUL629"/>
      <c r="NUM629"/>
      <c r="NUN629"/>
      <c r="NUO629"/>
      <c r="NUP629"/>
      <c r="NUQ629"/>
      <c r="NUR629"/>
      <c r="NUS629"/>
      <c r="NUT629"/>
      <c r="NUU629"/>
      <c r="NUV629"/>
      <c r="NUW629"/>
      <c r="NUX629"/>
      <c r="NUY629"/>
      <c r="NUZ629"/>
      <c r="NVA629"/>
      <c r="NVB629"/>
      <c r="NVC629"/>
      <c r="NVD629"/>
      <c r="NVE629"/>
      <c r="NVF629"/>
      <c r="NVG629"/>
      <c r="NVH629"/>
      <c r="NVI629"/>
      <c r="NVJ629"/>
      <c r="NVK629"/>
      <c r="NVL629"/>
      <c r="NVM629"/>
      <c r="NVN629"/>
      <c r="NVO629"/>
      <c r="NVP629"/>
      <c r="NVQ629"/>
      <c r="NVR629"/>
      <c r="NVS629"/>
      <c r="NVT629"/>
      <c r="NVU629"/>
      <c r="NVV629"/>
      <c r="NVW629"/>
      <c r="NVX629"/>
      <c r="NVY629"/>
      <c r="NVZ629"/>
      <c r="NWA629"/>
      <c r="NWB629"/>
      <c r="NWC629"/>
      <c r="NWD629"/>
      <c r="NWE629"/>
      <c r="NWF629"/>
      <c r="NWG629"/>
      <c r="NWH629"/>
      <c r="NWI629"/>
      <c r="NWJ629"/>
      <c r="NWK629"/>
      <c r="NWL629"/>
      <c r="NWM629"/>
      <c r="NWN629"/>
      <c r="NWO629"/>
      <c r="NWP629"/>
      <c r="NWQ629"/>
      <c r="NWR629"/>
      <c r="NWS629"/>
      <c r="NWT629"/>
      <c r="NWU629"/>
      <c r="NWV629"/>
      <c r="NWW629"/>
      <c r="NWX629"/>
      <c r="NWY629"/>
      <c r="NWZ629"/>
      <c r="NXA629"/>
      <c r="NXB629"/>
      <c r="NXC629"/>
      <c r="NXD629"/>
      <c r="NXE629"/>
      <c r="NXF629"/>
      <c r="NXG629"/>
      <c r="NXH629"/>
      <c r="NXI629"/>
      <c r="NXJ629"/>
      <c r="NXK629"/>
      <c r="NXL629"/>
      <c r="NXM629"/>
      <c r="NXN629"/>
      <c r="NXO629"/>
      <c r="NXP629"/>
      <c r="NXQ629"/>
      <c r="NXR629"/>
      <c r="NXS629"/>
      <c r="NXT629"/>
      <c r="NXU629"/>
      <c r="NXV629"/>
      <c r="NXW629"/>
      <c r="NXX629"/>
      <c r="NXY629"/>
      <c r="NXZ629"/>
      <c r="NYA629"/>
      <c r="NYB629"/>
      <c r="NYC629"/>
      <c r="NYD629"/>
      <c r="NYE629"/>
      <c r="NYF629"/>
      <c r="NYG629"/>
      <c r="NYH629"/>
      <c r="NYI629"/>
      <c r="NYJ629"/>
      <c r="NYK629"/>
      <c r="NYL629"/>
      <c r="NYM629"/>
      <c r="NYN629"/>
      <c r="NYO629"/>
      <c r="NYP629"/>
      <c r="NYQ629"/>
      <c r="NYR629"/>
      <c r="NYS629"/>
      <c r="NYT629"/>
      <c r="NYU629"/>
      <c r="NYV629"/>
      <c r="NYW629"/>
      <c r="NYX629"/>
      <c r="NYY629"/>
      <c r="NYZ629"/>
      <c r="NZA629"/>
      <c r="NZB629"/>
      <c r="NZC629"/>
      <c r="NZD629"/>
      <c r="NZE629"/>
      <c r="NZF629"/>
      <c r="NZG629"/>
      <c r="NZH629"/>
      <c r="NZI629"/>
      <c r="NZJ629"/>
      <c r="NZK629"/>
      <c r="NZL629"/>
      <c r="NZM629"/>
      <c r="NZN629"/>
      <c r="NZO629"/>
      <c r="NZP629"/>
      <c r="NZQ629"/>
      <c r="NZR629"/>
      <c r="NZS629"/>
      <c r="NZT629"/>
      <c r="NZU629"/>
      <c r="NZV629"/>
      <c r="NZW629"/>
      <c r="NZX629"/>
      <c r="NZY629"/>
      <c r="NZZ629"/>
      <c r="OAA629"/>
      <c r="OAB629"/>
      <c r="OAC629"/>
      <c r="OAD629"/>
      <c r="OAE629"/>
      <c r="OAF629"/>
      <c r="OAG629"/>
      <c r="OAH629"/>
      <c r="OAI629"/>
      <c r="OAJ629"/>
      <c r="OAK629"/>
      <c r="OAL629"/>
      <c r="OAM629"/>
      <c r="OAN629"/>
      <c r="OAO629"/>
      <c r="OAP629"/>
      <c r="OAQ629"/>
      <c r="OAR629"/>
      <c r="OAS629"/>
      <c r="OAT629"/>
      <c r="OAU629"/>
      <c r="OAV629"/>
      <c r="OAW629"/>
      <c r="OAX629"/>
      <c r="OAY629"/>
      <c r="OAZ629"/>
      <c r="OBA629"/>
      <c r="OBB629"/>
      <c r="OBC629"/>
      <c r="OBD629"/>
      <c r="OBE629"/>
      <c r="OBF629"/>
      <c r="OBG629"/>
      <c r="OBH629"/>
      <c r="OBI629"/>
      <c r="OBJ629"/>
      <c r="OBK629"/>
      <c r="OBL629"/>
      <c r="OBM629"/>
      <c r="OBN629"/>
      <c r="OBO629"/>
      <c r="OBP629"/>
      <c r="OBQ629"/>
      <c r="OBR629"/>
      <c r="OBS629"/>
      <c r="OBT629"/>
      <c r="OBU629"/>
      <c r="OBV629"/>
      <c r="OBW629"/>
      <c r="OBX629"/>
      <c r="OBY629"/>
      <c r="OBZ629"/>
      <c r="OCA629"/>
      <c r="OCB629"/>
      <c r="OCC629"/>
      <c r="OCD629"/>
      <c r="OCE629"/>
      <c r="OCF629"/>
      <c r="OCG629"/>
      <c r="OCH629"/>
      <c r="OCI629"/>
      <c r="OCJ629"/>
      <c r="OCK629"/>
      <c r="OCL629"/>
      <c r="OCM629"/>
      <c r="OCN629"/>
      <c r="OCO629"/>
      <c r="OCP629"/>
      <c r="OCQ629"/>
      <c r="OCR629"/>
      <c r="OCS629"/>
      <c r="OCT629"/>
      <c r="OCU629"/>
      <c r="OCV629"/>
      <c r="OCW629"/>
      <c r="OCX629"/>
      <c r="OCY629"/>
      <c r="OCZ629"/>
      <c r="ODA629"/>
      <c r="ODB629"/>
      <c r="ODC629"/>
      <c r="ODD629"/>
      <c r="ODE629"/>
      <c r="ODF629"/>
      <c r="ODG629"/>
      <c r="ODH629"/>
      <c r="ODI629"/>
      <c r="ODJ629"/>
      <c r="ODK629"/>
      <c r="ODL629"/>
      <c r="ODM629"/>
      <c r="ODN629"/>
      <c r="ODO629"/>
      <c r="ODP629"/>
      <c r="ODQ629"/>
      <c r="ODR629"/>
      <c r="ODS629"/>
      <c r="ODT629"/>
      <c r="ODU629"/>
      <c r="ODV629"/>
      <c r="ODW629"/>
      <c r="ODX629"/>
      <c r="ODY629"/>
      <c r="ODZ629"/>
      <c r="OEA629"/>
      <c r="OEB629"/>
      <c r="OEC629"/>
      <c r="OED629"/>
      <c r="OEE629"/>
      <c r="OEF629"/>
      <c r="OEG629"/>
      <c r="OEH629"/>
      <c r="OEI629"/>
      <c r="OEJ629"/>
      <c r="OEK629"/>
      <c r="OEL629"/>
      <c r="OEM629"/>
      <c r="OEN629"/>
      <c r="OEO629"/>
      <c r="OEP629"/>
      <c r="OEQ629"/>
      <c r="OER629"/>
      <c r="OES629"/>
      <c r="OET629"/>
      <c r="OEU629"/>
      <c r="OEV629"/>
      <c r="OEW629"/>
      <c r="OEX629"/>
      <c r="OEY629"/>
      <c r="OEZ629"/>
      <c r="OFA629"/>
      <c r="OFB629"/>
      <c r="OFC629"/>
      <c r="OFD629"/>
      <c r="OFE629"/>
      <c r="OFF629"/>
      <c r="OFG629"/>
      <c r="OFH629"/>
      <c r="OFI629"/>
      <c r="OFJ629"/>
      <c r="OFK629"/>
      <c r="OFL629"/>
      <c r="OFM629"/>
      <c r="OFN629"/>
      <c r="OFO629"/>
      <c r="OFP629"/>
      <c r="OFQ629"/>
      <c r="OFR629"/>
      <c r="OFS629"/>
      <c r="OFT629"/>
      <c r="OFU629"/>
      <c r="OFV629"/>
      <c r="OFW629"/>
      <c r="OFX629"/>
      <c r="OFY629"/>
      <c r="OFZ629"/>
      <c r="OGA629"/>
      <c r="OGB629"/>
      <c r="OGC629"/>
      <c r="OGD629"/>
      <c r="OGE629"/>
      <c r="OGF629"/>
      <c r="OGG629"/>
      <c r="OGH629"/>
      <c r="OGI629"/>
      <c r="OGJ629"/>
      <c r="OGK629"/>
      <c r="OGL629"/>
      <c r="OGM629"/>
      <c r="OGN629"/>
      <c r="OGO629"/>
      <c r="OGP629"/>
      <c r="OGQ629"/>
      <c r="OGR629"/>
      <c r="OGS629"/>
      <c r="OGT629"/>
      <c r="OGU629"/>
      <c r="OGV629"/>
      <c r="OGW629"/>
      <c r="OGX629"/>
      <c r="OGY629"/>
      <c r="OGZ629"/>
      <c r="OHA629"/>
      <c r="OHB629"/>
      <c r="OHC629"/>
      <c r="OHD629"/>
      <c r="OHE629"/>
      <c r="OHF629"/>
      <c r="OHG629"/>
      <c r="OHH629"/>
      <c r="OHI629"/>
      <c r="OHJ629"/>
      <c r="OHK629"/>
      <c r="OHL629"/>
      <c r="OHM629"/>
      <c r="OHN629"/>
      <c r="OHO629"/>
      <c r="OHP629"/>
      <c r="OHQ629"/>
      <c r="OHR629"/>
      <c r="OHS629"/>
      <c r="OHT629"/>
      <c r="OHU629"/>
      <c r="OHV629"/>
      <c r="OHW629"/>
      <c r="OHX629"/>
      <c r="OHY629"/>
      <c r="OHZ629"/>
      <c r="OIA629"/>
      <c r="OIB629"/>
      <c r="OIC629"/>
      <c r="OID629"/>
      <c r="OIE629"/>
      <c r="OIF629"/>
      <c r="OIG629"/>
      <c r="OIH629"/>
      <c r="OII629"/>
      <c r="OIJ629"/>
      <c r="OIK629"/>
      <c r="OIL629"/>
      <c r="OIM629"/>
      <c r="OIN629"/>
      <c r="OIO629"/>
      <c r="OIP629"/>
      <c r="OIQ629"/>
      <c r="OIR629"/>
      <c r="OIS629"/>
      <c r="OIT629"/>
      <c r="OIU629"/>
      <c r="OIV629"/>
      <c r="OIW629"/>
      <c r="OIX629"/>
      <c r="OIY629"/>
      <c r="OIZ629"/>
      <c r="OJA629"/>
      <c r="OJB629"/>
      <c r="OJC629"/>
      <c r="OJD629"/>
      <c r="OJE629"/>
      <c r="OJF629"/>
      <c r="OJG629"/>
      <c r="OJH629"/>
      <c r="OJI629"/>
      <c r="OJJ629"/>
      <c r="OJK629"/>
      <c r="OJL629"/>
      <c r="OJM629"/>
      <c r="OJN629"/>
      <c r="OJO629"/>
      <c r="OJP629"/>
      <c r="OJQ629"/>
      <c r="OJR629"/>
      <c r="OJS629"/>
      <c r="OJT629"/>
      <c r="OJU629"/>
      <c r="OJV629"/>
      <c r="OJW629"/>
      <c r="OJX629"/>
      <c r="OJY629"/>
      <c r="OJZ629"/>
      <c r="OKA629"/>
      <c r="OKB629"/>
      <c r="OKC629"/>
      <c r="OKD629"/>
      <c r="OKE629"/>
      <c r="OKF629"/>
      <c r="OKG629"/>
      <c r="OKH629"/>
      <c r="OKI629"/>
      <c r="OKJ629"/>
      <c r="OKK629"/>
      <c r="OKL629"/>
      <c r="OKM629"/>
      <c r="OKN629"/>
      <c r="OKO629"/>
      <c r="OKP629"/>
      <c r="OKQ629"/>
      <c r="OKR629"/>
      <c r="OKS629"/>
      <c r="OKT629"/>
      <c r="OKU629"/>
      <c r="OKV629"/>
      <c r="OKW629"/>
      <c r="OKX629"/>
      <c r="OKY629"/>
      <c r="OKZ629"/>
      <c r="OLA629"/>
      <c r="OLB629"/>
      <c r="OLC629"/>
      <c r="OLD629"/>
      <c r="OLE629"/>
      <c r="OLF629"/>
      <c r="OLG629"/>
      <c r="OLH629"/>
      <c r="OLI629"/>
      <c r="OLJ629"/>
      <c r="OLK629"/>
      <c r="OLL629"/>
      <c r="OLM629"/>
      <c r="OLN629"/>
      <c r="OLO629"/>
      <c r="OLP629"/>
      <c r="OLQ629"/>
      <c r="OLR629"/>
      <c r="OLS629"/>
      <c r="OLT629"/>
      <c r="OLU629"/>
      <c r="OLV629"/>
      <c r="OLW629"/>
      <c r="OLX629"/>
      <c r="OLY629"/>
      <c r="OLZ629"/>
      <c r="OMA629"/>
      <c r="OMB629"/>
      <c r="OMC629"/>
      <c r="OMD629"/>
      <c r="OME629"/>
      <c r="OMF629"/>
      <c r="OMG629"/>
      <c r="OMH629"/>
      <c r="OMI629"/>
      <c r="OMJ629"/>
      <c r="OMK629"/>
      <c r="OML629"/>
      <c r="OMM629"/>
      <c r="OMN629"/>
      <c r="OMO629"/>
      <c r="OMP629"/>
      <c r="OMQ629"/>
      <c r="OMR629"/>
      <c r="OMS629"/>
      <c r="OMT629"/>
      <c r="OMU629"/>
      <c r="OMV629"/>
      <c r="OMW629"/>
      <c r="OMX629"/>
      <c r="OMY629"/>
      <c r="OMZ629"/>
      <c r="ONA629"/>
      <c r="ONB629"/>
      <c r="ONC629"/>
      <c r="OND629"/>
      <c r="ONE629"/>
      <c r="ONF629"/>
      <c r="ONG629"/>
      <c r="ONH629"/>
      <c r="ONI629"/>
      <c r="ONJ629"/>
      <c r="ONK629"/>
      <c r="ONL629"/>
      <c r="ONM629"/>
      <c r="ONN629"/>
      <c r="ONO629"/>
      <c r="ONP629"/>
      <c r="ONQ629"/>
      <c r="ONR629"/>
      <c r="ONS629"/>
      <c r="ONT629"/>
      <c r="ONU629"/>
      <c r="ONV629"/>
      <c r="ONW629"/>
      <c r="ONX629"/>
      <c r="ONY629"/>
      <c r="ONZ629"/>
      <c r="OOA629"/>
      <c r="OOB629"/>
      <c r="OOC629"/>
      <c r="OOD629"/>
      <c r="OOE629"/>
      <c r="OOF629"/>
      <c r="OOG629"/>
      <c r="OOH629"/>
      <c r="OOI629"/>
      <c r="OOJ629"/>
      <c r="OOK629"/>
      <c r="OOL629"/>
      <c r="OOM629"/>
      <c r="OON629"/>
      <c r="OOO629"/>
      <c r="OOP629"/>
      <c r="OOQ629"/>
      <c r="OOR629"/>
      <c r="OOS629"/>
      <c r="OOT629"/>
      <c r="OOU629"/>
      <c r="OOV629"/>
      <c r="OOW629"/>
      <c r="OOX629"/>
      <c r="OOY629"/>
      <c r="OOZ629"/>
      <c r="OPA629"/>
      <c r="OPB629"/>
      <c r="OPC629"/>
      <c r="OPD629"/>
      <c r="OPE629"/>
      <c r="OPF629"/>
      <c r="OPG629"/>
      <c r="OPH629"/>
      <c r="OPI629"/>
      <c r="OPJ629"/>
      <c r="OPK629"/>
      <c r="OPL629"/>
      <c r="OPM629"/>
      <c r="OPN629"/>
      <c r="OPO629"/>
      <c r="OPP629"/>
      <c r="OPQ629"/>
      <c r="OPR629"/>
      <c r="OPS629"/>
      <c r="OPT629"/>
      <c r="OPU629"/>
      <c r="OPV629"/>
      <c r="OPW629"/>
      <c r="OPX629"/>
      <c r="OPY629"/>
      <c r="OPZ629"/>
      <c r="OQA629"/>
      <c r="OQB629"/>
      <c r="OQC629"/>
      <c r="OQD629"/>
      <c r="OQE629"/>
      <c r="OQF629"/>
      <c r="OQG629"/>
      <c r="OQH629"/>
      <c r="OQI629"/>
      <c r="OQJ629"/>
      <c r="OQK629"/>
      <c r="OQL629"/>
      <c r="OQM629"/>
      <c r="OQN629"/>
      <c r="OQO629"/>
      <c r="OQP629"/>
      <c r="OQQ629"/>
      <c r="OQR629"/>
      <c r="OQS629"/>
      <c r="OQT629"/>
      <c r="OQU629"/>
      <c r="OQV629"/>
      <c r="OQW629"/>
      <c r="OQX629"/>
      <c r="OQY629"/>
      <c r="OQZ629"/>
      <c r="ORA629"/>
      <c r="ORB629"/>
      <c r="ORC629"/>
      <c r="ORD629"/>
      <c r="ORE629"/>
      <c r="ORF629"/>
      <c r="ORG629"/>
      <c r="ORH629"/>
      <c r="ORI629"/>
      <c r="ORJ629"/>
      <c r="ORK629"/>
      <c r="ORL629"/>
      <c r="ORM629"/>
      <c r="ORN629"/>
      <c r="ORO629"/>
      <c r="ORP629"/>
      <c r="ORQ629"/>
      <c r="ORR629"/>
      <c r="ORS629"/>
      <c r="ORT629"/>
      <c r="ORU629"/>
      <c r="ORV629"/>
      <c r="ORW629"/>
      <c r="ORX629"/>
      <c r="ORY629"/>
      <c r="ORZ629"/>
      <c r="OSA629"/>
      <c r="OSB629"/>
      <c r="OSC629"/>
      <c r="OSD629"/>
      <c r="OSE629"/>
      <c r="OSF629"/>
      <c r="OSG629"/>
      <c r="OSH629"/>
      <c r="OSI629"/>
      <c r="OSJ629"/>
      <c r="OSK629"/>
      <c r="OSL629"/>
      <c r="OSM629"/>
      <c r="OSN629"/>
      <c r="OSO629"/>
      <c r="OSP629"/>
      <c r="OSQ629"/>
      <c r="OSR629"/>
      <c r="OSS629"/>
      <c r="OST629"/>
      <c r="OSU629"/>
      <c r="OSV629"/>
      <c r="OSW629"/>
      <c r="OSX629"/>
      <c r="OSY629"/>
      <c r="OSZ629"/>
      <c r="OTA629"/>
      <c r="OTB629"/>
      <c r="OTC629"/>
      <c r="OTD629"/>
      <c r="OTE629"/>
      <c r="OTF629"/>
      <c r="OTG629"/>
      <c r="OTH629"/>
      <c r="OTI629"/>
      <c r="OTJ629"/>
      <c r="OTK629"/>
      <c r="OTL629"/>
      <c r="OTM629"/>
      <c r="OTN629"/>
      <c r="OTO629"/>
      <c r="OTP629"/>
      <c r="OTQ629"/>
      <c r="OTR629"/>
      <c r="OTS629"/>
      <c r="OTT629"/>
      <c r="OTU629"/>
      <c r="OTV629"/>
      <c r="OTW629"/>
      <c r="OTX629"/>
      <c r="OTY629"/>
      <c r="OTZ629"/>
      <c r="OUA629"/>
      <c r="OUB629"/>
      <c r="OUC629"/>
      <c r="OUD629"/>
      <c r="OUE629"/>
      <c r="OUF629"/>
      <c r="OUG629"/>
      <c r="OUH629"/>
      <c r="OUI629"/>
      <c r="OUJ629"/>
      <c r="OUK629"/>
      <c r="OUL629"/>
      <c r="OUM629"/>
      <c r="OUN629"/>
      <c r="OUO629"/>
      <c r="OUP629"/>
      <c r="OUQ629"/>
      <c r="OUR629"/>
      <c r="OUS629"/>
      <c r="OUT629"/>
      <c r="OUU629"/>
      <c r="OUV629"/>
      <c r="OUW629"/>
      <c r="OUX629"/>
      <c r="OUY629"/>
      <c r="OUZ629"/>
      <c r="OVA629"/>
      <c r="OVB629"/>
      <c r="OVC629"/>
      <c r="OVD629"/>
      <c r="OVE629"/>
      <c r="OVF629"/>
      <c r="OVG629"/>
      <c r="OVH629"/>
      <c r="OVI629"/>
      <c r="OVJ629"/>
      <c r="OVK629"/>
      <c r="OVL629"/>
      <c r="OVM629"/>
      <c r="OVN629"/>
      <c r="OVO629"/>
      <c r="OVP629"/>
      <c r="OVQ629"/>
      <c r="OVR629"/>
      <c r="OVS629"/>
      <c r="OVT629"/>
      <c r="OVU629"/>
      <c r="OVV629"/>
      <c r="OVW629"/>
      <c r="OVX629"/>
      <c r="OVY629"/>
      <c r="OVZ629"/>
      <c r="OWA629"/>
      <c r="OWB629"/>
      <c r="OWC629"/>
      <c r="OWD629"/>
      <c r="OWE629"/>
      <c r="OWF629"/>
      <c r="OWG629"/>
      <c r="OWH629"/>
      <c r="OWI629"/>
      <c r="OWJ629"/>
      <c r="OWK629"/>
      <c r="OWL629"/>
      <c r="OWM629"/>
      <c r="OWN629"/>
      <c r="OWO629"/>
      <c r="OWP629"/>
      <c r="OWQ629"/>
      <c r="OWR629"/>
      <c r="OWS629"/>
      <c r="OWT629"/>
      <c r="OWU629"/>
      <c r="OWV629"/>
      <c r="OWW629"/>
      <c r="OWX629"/>
      <c r="OWY629"/>
      <c r="OWZ629"/>
      <c r="OXA629"/>
      <c r="OXB629"/>
      <c r="OXC629"/>
      <c r="OXD629"/>
      <c r="OXE629"/>
      <c r="OXF629"/>
      <c r="OXG629"/>
      <c r="OXH629"/>
      <c r="OXI629"/>
      <c r="OXJ629"/>
      <c r="OXK629"/>
      <c r="OXL629"/>
      <c r="OXM629"/>
      <c r="OXN629"/>
      <c r="OXO629"/>
      <c r="OXP629"/>
      <c r="OXQ629"/>
      <c r="OXR629"/>
      <c r="OXS629"/>
      <c r="OXT629"/>
      <c r="OXU629"/>
      <c r="OXV629"/>
      <c r="OXW629"/>
      <c r="OXX629"/>
      <c r="OXY629"/>
      <c r="OXZ629"/>
      <c r="OYA629"/>
      <c r="OYB629"/>
      <c r="OYC629"/>
      <c r="OYD629"/>
      <c r="OYE629"/>
      <c r="OYF629"/>
      <c r="OYG629"/>
      <c r="OYH629"/>
      <c r="OYI629"/>
      <c r="OYJ629"/>
      <c r="OYK629"/>
      <c r="OYL629"/>
      <c r="OYM629"/>
      <c r="OYN629"/>
      <c r="OYO629"/>
      <c r="OYP629"/>
      <c r="OYQ629"/>
      <c r="OYR629"/>
      <c r="OYS629"/>
      <c r="OYT629"/>
      <c r="OYU629"/>
      <c r="OYV629"/>
      <c r="OYW629"/>
      <c r="OYX629"/>
      <c r="OYY629"/>
      <c r="OYZ629"/>
      <c r="OZA629"/>
      <c r="OZB629"/>
      <c r="OZC629"/>
      <c r="OZD629"/>
      <c r="OZE629"/>
      <c r="OZF629"/>
      <c r="OZG629"/>
      <c r="OZH629"/>
      <c r="OZI629"/>
      <c r="OZJ629"/>
      <c r="OZK629"/>
      <c r="OZL629"/>
      <c r="OZM629"/>
      <c r="OZN629"/>
      <c r="OZO629"/>
      <c r="OZP629"/>
      <c r="OZQ629"/>
      <c r="OZR629"/>
      <c r="OZS629"/>
      <c r="OZT629"/>
      <c r="OZU629"/>
      <c r="OZV629"/>
      <c r="OZW629"/>
      <c r="OZX629"/>
      <c r="OZY629"/>
      <c r="OZZ629"/>
      <c r="PAA629"/>
      <c r="PAB629"/>
      <c r="PAC629"/>
      <c r="PAD629"/>
      <c r="PAE629"/>
      <c r="PAF629"/>
      <c r="PAG629"/>
      <c r="PAH629"/>
      <c r="PAI629"/>
      <c r="PAJ629"/>
      <c r="PAK629"/>
      <c r="PAL629"/>
      <c r="PAM629"/>
      <c r="PAN629"/>
      <c r="PAO629"/>
      <c r="PAP629"/>
      <c r="PAQ629"/>
      <c r="PAR629"/>
      <c r="PAS629"/>
      <c r="PAT629"/>
      <c r="PAU629"/>
      <c r="PAV629"/>
      <c r="PAW629"/>
      <c r="PAX629"/>
      <c r="PAY629"/>
      <c r="PAZ629"/>
      <c r="PBA629"/>
      <c r="PBB629"/>
      <c r="PBC629"/>
      <c r="PBD629"/>
      <c r="PBE629"/>
      <c r="PBF629"/>
      <c r="PBG629"/>
      <c r="PBH629"/>
      <c r="PBI629"/>
      <c r="PBJ629"/>
      <c r="PBK629"/>
      <c r="PBL629"/>
      <c r="PBM629"/>
      <c r="PBN629"/>
      <c r="PBO629"/>
      <c r="PBP629"/>
      <c r="PBQ629"/>
      <c r="PBR629"/>
      <c r="PBS629"/>
      <c r="PBT629"/>
      <c r="PBU629"/>
      <c r="PBV629"/>
      <c r="PBW629"/>
      <c r="PBX629"/>
      <c r="PBY629"/>
      <c r="PBZ629"/>
      <c r="PCA629"/>
      <c r="PCB629"/>
      <c r="PCC629"/>
      <c r="PCD629"/>
      <c r="PCE629"/>
      <c r="PCF629"/>
      <c r="PCG629"/>
      <c r="PCH629"/>
      <c r="PCI629"/>
      <c r="PCJ629"/>
      <c r="PCK629"/>
      <c r="PCL629"/>
      <c r="PCM629"/>
      <c r="PCN629"/>
      <c r="PCO629"/>
      <c r="PCP629"/>
      <c r="PCQ629"/>
      <c r="PCR629"/>
      <c r="PCS629"/>
      <c r="PCT629"/>
      <c r="PCU629"/>
      <c r="PCV629"/>
      <c r="PCW629"/>
      <c r="PCX629"/>
      <c r="PCY629"/>
      <c r="PCZ629"/>
      <c r="PDA629"/>
      <c r="PDB629"/>
      <c r="PDC629"/>
      <c r="PDD629"/>
      <c r="PDE629"/>
      <c r="PDF629"/>
      <c r="PDG629"/>
      <c r="PDH629"/>
      <c r="PDI629"/>
      <c r="PDJ629"/>
      <c r="PDK629"/>
      <c r="PDL629"/>
      <c r="PDM629"/>
      <c r="PDN629"/>
      <c r="PDO629"/>
      <c r="PDP629"/>
      <c r="PDQ629"/>
      <c r="PDR629"/>
      <c r="PDS629"/>
      <c r="PDT629"/>
      <c r="PDU629"/>
      <c r="PDV629"/>
      <c r="PDW629"/>
      <c r="PDX629"/>
      <c r="PDY629"/>
      <c r="PDZ629"/>
      <c r="PEA629"/>
      <c r="PEB629"/>
      <c r="PEC629"/>
      <c r="PED629"/>
      <c r="PEE629"/>
      <c r="PEF629"/>
      <c r="PEG629"/>
      <c r="PEH629"/>
      <c r="PEI629"/>
      <c r="PEJ629"/>
      <c r="PEK629"/>
      <c r="PEL629"/>
      <c r="PEM629"/>
      <c r="PEN629"/>
      <c r="PEO629"/>
      <c r="PEP629"/>
      <c r="PEQ629"/>
      <c r="PER629"/>
      <c r="PES629"/>
      <c r="PET629"/>
      <c r="PEU629"/>
      <c r="PEV629"/>
      <c r="PEW629"/>
      <c r="PEX629"/>
      <c r="PEY629"/>
      <c r="PEZ629"/>
      <c r="PFA629"/>
      <c r="PFB629"/>
      <c r="PFC629"/>
      <c r="PFD629"/>
      <c r="PFE629"/>
      <c r="PFF629"/>
      <c r="PFG629"/>
      <c r="PFH629"/>
      <c r="PFI629"/>
      <c r="PFJ629"/>
      <c r="PFK629"/>
      <c r="PFL629"/>
      <c r="PFM629"/>
      <c r="PFN629"/>
      <c r="PFO629"/>
      <c r="PFP629"/>
      <c r="PFQ629"/>
      <c r="PFR629"/>
      <c r="PFS629"/>
      <c r="PFT629"/>
      <c r="PFU629"/>
      <c r="PFV629"/>
      <c r="PFW629"/>
      <c r="PFX629"/>
      <c r="PFY629"/>
      <c r="PFZ629"/>
      <c r="PGA629"/>
      <c r="PGB629"/>
      <c r="PGC629"/>
      <c r="PGD629"/>
      <c r="PGE629"/>
      <c r="PGF629"/>
      <c r="PGG629"/>
      <c r="PGH629"/>
      <c r="PGI629"/>
      <c r="PGJ629"/>
      <c r="PGK629"/>
      <c r="PGL629"/>
      <c r="PGM629"/>
      <c r="PGN629"/>
      <c r="PGO629"/>
      <c r="PGP629"/>
      <c r="PGQ629"/>
      <c r="PGR629"/>
      <c r="PGS629"/>
      <c r="PGT629"/>
      <c r="PGU629"/>
      <c r="PGV629"/>
      <c r="PGW629"/>
      <c r="PGX629"/>
      <c r="PGY629"/>
      <c r="PGZ629"/>
      <c r="PHA629"/>
      <c r="PHB629"/>
      <c r="PHC629"/>
      <c r="PHD629"/>
      <c r="PHE629"/>
      <c r="PHF629"/>
      <c r="PHG629"/>
      <c r="PHH629"/>
      <c r="PHI629"/>
      <c r="PHJ629"/>
      <c r="PHK629"/>
      <c r="PHL629"/>
      <c r="PHM629"/>
      <c r="PHN629"/>
      <c r="PHO629"/>
      <c r="PHP629"/>
      <c r="PHQ629"/>
      <c r="PHR629"/>
      <c r="PHS629"/>
      <c r="PHT629"/>
      <c r="PHU629"/>
      <c r="PHV629"/>
      <c r="PHW629"/>
      <c r="PHX629"/>
      <c r="PHY629"/>
      <c r="PHZ629"/>
      <c r="PIA629"/>
      <c r="PIB629"/>
      <c r="PIC629"/>
      <c r="PID629"/>
      <c r="PIE629"/>
      <c r="PIF629"/>
      <c r="PIG629"/>
      <c r="PIH629"/>
      <c r="PII629"/>
      <c r="PIJ629"/>
      <c r="PIK629"/>
      <c r="PIL629"/>
      <c r="PIM629"/>
      <c r="PIN629"/>
      <c r="PIO629"/>
      <c r="PIP629"/>
      <c r="PIQ629"/>
      <c r="PIR629"/>
      <c r="PIS629"/>
      <c r="PIT629"/>
      <c r="PIU629"/>
      <c r="PIV629"/>
      <c r="PIW629"/>
      <c r="PIX629"/>
      <c r="PIY629"/>
      <c r="PIZ629"/>
      <c r="PJA629"/>
      <c r="PJB629"/>
      <c r="PJC629"/>
      <c r="PJD629"/>
      <c r="PJE629"/>
      <c r="PJF629"/>
      <c r="PJG629"/>
      <c r="PJH629"/>
      <c r="PJI629"/>
      <c r="PJJ629"/>
      <c r="PJK629"/>
      <c r="PJL629"/>
      <c r="PJM629"/>
      <c r="PJN629"/>
      <c r="PJO629"/>
      <c r="PJP629"/>
      <c r="PJQ629"/>
      <c r="PJR629"/>
      <c r="PJS629"/>
      <c r="PJT629"/>
      <c r="PJU629"/>
      <c r="PJV629"/>
      <c r="PJW629"/>
      <c r="PJX629"/>
      <c r="PJY629"/>
      <c r="PJZ629"/>
      <c r="PKA629"/>
      <c r="PKB629"/>
      <c r="PKC629"/>
      <c r="PKD629"/>
      <c r="PKE629"/>
      <c r="PKF629"/>
      <c r="PKG629"/>
      <c r="PKH629"/>
      <c r="PKI629"/>
      <c r="PKJ629"/>
      <c r="PKK629"/>
      <c r="PKL629"/>
      <c r="PKM629"/>
      <c r="PKN629"/>
      <c r="PKO629"/>
      <c r="PKP629"/>
      <c r="PKQ629"/>
      <c r="PKR629"/>
      <c r="PKS629"/>
      <c r="PKT629"/>
      <c r="PKU629"/>
      <c r="PKV629"/>
      <c r="PKW629"/>
      <c r="PKX629"/>
      <c r="PKY629"/>
      <c r="PKZ629"/>
      <c r="PLA629"/>
      <c r="PLB629"/>
      <c r="PLC629"/>
      <c r="PLD629"/>
      <c r="PLE629"/>
      <c r="PLF629"/>
      <c r="PLG629"/>
      <c r="PLH629"/>
      <c r="PLI629"/>
      <c r="PLJ629"/>
      <c r="PLK629"/>
      <c r="PLL629"/>
      <c r="PLM629"/>
      <c r="PLN629"/>
      <c r="PLO629"/>
      <c r="PLP629"/>
      <c r="PLQ629"/>
      <c r="PLR629"/>
      <c r="PLS629"/>
      <c r="PLT629"/>
      <c r="PLU629"/>
      <c r="PLV629"/>
      <c r="PLW629"/>
      <c r="PLX629"/>
      <c r="PLY629"/>
      <c r="PLZ629"/>
      <c r="PMA629"/>
      <c r="PMB629"/>
      <c r="PMC629"/>
      <c r="PMD629"/>
      <c r="PME629"/>
      <c r="PMF629"/>
      <c r="PMG629"/>
      <c r="PMH629"/>
      <c r="PMI629"/>
      <c r="PMJ629"/>
      <c r="PMK629"/>
      <c r="PML629"/>
      <c r="PMM629"/>
      <c r="PMN629"/>
      <c r="PMO629"/>
      <c r="PMP629"/>
      <c r="PMQ629"/>
      <c r="PMR629"/>
      <c r="PMS629"/>
      <c r="PMT629"/>
      <c r="PMU629"/>
      <c r="PMV629"/>
      <c r="PMW629"/>
      <c r="PMX629"/>
      <c r="PMY629"/>
      <c r="PMZ629"/>
      <c r="PNA629"/>
      <c r="PNB629"/>
      <c r="PNC629"/>
      <c r="PND629"/>
      <c r="PNE629"/>
      <c r="PNF629"/>
      <c r="PNG629"/>
      <c r="PNH629"/>
      <c r="PNI629"/>
      <c r="PNJ629"/>
      <c r="PNK629"/>
      <c r="PNL629"/>
      <c r="PNM629"/>
      <c r="PNN629"/>
      <c r="PNO629"/>
      <c r="PNP629"/>
      <c r="PNQ629"/>
      <c r="PNR629"/>
      <c r="PNS629"/>
      <c r="PNT629"/>
      <c r="PNU629"/>
      <c r="PNV629"/>
      <c r="PNW629"/>
      <c r="PNX629"/>
      <c r="PNY629"/>
      <c r="PNZ629"/>
      <c r="POA629"/>
      <c r="POB629"/>
      <c r="POC629"/>
      <c r="POD629"/>
      <c r="POE629"/>
      <c r="POF629"/>
      <c r="POG629"/>
      <c r="POH629"/>
      <c r="POI629"/>
      <c r="POJ629"/>
      <c r="POK629"/>
      <c r="POL629"/>
      <c r="POM629"/>
      <c r="PON629"/>
      <c r="POO629"/>
      <c r="POP629"/>
      <c r="POQ629"/>
      <c r="POR629"/>
      <c r="POS629"/>
      <c r="POT629"/>
      <c r="POU629"/>
      <c r="POV629"/>
      <c r="POW629"/>
      <c r="POX629"/>
      <c r="POY629"/>
      <c r="POZ629"/>
      <c r="PPA629"/>
      <c r="PPB629"/>
      <c r="PPC629"/>
      <c r="PPD629"/>
      <c r="PPE629"/>
      <c r="PPF629"/>
      <c r="PPG629"/>
      <c r="PPH629"/>
      <c r="PPI629"/>
      <c r="PPJ629"/>
      <c r="PPK629"/>
      <c r="PPL629"/>
      <c r="PPM629"/>
      <c r="PPN629"/>
      <c r="PPO629"/>
      <c r="PPP629"/>
      <c r="PPQ629"/>
      <c r="PPR629"/>
      <c r="PPS629"/>
      <c r="PPT629"/>
      <c r="PPU629"/>
      <c r="PPV629"/>
      <c r="PPW629"/>
      <c r="PPX629"/>
      <c r="PPY629"/>
      <c r="PPZ629"/>
      <c r="PQA629"/>
      <c r="PQB629"/>
      <c r="PQC629"/>
      <c r="PQD629"/>
      <c r="PQE629"/>
      <c r="PQF629"/>
      <c r="PQG629"/>
      <c r="PQH629"/>
      <c r="PQI629"/>
      <c r="PQJ629"/>
      <c r="PQK629"/>
      <c r="PQL629"/>
      <c r="PQM629"/>
      <c r="PQN629"/>
      <c r="PQO629"/>
      <c r="PQP629"/>
      <c r="PQQ629"/>
      <c r="PQR629"/>
      <c r="PQS629"/>
      <c r="PQT629"/>
      <c r="PQU629"/>
      <c r="PQV629"/>
      <c r="PQW629"/>
      <c r="PQX629"/>
      <c r="PQY629"/>
      <c r="PQZ629"/>
      <c r="PRA629"/>
      <c r="PRB629"/>
      <c r="PRC629"/>
      <c r="PRD629"/>
      <c r="PRE629"/>
      <c r="PRF629"/>
      <c r="PRG629"/>
      <c r="PRH629"/>
      <c r="PRI629"/>
      <c r="PRJ629"/>
      <c r="PRK629"/>
      <c r="PRL629"/>
      <c r="PRM629"/>
      <c r="PRN629"/>
      <c r="PRO629"/>
      <c r="PRP629"/>
      <c r="PRQ629"/>
      <c r="PRR629"/>
      <c r="PRS629"/>
      <c r="PRT629"/>
      <c r="PRU629"/>
      <c r="PRV629"/>
      <c r="PRW629"/>
      <c r="PRX629"/>
      <c r="PRY629"/>
      <c r="PRZ629"/>
      <c r="PSA629"/>
      <c r="PSB629"/>
      <c r="PSC629"/>
      <c r="PSD629"/>
      <c r="PSE629"/>
      <c r="PSF629"/>
      <c r="PSG629"/>
      <c r="PSH629"/>
      <c r="PSI629"/>
      <c r="PSJ629"/>
      <c r="PSK629"/>
      <c r="PSL629"/>
      <c r="PSM629"/>
      <c r="PSN629"/>
      <c r="PSO629"/>
      <c r="PSP629"/>
      <c r="PSQ629"/>
      <c r="PSR629"/>
      <c r="PSS629"/>
      <c r="PST629"/>
      <c r="PSU629"/>
      <c r="PSV629"/>
      <c r="PSW629"/>
      <c r="PSX629"/>
      <c r="PSY629"/>
      <c r="PSZ629"/>
      <c r="PTA629"/>
      <c r="PTB629"/>
      <c r="PTC629"/>
      <c r="PTD629"/>
      <c r="PTE629"/>
      <c r="PTF629"/>
      <c r="PTG629"/>
      <c r="PTH629"/>
      <c r="PTI629"/>
      <c r="PTJ629"/>
      <c r="PTK629"/>
      <c r="PTL629"/>
      <c r="PTM629"/>
      <c r="PTN629"/>
      <c r="PTO629"/>
      <c r="PTP629"/>
      <c r="PTQ629"/>
      <c r="PTR629"/>
      <c r="PTS629"/>
      <c r="PTT629"/>
      <c r="PTU629"/>
      <c r="PTV629"/>
      <c r="PTW629"/>
      <c r="PTX629"/>
      <c r="PTY629"/>
      <c r="PTZ629"/>
      <c r="PUA629"/>
      <c r="PUB629"/>
      <c r="PUC629"/>
      <c r="PUD629"/>
      <c r="PUE629"/>
      <c r="PUF629"/>
      <c r="PUG629"/>
      <c r="PUH629"/>
      <c r="PUI629"/>
      <c r="PUJ629"/>
      <c r="PUK629"/>
      <c r="PUL629"/>
      <c r="PUM629"/>
      <c r="PUN629"/>
      <c r="PUO629"/>
      <c r="PUP629"/>
      <c r="PUQ629"/>
      <c r="PUR629"/>
      <c r="PUS629"/>
      <c r="PUT629"/>
      <c r="PUU629"/>
      <c r="PUV629"/>
      <c r="PUW629"/>
      <c r="PUX629"/>
      <c r="PUY629"/>
      <c r="PUZ629"/>
      <c r="PVA629"/>
      <c r="PVB629"/>
      <c r="PVC629"/>
      <c r="PVD629"/>
      <c r="PVE629"/>
      <c r="PVF629"/>
      <c r="PVG629"/>
      <c r="PVH629"/>
      <c r="PVI629"/>
      <c r="PVJ629"/>
      <c r="PVK629"/>
      <c r="PVL629"/>
      <c r="PVM629"/>
      <c r="PVN629"/>
      <c r="PVO629"/>
      <c r="PVP629"/>
      <c r="PVQ629"/>
      <c r="PVR629"/>
      <c r="PVS629"/>
      <c r="PVT629"/>
      <c r="PVU629"/>
      <c r="PVV629"/>
      <c r="PVW629"/>
      <c r="PVX629"/>
      <c r="PVY629"/>
      <c r="PVZ629"/>
      <c r="PWA629"/>
      <c r="PWB629"/>
      <c r="PWC629"/>
      <c r="PWD629"/>
      <c r="PWE629"/>
      <c r="PWF629"/>
      <c r="PWG629"/>
      <c r="PWH629"/>
      <c r="PWI629"/>
      <c r="PWJ629"/>
      <c r="PWK629"/>
      <c r="PWL629"/>
      <c r="PWM629"/>
      <c r="PWN629"/>
      <c r="PWO629"/>
      <c r="PWP629"/>
      <c r="PWQ629"/>
      <c r="PWR629"/>
      <c r="PWS629"/>
      <c r="PWT629"/>
      <c r="PWU629"/>
      <c r="PWV629"/>
      <c r="PWW629"/>
      <c r="PWX629"/>
      <c r="PWY629"/>
      <c r="PWZ629"/>
      <c r="PXA629"/>
      <c r="PXB629"/>
      <c r="PXC629"/>
      <c r="PXD629"/>
      <c r="PXE629"/>
      <c r="PXF629"/>
      <c r="PXG629"/>
      <c r="PXH629"/>
      <c r="PXI629"/>
      <c r="PXJ629"/>
      <c r="PXK629"/>
      <c r="PXL629"/>
      <c r="PXM629"/>
      <c r="PXN629"/>
      <c r="PXO629"/>
      <c r="PXP629"/>
      <c r="PXQ629"/>
      <c r="PXR629"/>
      <c r="PXS629"/>
      <c r="PXT629"/>
      <c r="PXU629"/>
      <c r="PXV629"/>
      <c r="PXW629"/>
      <c r="PXX629"/>
      <c r="PXY629"/>
      <c r="PXZ629"/>
      <c r="PYA629"/>
      <c r="PYB629"/>
      <c r="PYC629"/>
      <c r="PYD629"/>
      <c r="PYE629"/>
      <c r="PYF629"/>
      <c r="PYG629"/>
      <c r="PYH629"/>
      <c r="PYI629"/>
      <c r="PYJ629"/>
      <c r="PYK629"/>
      <c r="PYL629"/>
      <c r="PYM629"/>
      <c r="PYN629"/>
      <c r="PYO629"/>
      <c r="PYP629"/>
      <c r="PYQ629"/>
      <c r="PYR629"/>
      <c r="PYS629"/>
      <c r="PYT629"/>
      <c r="PYU629"/>
      <c r="PYV629"/>
      <c r="PYW629"/>
      <c r="PYX629"/>
      <c r="PYY629"/>
      <c r="PYZ629"/>
      <c r="PZA629"/>
      <c r="PZB629"/>
      <c r="PZC629"/>
      <c r="PZD629"/>
      <c r="PZE629"/>
      <c r="PZF629"/>
      <c r="PZG629"/>
      <c r="PZH629"/>
      <c r="PZI629"/>
      <c r="PZJ629"/>
      <c r="PZK629"/>
      <c r="PZL629"/>
      <c r="PZM629"/>
      <c r="PZN629"/>
      <c r="PZO629"/>
      <c r="PZP629"/>
      <c r="PZQ629"/>
      <c r="PZR629"/>
      <c r="PZS629"/>
      <c r="PZT629"/>
      <c r="PZU629"/>
      <c r="PZV629"/>
      <c r="PZW629"/>
      <c r="PZX629"/>
      <c r="PZY629"/>
      <c r="PZZ629"/>
      <c r="QAA629"/>
      <c r="QAB629"/>
      <c r="QAC629"/>
      <c r="QAD629"/>
      <c r="QAE629"/>
      <c r="QAF629"/>
      <c r="QAG629"/>
      <c r="QAH629"/>
      <c r="QAI629"/>
      <c r="QAJ629"/>
      <c r="QAK629"/>
      <c r="QAL629"/>
      <c r="QAM629"/>
      <c r="QAN629"/>
      <c r="QAO629"/>
      <c r="QAP629"/>
      <c r="QAQ629"/>
      <c r="QAR629"/>
      <c r="QAS629"/>
      <c r="QAT629"/>
      <c r="QAU629"/>
      <c r="QAV629"/>
      <c r="QAW629"/>
      <c r="QAX629"/>
      <c r="QAY629"/>
      <c r="QAZ629"/>
      <c r="QBA629"/>
      <c r="QBB629"/>
      <c r="QBC629"/>
      <c r="QBD629"/>
      <c r="QBE629"/>
      <c r="QBF629"/>
      <c r="QBG629"/>
      <c r="QBH629"/>
      <c r="QBI629"/>
      <c r="QBJ629"/>
      <c r="QBK629"/>
      <c r="QBL629"/>
      <c r="QBM629"/>
      <c r="QBN629"/>
      <c r="QBO629"/>
      <c r="QBP629"/>
      <c r="QBQ629"/>
      <c r="QBR629"/>
      <c r="QBS629"/>
      <c r="QBT629"/>
      <c r="QBU629"/>
      <c r="QBV629"/>
      <c r="QBW629"/>
      <c r="QBX629"/>
      <c r="QBY629"/>
      <c r="QBZ629"/>
      <c r="QCA629"/>
      <c r="QCB629"/>
      <c r="QCC629"/>
      <c r="QCD629"/>
      <c r="QCE629"/>
      <c r="QCF629"/>
      <c r="QCG629"/>
      <c r="QCH629"/>
      <c r="QCI629"/>
      <c r="QCJ629"/>
      <c r="QCK629"/>
      <c r="QCL629"/>
      <c r="QCM629"/>
      <c r="QCN629"/>
      <c r="QCO629"/>
      <c r="QCP629"/>
      <c r="QCQ629"/>
      <c r="QCR629"/>
      <c r="QCS629"/>
      <c r="QCT629"/>
      <c r="QCU629"/>
      <c r="QCV629"/>
      <c r="QCW629"/>
      <c r="QCX629"/>
      <c r="QCY629"/>
      <c r="QCZ629"/>
      <c r="QDA629"/>
      <c r="QDB629"/>
      <c r="QDC629"/>
      <c r="QDD629"/>
      <c r="QDE629"/>
      <c r="QDF629"/>
      <c r="QDG629"/>
      <c r="QDH629"/>
      <c r="QDI629"/>
      <c r="QDJ629"/>
      <c r="QDK629"/>
      <c r="QDL629"/>
      <c r="QDM629"/>
      <c r="QDN629"/>
      <c r="QDO629"/>
      <c r="QDP629"/>
      <c r="QDQ629"/>
      <c r="QDR629"/>
      <c r="QDS629"/>
      <c r="QDT629"/>
      <c r="QDU629"/>
      <c r="QDV629"/>
      <c r="QDW629"/>
      <c r="QDX629"/>
      <c r="QDY629"/>
      <c r="QDZ629"/>
      <c r="QEA629"/>
      <c r="QEB629"/>
      <c r="QEC629"/>
      <c r="QED629"/>
      <c r="QEE629"/>
      <c r="QEF629"/>
      <c r="QEG629"/>
      <c r="QEH629"/>
      <c r="QEI629"/>
      <c r="QEJ629"/>
      <c r="QEK629"/>
      <c r="QEL629"/>
      <c r="QEM629"/>
      <c r="QEN629"/>
      <c r="QEO629"/>
      <c r="QEP629"/>
      <c r="QEQ629"/>
      <c r="QER629"/>
      <c r="QES629"/>
      <c r="QET629"/>
      <c r="QEU629"/>
      <c r="QEV629"/>
      <c r="QEW629"/>
      <c r="QEX629"/>
      <c r="QEY629"/>
      <c r="QEZ629"/>
      <c r="QFA629"/>
      <c r="QFB629"/>
      <c r="QFC629"/>
      <c r="QFD629"/>
      <c r="QFE629"/>
      <c r="QFF629"/>
      <c r="QFG629"/>
      <c r="QFH629"/>
      <c r="QFI629"/>
      <c r="QFJ629"/>
      <c r="QFK629"/>
      <c r="QFL629"/>
      <c r="QFM629"/>
      <c r="QFN629"/>
      <c r="QFO629"/>
      <c r="QFP629"/>
      <c r="QFQ629"/>
      <c r="QFR629"/>
      <c r="QFS629"/>
      <c r="QFT629"/>
      <c r="QFU629"/>
      <c r="QFV629"/>
      <c r="QFW629"/>
      <c r="QFX629"/>
      <c r="QFY629"/>
      <c r="QFZ629"/>
      <c r="QGA629"/>
      <c r="QGB629"/>
      <c r="QGC629"/>
      <c r="QGD629"/>
      <c r="QGE629"/>
      <c r="QGF629"/>
      <c r="QGG629"/>
      <c r="QGH629"/>
      <c r="QGI629"/>
      <c r="QGJ629"/>
      <c r="QGK629"/>
      <c r="QGL629"/>
      <c r="QGM629"/>
      <c r="QGN629"/>
      <c r="QGO629"/>
      <c r="QGP629"/>
      <c r="QGQ629"/>
      <c r="QGR629"/>
      <c r="QGS629"/>
      <c r="QGT629"/>
      <c r="QGU629"/>
      <c r="QGV629"/>
      <c r="QGW629"/>
      <c r="QGX629"/>
      <c r="QGY629"/>
      <c r="QGZ629"/>
      <c r="QHA629"/>
      <c r="QHB629"/>
      <c r="QHC629"/>
      <c r="QHD629"/>
      <c r="QHE629"/>
      <c r="QHF629"/>
      <c r="QHG629"/>
      <c r="QHH629"/>
      <c r="QHI629"/>
      <c r="QHJ629"/>
      <c r="QHK629"/>
      <c r="QHL629"/>
      <c r="QHM629"/>
      <c r="QHN629"/>
      <c r="QHO629"/>
      <c r="QHP629"/>
      <c r="QHQ629"/>
      <c r="QHR629"/>
      <c r="QHS629"/>
      <c r="QHT629"/>
      <c r="QHU629"/>
      <c r="QHV629"/>
      <c r="QHW629"/>
      <c r="QHX629"/>
      <c r="QHY629"/>
      <c r="QHZ629"/>
      <c r="QIA629"/>
      <c r="QIB629"/>
      <c r="QIC629"/>
      <c r="QID629"/>
      <c r="QIE629"/>
      <c r="QIF629"/>
      <c r="QIG629"/>
      <c r="QIH629"/>
      <c r="QII629"/>
      <c r="QIJ629"/>
      <c r="QIK629"/>
      <c r="QIL629"/>
      <c r="QIM629"/>
      <c r="QIN629"/>
      <c r="QIO629"/>
      <c r="QIP629"/>
      <c r="QIQ629"/>
      <c r="QIR629"/>
      <c r="QIS629"/>
      <c r="QIT629"/>
      <c r="QIU629"/>
      <c r="QIV629"/>
      <c r="QIW629"/>
      <c r="QIX629"/>
      <c r="QIY629"/>
      <c r="QIZ629"/>
      <c r="QJA629"/>
      <c r="QJB629"/>
      <c r="QJC629"/>
      <c r="QJD629"/>
      <c r="QJE629"/>
      <c r="QJF629"/>
      <c r="QJG629"/>
      <c r="QJH629"/>
      <c r="QJI629"/>
      <c r="QJJ629"/>
      <c r="QJK629"/>
      <c r="QJL629"/>
      <c r="QJM629"/>
      <c r="QJN629"/>
      <c r="QJO629"/>
      <c r="QJP629"/>
      <c r="QJQ629"/>
      <c r="QJR629"/>
      <c r="QJS629"/>
      <c r="QJT629"/>
      <c r="QJU629"/>
      <c r="QJV629"/>
      <c r="QJW629"/>
      <c r="QJX629"/>
      <c r="QJY629"/>
      <c r="QJZ629"/>
      <c r="QKA629"/>
      <c r="QKB629"/>
      <c r="QKC629"/>
      <c r="QKD629"/>
      <c r="QKE629"/>
      <c r="QKF629"/>
      <c r="QKG629"/>
      <c r="QKH629"/>
      <c r="QKI629"/>
      <c r="QKJ629"/>
      <c r="QKK629"/>
      <c r="QKL629"/>
      <c r="QKM629"/>
      <c r="QKN629"/>
      <c r="QKO629"/>
      <c r="QKP629"/>
      <c r="QKQ629"/>
      <c r="QKR629"/>
      <c r="QKS629"/>
      <c r="QKT629"/>
      <c r="QKU629"/>
      <c r="QKV629"/>
      <c r="QKW629"/>
      <c r="QKX629"/>
      <c r="QKY629"/>
      <c r="QKZ629"/>
      <c r="QLA629"/>
      <c r="QLB629"/>
      <c r="QLC629"/>
      <c r="QLD629"/>
      <c r="QLE629"/>
      <c r="QLF629"/>
      <c r="QLG629"/>
      <c r="QLH629"/>
      <c r="QLI629"/>
      <c r="QLJ629"/>
      <c r="QLK629"/>
      <c r="QLL629"/>
      <c r="QLM629"/>
      <c r="QLN629"/>
      <c r="QLO629"/>
      <c r="QLP629"/>
      <c r="QLQ629"/>
      <c r="QLR629"/>
      <c r="QLS629"/>
      <c r="QLT629"/>
      <c r="QLU629"/>
      <c r="QLV629"/>
      <c r="QLW629"/>
      <c r="QLX629"/>
      <c r="QLY629"/>
      <c r="QLZ629"/>
      <c r="QMA629"/>
      <c r="QMB629"/>
      <c r="QMC629"/>
      <c r="QMD629"/>
      <c r="QME629"/>
      <c r="QMF629"/>
      <c r="QMG629"/>
      <c r="QMH629"/>
      <c r="QMI629"/>
      <c r="QMJ629"/>
      <c r="QMK629"/>
      <c r="QML629"/>
      <c r="QMM629"/>
      <c r="QMN629"/>
      <c r="QMO629"/>
      <c r="QMP629"/>
      <c r="QMQ629"/>
      <c r="QMR629"/>
      <c r="QMS629"/>
      <c r="QMT629"/>
      <c r="QMU629"/>
      <c r="QMV629"/>
      <c r="QMW629"/>
      <c r="QMX629"/>
      <c r="QMY629"/>
      <c r="QMZ629"/>
      <c r="QNA629"/>
      <c r="QNB629"/>
      <c r="QNC629"/>
      <c r="QND629"/>
      <c r="QNE629"/>
      <c r="QNF629"/>
      <c r="QNG629"/>
      <c r="QNH629"/>
      <c r="QNI629"/>
      <c r="QNJ629"/>
      <c r="QNK629"/>
      <c r="QNL629"/>
      <c r="QNM629"/>
      <c r="QNN629"/>
      <c r="QNO629"/>
      <c r="QNP629"/>
      <c r="QNQ629"/>
      <c r="QNR629"/>
      <c r="QNS629"/>
      <c r="QNT629"/>
      <c r="QNU629"/>
      <c r="QNV629"/>
      <c r="QNW629"/>
      <c r="QNX629"/>
      <c r="QNY629"/>
      <c r="QNZ629"/>
      <c r="QOA629"/>
      <c r="QOB629"/>
      <c r="QOC629"/>
      <c r="QOD629"/>
      <c r="QOE629"/>
      <c r="QOF629"/>
      <c r="QOG629"/>
      <c r="QOH629"/>
      <c r="QOI629"/>
      <c r="QOJ629"/>
      <c r="QOK629"/>
      <c r="QOL629"/>
      <c r="QOM629"/>
      <c r="QON629"/>
      <c r="QOO629"/>
      <c r="QOP629"/>
      <c r="QOQ629"/>
      <c r="QOR629"/>
      <c r="QOS629"/>
      <c r="QOT629"/>
      <c r="QOU629"/>
      <c r="QOV629"/>
      <c r="QOW629"/>
      <c r="QOX629"/>
      <c r="QOY629"/>
      <c r="QOZ629"/>
      <c r="QPA629"/>
      <c r="QPB629"/>
      <c r="QPC629"/>
      <c r="QPD629"/>
      <c r="QPE629"/>
      <c r="QPF629"/>
      <c r="QPG629"/>
      <c r="QPH629"/>
      <c r="QPI629"/>
      <c r="QPJ629"/>
      <c r="QPK629"/>
      <c r="QPL629"/>
      <c r="QPM629"/>
      <c r="QPN629"/>
      <c r="QPO629"/>
      <c r="QPP629"/>
      <c r="QPQ629"/>
      <c r="QPR629"/>
      <c r="QPS629"/>
      <c r="QPT629"/>
      <c r="QPU629"/>
      <c r="QPV629"/>
      <c r="QPW629"/>
      <c r="QPX629"/>
      <c r="QPY629"/>
      <c r="QPZ629"/>
      <c r="QQA629"/>
      <c r="QQB629"/>
      <c r="QQC629"/>
      <c r="QQD629"/>
      <c r="QQE629"/>
      <c r="QQF629"/>
      <c r="QQG629"/>
      <c r="QQH629"/>
      <c r="QQI629"/>
      <c r="QQJ629"/>
      <c r="QQK629"/>
      <c r="QQL629"/>
      <c r="QQM629"/>
      <c r="QQN629"/>
      <c r="QQO629"/>
      <c r="QQP629"/>
      <c r="QQQ629"/>
      <c r="QQR629"/>
      <c r="QQS629"/>
      <c r="QQT629"/>
      <c r="QQU629"/>
      <c r="QQV629"/>
      <c r="QQW629"/>
      <c r="QQX629"/>
      <c r="QQY629"/>
      <c r="QQZ629"/>
      <c r="QRA629"/>
      <c r="QRB629"/>
      <c r="QRC629"/>
      <c r="QRD629"/>
      <c r="QRE629"/>
      <c r="QRF629"/>
      <c r="QRG629"/>
      <c r="QRH629"/>
      <c r="QRI629"/>
      <c r="QRJ629"/>
      <c r="QRK629"/>
      <c r="QRL629"/>
      <c r="QRM629"/>
      <c r="QRN629"/>
      <c r="QRO629"/>
      <c r="QRP629"/>
      <c r="QRQ629"/>
      <c r="QRR629"/>
      <c r="QRS629"/>
      <c r="QRT629"/>
      <c r="QRU629"/>
      <c r="QRV629"/>
      <c r="QRW629"/>
      <c r="QRX629"/>
      <c r="QRY629"/>
      <c r="QRZ629"/>
      <c r="QSA629"/>
      <c r="QSB629"/>
      <c r="QSC629"/>
      <c r="QSD629"/>
      <c r="QSE629"/>
      <c r="QSF629"/>
      <c r="QSG629"/>
      <c r="QSH629"/>
      <c r="QSI629"/>
      <c r="QSJ629"/>
      <c r="QSK629"/>
      <c r="QSL629"/>
      <c r="QSM629"/>
      <c r="QSN629"/>
      <c r="QSO629"/>
      <c r="QSP629"/>
      <c r="QSQ629"/>
      <c r="QSR629"/>
      <c r="QSS629"/>
      <c r="QST629"/>
      <c r="QSU629"/>
      <c r="QSV629"/>
      <c r="QSW629"/>
      <c r="QSX629"/>
      <c r="QSY629"/>
      <c r="QSZ629"/>
      <c r="QTA629"/>
      <c r="QTB629"/>
      <c r="QTC629"/>
      <c r="QTD629"/>
      <c r="QTE629"/>
      <c r="QTF629"/>
      <c r="QTG629"/>
      <c r="QTH629"/>
      <c r="QTI629"/>
      <c r="QTJ629"/>
      <c r="QTK629"/>
      <c r="QTL629"/>
      <c r="QTM629"/>
      <c r="QTN629"/>
      <c r="QTO629"/>
      <c r="QTP629"/>
      <c r="QTQ629"/>
      <c r="QTR629"/>
      <c r="QTS629"/>
      <c r="QTT629"/>
      <c r="QTU629"/>
      <c r="QTV629"/>
      <c r="QTW629"/>
      <c r="QTX629"/>
      <c r="QTY629"/>
      <c r="QTZ629"/>
      <c r="QUA629"/>
      <c r="QUB629"/>
      <c r="QUC629"/>
      <c r="QUD629"/>
      <c r="QUE629"/>
      <c r="QUF629"/>
      <c r="QUG629"/>
      <c r="QUH629"/>
      <c r="QUI629"/>
      <c r="QUJ629"/>
      <c r="QUK629"/>
      <c r="QUL629"/>
      <c r="QUM629"/>
      <c r="QUN629"/>
      <c r="QUO629"/>
      <c r="QUP629"/>
      <c r="QUQ629"/>
      <c r="QUR629"/>
      <c r="QUS629"/>
      <c r="QUT629"/>
      <c r="QUU629"/>
      <c r="QUV629"/>
      <c r="QUW629"/>
      <c r="QUX629"/>
      <c r="QUY629"/>
      <c r="QUZ629"/>
      <c r="QVA629"/>
      <c r="QVB629"/>
      <c r="QVC629"/>
      <c r="QVD629"/>
      <c r="QVE629"/>
      <c r="QVF629"/>
      <c r="QVG629"/>
      <c r="QVH629"/>
      <c r="QVI629"/>
      <c r="QVJ629"/>
      <c r="QVK629"/>
      <c r="QVL629"/>
      <c r="QVM629"/>
      <c r="QVN629"/>
      <c r="QVO629"/>
      <c r="QVP629"/>
      <c r="QVQ629"/>
      <c r="QVR629"/>
      <c r="QVS629"/>
      <c r="QVT629"/>
      <c r="QVU629"/>
      <c r="QVV629"/>
      <c r="QVW629"/>
      <c r="QVX629"/>
      <c r="QVY629"/>
      <c r="QVZ629"/>
      <c r="QWA629"/>
      <c r="QWB629"/>
      <c r="QWC629"/>
      <c r="QWD629"/>
      <c r="QWE629"/>
      <c r="QWF629"/>
      <c r="QWG629"/>
      <c r="QWH629"/>
      <c r="QWI629"/>
      <c r="QWJ629"/>
      <c r="QWK629"/>
      <c r="QWL629"/>
      <c r="QWM629"/>
      <c r="QWN629"/>
      <c r="QWO629"/>
      <c r="QWP629"/>
      <c r="QWQ629"/>
      <c r="QWR629"/>
      <c r="QWS629"/>
      <c r="QWT629"/>
      <c r="QWU629"/>
      <c r="QWV629"/>
      <c r="QWW629"/>
      <c r="QWX629"/>
      <c r="QWY629"/>
      <c r="QWZ629"/>
      <c r="QXA629"/>
      <c r="QXB629"/>
      <c r="QXC629"/>
      <c r="QXD629"/>
      <c r="QXE629"/>
      <c r="QXF629"/>
      <c r="QXG629"/>
      <c r="QXH629"/>
      <c r="QXI629"/>
      <c r="QXJ629"/>
      <c r="QXK629"/>
      <c r="QXL629"/>
      <c r="QXM629"/>
      <c r="QXN629"/>
      <c r="QXO629"/>
      <c r="QXP629"/>
      <c r="QXQ629"/>
      <c r="QXR629"/>
      <c r="QXS629"/>
      <c r="QXT629"/>
      <c r="QXU629"/>
      <c r="QXV629"/>
      <c r="QXW629"/>
      <c r="QXX629"/>
      <c r="QXY629"/>
      <c r="QXZ629"/>
      <c r="QYA629"/>
      <c r="QYB629"/>
      <c r="QYC629"/>
      <c r="QYD629"/>
      <c r="QYE629"/>
      <c r="QYF629"/>
      <c r="QYG629"/>
      <c r="QYH629"/>
      <c r="QYI629"/>
      <c r="QYJ629"/>
      <c r="QYK629"/>
      <c r="QYL629"/>
      <c r="QYM629"/>
      <c r="QYN629"/>
      <c r="QYO629"/>
      <c r="QYP629"/>
      <c r="QYQ629"/>
      <c r="QYR629"/>
      <c r="QYS629"/>
      <c r="QYT629"/>
      <c r="QYU629"/>
      <c r="QYV629"/>
      <c r="QYW629"/>
      <c r="QYX629"/>
      <c r="QYY629"/>
      <c r="QYZ629"/>
      <c r="QZA629"/>
      <c r="QZB629"/>
      <c r="QZC629"/>
      <c r="QZD629"/>
      <c r="QZE629"/>
      <c r="QZF629"/>
      <c r="QZG629"/>
      <c r="QZH629"/>
      <c r="QZI629"/>
      <c r="QZJ629"/>
      <c r="QZK629"/>
      <c r="QZL629"/>
      <c r="QZM629"/>
      <c r="QZN629"/>
      <c r="QZO629"/>
      <c r="QZP629"/>
      <c r="QZQ629"/>
      <c r="QZR629"/>
      <c r="QZS629"/>
      <c r="QZT629"/>
      <c r="QZU629"/>
      <c r="QZV629"/>
      <c r="QZW629"/>
      <c r="QZX629"/>
      <c r="QZY629"/>
      <c r="QZZ629"/>
      <c r="RAA629"/>
      <c r="RAB629"/>
      <c r="RAC629"/>
      <c r="RAD629"/>
      <c r="RAE629"/>
      <c r="RAF629"/>
      <c r="RAG629"/>
      <c r="RAH629"/>
      <c r="RAI629"/>
      <c r="RAJ629"/>
      <c r="RAK629"/>
      <c r="RAL629"/>
      <c r="RAM629"/>
      <c r="RAN629"/>
      <c r="RAO629"/>
      <c r="RAP629"/>
      <c r="RAQ629"/>
      <c r="RAR629"/>
      <c r="RAS629"/>
      <c r="RAT629"/>
      <c r="RAU629"/>
      <c r="RAV629"/>
      <c r="RAW629"/>
      <c r="RAX629"/>
      <c r="RAY629"/>
      <c r="RAZ629"/>
      <c r="RBA629"/>
      <c r="RBB629"/>
      <c r="RBC629"/>
      <c r="RBD629"/>
      <c r="RBE629"/>
      <c r="RBF629"/>
      <c r="RBG629"/>
      <c r="RBH629"/>
      <c r="RBI629"/>
      <c r="RBJ629"/>
      <c r="RBK629"/>
      <c r="RBL629"/>
      <c r="RBM629"/>
      <c r="RBN629"/>
      <c r="RBO629"/>
      <c r="RBP629"/>
      <c r="RBQ629"/>
      <c r="RBR629"/>
      <c r="RBS629"/>
      <c r="RBT629"/>
      <c r="RBU629"/>
      <c r="RBV629"/>
      <c r="RBW629"/>
      <c r="RBX629"/>
      <c r="RBY629"/>
      <c r="RBZ629"/>
      <c r="RCA629"/>
      <c r="RCB629"/>
      <c r="RCC629"/>
      <c r="RCD629"/>
      <c r="RCE629"/>
      <c r="RCF629"/>
      <c r="RCG629"/>
      <c r="RCH629"/>
      <c r="RCI629"/>
      <c r="RCJ629"/>
      <c r="RCK629"/>
      <c r="RCL629"/>
      <c r="RCM629"/>
      <c r="RCN629"/>
      <c r="RCO629"/>
      <c r="RCP629"/>
      <c r="RCQ629"/>
      <c r="RCR629"/>
      <c r="RCS629"/>
      <c r="RCT629"/>
      <c r="RCU629"/>
      <c r="RCV629"/>
      <c r="RCW629"/>
      <c r="RCX629"/>
      <c r="RCY629"/>
      <c r="RCZ629"/>
      <c r="RDA629"/>
      <c r="RDB629"/>
      <c r="RDC629"/>
      <c r="RDD629"/>
      <c r="RDE629"/>
      <c r="RDF629"/>
      <c r="RDG629"/>
      <c r="RDH629"/>
      <c r="RDI629"/>
      <c r="RDJ629"/>
      <c r="RDK629"/>
      <c r="RDL629"/>
      <c r="RDM629"/>
      <c r="RDN629"/>
      <c r="RDO629"/>
      <c r="RDP629"/>
      <c r="RDQ629"/>
      <c r="RDR629"/>
      <c r="RDS629"/>
      <c r="RDT629"/>
      <c r="RDU629"/>
      <c r="RDV629"/>
      <c r="RDW629"/>
      <c r="RDX629"/>
      <c r="RDY629"/>
      <c r="RDZ629"/>
      <c r="REA629"/>
      <c r="REB629"/>
      <c r="REC629"/>
      <c r="RED629"/>
      <c r="REE629"/>
      <c r="REF629"/>
      <c r="REG629"/>
      <c r="REH629"/>
      <c r="REI629"/>
      <c r="REJ629"/>
      <c r="REK629"/>
      <c r="REL629"/>
      <c r="REM629"/>
      <c r="REN629"/>
      <c r="REO629"/>
      <c r="REP629"/>
      <c r="REQ629"/>
      <c r="RER629"/>
      <c r="RES629"/>
      <c r="RET629"/>
      <c r="REU629"/>
      <c r="REV629"/>
      <c r="REW629"/>
      <c r="REX629"/>
      <c r="REY629"/>
      <c r="REZ629"/>
      <c r="RFA629"/>
      <c r="RFB629"/>
      <c r="RFC629"/>
      <c r="RFD629"/>
      <c r="RFE629"/>
      <c r="RFF629"/>
      <c r="RFG629"/>
      <c r="RFH629"/>
      <c r="RFI629"/>
      <c r="RFJ629"/>
      <c r="RFK629"/>
      <c r="RFL629"/>
      <c r="RFM629"/>
      <c r="RFN629"/>
      <c r="RFO629"/>
      <c r="RFP629"/>
      <c r="RFQ629"/>
      <c r="RFR629"/>
      <c r="RFS629"/>
      <c r="RFT629"/>
      <c r="RFU629"/>
      <c r="RFV629"/>
      <c r="RFW629"/>
      <c r="RFX629"/>
      <c r="RFY629"/>
      <c r="RFZ629"/>
      <c r="RGA629"/>
      <c r="RGB629"/>
      <c r="RGC629"/>
      <c r="RGD629"/>
      <c r="RGE629"/>
      <c r="RGF629"/>
      <c r="RGG629"/>
      <c r="RGH629"/>
      <c r="RGI629"/>
      <c r="RGJ629"/>
      <c r="RGK629"/>
      <c r="RGL629"/>
      <c r="RGM629"/>
      <c r="RGN629"/>
      <c r="RGO629"/>
      <c r="RGP629"/>
      <c r="RGQ629"/>
      <c r="RGR629"/>
      <c r="RGS629"/>
      <c r="RGT629"/>
      <c r="RGU629"/>
      <c r="RGV629"/>
      <c r="RGW629"/>
      <c r="RGX629"/>
      <c r="RGY629"/>
      <c r="RGZ629"/>
      <c r="RHA629"/>
      <c r="RHB629"/>
      <c r="RHC629"/>
      <c r="RHD629"/>
      <c r="RHE629"/>
      <c r="RHF629"/>
      <c r="RHG629"/>
      <c r="RHH629"/>
      <c r="RHI629"/>
      <c r="RHJ629"/>
      <c r="RHK629"/>
      <c r="RHL629"/>
      <c r="RHM629"/>
      <c r="RHN629"/>
      <c r="RHO629"/>
      <c r="RHP629"/>
      <c r="RHQ629"/>
      <c r="RHR629"/>
      <c r="RHS629"/>
      <c r="RHT629"/>
      <c r="RHU629"/>
      <c r="RHV629"/>
      <c r="RHW629"/>
      <c r="RHX629"/>
      <c r="RHY629"/>
      <c r="RHZ629"/>
      <c r="RIA629"/>
      <c r="RIB629"/>
      <c r="RIC629"/>
      <c r="RID629"/>
      <c r="RIE629"/>
      <c r="RIF629"/>
      <c r="RIG629"/>
      <c r="RIH629"/>
      <c r="RII629"/>
      <c r="RIJ629"/>
      <c r="RIK629"/>
      <c r="RIL629"/>
      <c r="RIM629"/>
      <c r="RIN629"/>
      <c r="RIO629"/>
      <c r="RIP629"/>
      <c r="RIQ629"/>
      <c r="RIR629"/>
      <c r="RIS629"/>
      <c r="RIT629"/>
      <c r="RIU629"/>
      <c r="RIV629"/>
      <c r="RIW629"/>
      <c r="RIX629"/>
      <c r="RIY629"/>
      <c r="RIZ629"/>
      <c r="RJA629"/>
      <c r="RJB629"/>
      <c r="RJC629"/>
      <c r="RJD629"/>
      <c r="RJE629"/>
      <c r="RJF629"/>
      <c r="RJG629"/>
      <c r="RJH629"/>
      <c r="RJI629"/>
      <c r="RJJ629"/>
      <c r="RJK629"/>
      <c r="RJL629"/>
      <c r="RJM629"/>
      <c r="RJN629"/>
      <c r="RJO629"/>
      <c r="RJP629"/>
      <c r="RJQ629"/>
      <c r="RJR629"/>
      <c r="RJS629"/>
      <c r="RJT629"/>
      <c r="RJU629"/>
      <c r="RJV629"/>
      <c r="RJW629"/>
      <c r="RJX629"/>
      <c r="RJY629"/>
      <c r="RJZ629"/>
      <c r="RKA629"/>
      <c r="RKB629"/>
      <c r="RKC629"/>
      <c r="RKD629"/>
      <c r="RKE629"/>
      <c r="RKF629"/>
      <c r="RKG629"/>
      <c r="RKH629"/>
      <c r="RKI629"/>
      <c r="RKJ629"/>
      <c r="RKK629"/>
      <c r="RKL629"/>
      <c r="RKM629"/>
      <c r="RKN629"/>
      <c r="RKO629"/>
      <c r="RKP629"/>
      <c r="RKQ629"/>
      <c r="RKR629"/>
      <c r="RKS629"/>
      <c r="RKT629"/>
      <c r="RKU629"/>
      <c r="RKV629"/>
      <c r="RKW629"/>
      <c r="RKX629"/>
      <c r="RKY629"/>
      <c r="RKZ629"/>
      <c r="RLA629"/>
      <c r="RLB629"/>
      <c r="RLC629"/>
      <c r="RLD629"/>
      <c r="RLE629"/>
      <c r="RLF629"/>
      <c r="RLG629"/>
      <c r="RLH629"/>
      <c r="RLI629"/>
      <c r="RLJ629"/>
      <c r="RLK629"/>
      <c r="RLL629"/>
      <c r="RLM629"/>
      <c r="RLN629"/>
      <c r="RLO629"/>
      <c r="RLP629"/>
      <c r="RLQ629"/>
      <c r="RLR629"/>
      <c r="RLS629"/>
      <c r="RLT629"/>
      <c r="RLU629"/>
      <c r="RLV629"/>
      <c r="RLW629"/>
      <c r="RLX629"/>
      <c r="RLY629"/>
      <c r="RLZ629"/>
      <c r="RMA629"/>
      <c r="RMB629"/>
      <c r="RMC629"/>
      <c r="RMD629"/>
      <c r="RME629"/>
      <c r="RMF629"/>
      <c r="RMG629"/>
      <c r="RMH629"/>
      <c r="RMI629"/>
      <c r="RMJ629"/>
      <c r="RMK629"/>
      <c r="RML629"/>
      <c r="RMM629"/>
      <c r="RMN629"/>
      <c r="RMO629"/>
      <c r="RMP629"/>
      <c r="RMQ629"/>
      <c r="RMR629"/>
      <c r="RMS629"/>
      <c r="RMT629"/>
      <c r="RMU629"/>
      <c r="RMV629"/>
      <c r="RMW629"/>
      <c r="RMX629"/>
      <c r="RMY629"/>
      <c r="RMZ629"/>
      <c r="RNA629"/>
      <c r="RNB629"/>
      <c r="RNC629"/>
      <c r="RND629"/>
      <c r="RNE629"/>
      <c r="RNF629"/>
      <c r="RNG629"/>
      <c r="RNH629"/>
      <c r="RNI629"/>
      <c r="RNJ629"/>
      <c r="RNK629"/>
      <c r="RNL629"/>
      <c r="RNM629"/>
      <c r="RNN629"/>
      <c r="RNO629"/>
      <c r="RNP629"/>
      <c r="RNQ629"/>
      <c r="RNR629"/>
      <c r="RNS629"/>
      <c r="RNT629"/>
      <c r="RNU629"/>
      <c r="RNV629"/>
      <c r="RNW629"/>
      <c r="RNX629"/>
      <c r="RNY629"/>
      <c r="RNZ629"/>
      <c r="ROA629"/>
      <c r="ROB629"/>
      <c r="ROC629"/>
      <c r="ROD629"/>
      <c r="ROE629"/>
      <c r="ROF629"/>
      <c r="ROG629"/>
      <c r="ROH629"/>
      <c r="ROI629"/>
      <c r="ROJ629"/>
      <c r="ROK629"/>
      <c r="ROL629"/>
      <c r="ROM629"/>
      <c r="RON629"/>
      <c r="ROO629"/>
      <c r="ROP629"/>
      <c r="ROQ629"/>
      <c r="ROR629"/>
      <c r="ROS629"/>
      <c r="ROT629"/>
      <c r="ROU629"/>
      <c r="ROV629"/>
      <c r="ROW629"/>
      <c r="ROX629"/>
      <c r="ROY629"/>
      <c r="ROZ629"/>
      <c r="RPA629"/>
      <c r="RPB629"/>
      <c r="RPC629"/>
      <c r="RPD629"/>
      <c r="RPE629"/>
      <c r="RPF629"/>
      <c r="RPG629"/>
      <c r="RPH629"/>
      <c r="RPI629"/>
      <c r="RPJ629"/>
      <c r="RPK629"/>
      <c r="RPL629"/>
      <c r="RPM629"/>
      <c r="RPN629"/>
      <c r="RPO629"/>
      <c r="RPP629"/>
      <c r="RPQ629"/>
      <c r="RPR629"/>
      <c r="RPS629"/>
      <c r="RPT629"/>
      <c r="RPU629"/>
      <c r="RPV629"/>
      <c r="RPW629"/>
      <c r="RPX629"/>
      <c r="RPY629"/>
      <c r="RPZ629"/>
      <c r="RQA629"/>
      <c r="RQB629"/>
      <c r="RQC629"/>
      <c r="RQD629"/>
      <c r="RQE629"/>
      <c r="RQF629"/>
      <c r="RQG629"/>
      <c r="RQH629"/>
      <c r="RQI629"/>
      <c r="RQJ629"/>
      <c r="RQK629"/>
      <c r="RQL629"/>
      <c r="RQM629"/>
      <c r="RQN629"/>
      <c r="RQO629"/>
      <c r="RQP629"/>
      <c r="RQQ629"/>
      <c r="RQR629"/>
      <c r="RQS629"/>
      <c r="RQT629"/>
      <c r="RQU629"/>
      <c r="RQV629"/>
      <c r="RQW629"/>
      <c r="RQX629"/>
      <c r="RQY629"/>
      <c r="RQZ629"/>
      <c r="RRA629"/>
      <c r="RRB629"/>
      <c r="RRC629"/>
      <c r="RRD629"/>
      <c r="RRE629"/>
      <c r="RRF629"/>
      <c r="RRG629"/>
      <c r="RRH629"/>
      <c r="RRI629"/>
      <c r="RRJ629"/>
      <c r="RRK629"/>
      <c r="RRL629"/>
      <c r="RRM629"/>
      <c r="RRN629"/>
      <c r="RRO629"/>
      <c r="RRP629"/>
      <c r="RRQ629"/>
      <c r="RRR629"/>
      <c r="RRS629"/>
      <c r="RRT629"/>
      <c r="RRU629"/>
      <c r="RRV629"/>
      <c r="RRW629"/>
      <c r="RRX629"/>
      <c r="RRY629"/>
      <c r="RRZ629"/>
      <c r="RSA629"/>
      <c r="RSB629"/>
      <c r="RSC629"/>
      <c r="RSD629"/>
      <c r="RSE629"/>
      <c r="RSF629"/>
      <c r="RSG629"/>
      <c r="RSH629"/>
      <c r="RSI629"/>
      <c r="RSJ629"/>
      <c r="RSK629"/>
      <c r="RSL629"/>
      <c r="RSM629"/>
      <c r="RSN629"/>
      <c r="RSO629"/>
      <c r="RSP629"/>
      <c r="RSQ629"/>
      <c r="RSR629"/>
      <c r="RSS629"/>
      <c r="RST629"/>
      <c r="RSU629"/>
      <c r="RSV629"/>
      <c r="RSW629"/>
      <c r="RSX629"/>
      <c r="RSY629"/>
      <c r="RSZ629"/>
      <c r="RTA629"/>
      <c r="RTB629"/>
      <c r="RTC629"/>
      <c r="RTD629"/>
      <c r="RTE629"/>
      <c r="RTF629"/>
      <c r="RTG629"/>
      <c r="RTH629"/>
      <c r="RTI629"/>
      <c r="RTJ629"/>
      <c r="RTK629"/>
      <c r="RTL629"/>
      <c r="RTM629"/>
      <c r="RTN629"/>
      <c r="RTO629"/>
      <c r="RTP629"/>
      <c r="RTQ629"/>
      <c r="RTR629"/>
      <c r="RTS629"/>
      <c r="RTT629"/>
      <c r="RTU629"/>
      <c r="RTV629"/>
      <c r="RTW629"/>
      <c r="RTX629"/>
      <c r="RTY629"/>
      <c r="RTZ629"/>
      <c r="RUA629"/>
      <c r="RUB629"/>
      <c r="RUC629"/>
      <c r="RUD629"/>
      <c r="RUE629"/>
      <c r="RUF629"/>
      <c r="RUG629"/>
      <c r="RUH629"/>
      <c r="RUI629"/>
      <c r="RUJ629"/>
      <c r="RUK629"/>
      <c r="RUL629"/>
      <c r="RUM629"/>
      <c r="RUN629"/>
      <c r="RUO629"/>
      <c r="RUP629"/>
      <c r="RUQ629"/>
      <c r="RUR629"/>
      <c r="RUS629"/>
      <c r="RUT629"/>
      <c r="RUU629"/>
      <c r="RUV629"/>
      <c r="RUW629"/>
      <c r="RUX629"/>
      <c r="RUY629"/>
      <c r="RUZ629"/>
      <c r="RVA629"/>
      <c r="RVB629"/>
      <c r="RVC629"/>
      <c r="RVD629"/>
      <c r="RVE629"/>
      <c r="RVF629"/>
      <c r="RVG629"/>
      <c r="RVH629"/>
      <c r="RVI629"/>
      <c r="RVJ629"/>
      <c r="RVK629"/>
      <c r="RVL629"/>
      <c r="RVM629"/>
      <c r="RVN629"/>
      <c r="RVO629"/>
      <c r="RVP629"/>
      <c r="RVQ629"/>
      <c r="RVR629"/>
      <c r="RVS629"/>
      <c r="RVT629"/>
      <c r="RVU629"/>
      <c r="RVV629"/>
      <c r="RVW629"/>
      <c r="RVX629"/>
      <c r="RVY629"/>
      <c r="RVZ629"/>
      <c r="RWA629"/>
      <c r="RWB629"/>
      <c r="RWC629"/>
      <c r="RWD629"/>
      <c r="RWE629"/>
      <c r="RWF629"/>
      <c r="RWG629"/>
      <c r="RWH629"/>
      <c r="RWI629"/>
      <c r="RWJ629"/>
      <c r="RWK629"/>
      <c r="RWL629"/>
      <c r="RWM629"/>
      <c r="RWN629"/>
      <c r="RWO629"/>
      <c r="RWP629"/>
      <c r="RWQ629"/>
      <c r="RWR629"/>
      <c r="RWS629"/>
      <c r="RWT629"/>
      <c r="RWU629"/>
      <c r="RWV629"/>
      <c r="RWW629"/>
      <c r="RWX629"/>
      <c r="RWY629"/>
      <c r="RWZ629"/>
      <c r="RXA629"/>
      <c r="RXB629"/>
      <c r="RXC629"/>
      <c r="RXD629"/>
      <c r="RXE629"/>
      <c r="RXF629"/>
      <c r="RXG629"/>
      <c r="RXH629"/>
      <c r="RXI629"/>
      <c r="RXJ629"/>
      <c r="RXK629"/>
      <c r="RXL629"/>
      <c r="RXM629"/>
      <c r="RXN629"/>
      <c r="RXO629"/>
      <c r="RXP629"/>
      <c r="RXQ629"/>
      <c r="RXR629"/>
      <c r="RXS629"/>
      <c r="RXT629"/>
      <c r="RXU629"/>
      <c r="RXV629"/>
      <c r="RXW629"/>
      <c r="RXX629"/>
      <c r="RXY629"/>
      <c r="RXZ629"/>
      <c r="RYA629"/>
      <c r="RYB629"/>
      <c r="RYC629"/>
      <c r="RYD629"/>
      <c r="RYE629"/>
      <c r="RYF629"/>
      <c r="RYG629"/>
      <c r="RYH629"/>
      <c r="RYI629"/>
      <c r="RYJ629"/>
      <c r="RYK629"/>
      <c r="RYL629"/>
      <c r="RYM629"/>
      <c r="RYN629"/>
      <c r="RYO629"/>
      <c r="RYP629"/>
      <c r="RYQ629"/>
      <c r="RYR629"/>
      <c r="RYS629"/>
      <c r="RYT629"/>
      <c r="RYU629"/>
      <c r="RYV629"/>
      <c r="RYW629"/>
      <c r="RYX629"/>
      <c r="RYY629"/>
      <c r="RYZ629"/>
      <c r="RZA629"/>
      <c r="RZB629"/>
      <c r="RZC629"/>
      <c r="RZD629"/>
      <c r="RZE629"/>
      <c r="RZF629"/>
      <c r="RZG629"/>
      <c r="RZH629"/>
      <c r="RZI629"/>
      <c r="RZJ629"/>
      <c r="RZK629"/>
      <c r="RZL629"/>
      <c r="RZM629"/>
      <c r="RZN629"/>
      <c r="RZO629"/>
      <c r="RZP629"/>
      <c r="RZQ629"/>
      <c r="RZR629"/>
      <c r="RZS629"/>
      <c r="RZT629"/>
      <c r="RZU629"/>
      <c r="RZV629"/>
      <c r="RZW629"/>
      <c r="RZX629"/>
      <c r="RZY629"/>
      <c r="RZZ629"/>
      <c r="SAA629"/>
      <c r="SAB629"/>
      <c r="SAC629"/>
      <c r="SAD629"/>
      <c r="SAE629"/>
      <c r="SAF629"/>
      <c r="SAG629"/>
      <c r="SAH629"/>
      <c r="SAI629"/>
      <c r="SAJ629"/>
      <c r="SAK629"/>
      <c r="SAL629"/>
      <c r="SAM629"/>
      <c r="SAN629"/>
      <c r="SAO629"/>
      <c r="SAP629"/>
      <c r="SAQ629"/>
      <c r="SAR629"/>
      <c r="SAS629"/>
      <c r="SAT629"/>
      <c r="SAU629"/>
      <c r="SAV629"/>
      <c r="SAW629"/>
      <c r="SAX629"/>
      <c r="SAY629"/>
      <c r="SAZ629"/>
      <c r="SBA629"/>
      <c r="SBB629"/>
      <c r="SBC629"/>
      <c r="SBD629"/>
      <c r="SBE629"/>
      <c r="SBF629"/>
      <c r="SBG629"/>
      <c r="SBH629"/>
      <c r="SBI629"/>
      <c r="SBJ629"/>
      <c r="SBK629"/>
      <c r="SBL629"/>
      <c r="SBM629"/>
      <c r="SBN629"/>
      <c r="SBO629"/>
      <c r="SBP629"/>
      <c r="SBQ629"/>
      <c r="SBR629"/>
      <c r="SBS629"/>
      <c r="SBT629"/>
      <c r="SBU629"/>
      <c r="SBV629"/>
      <c r="SBW629"/>
      <c r="SBX629"/>
      <c r="SBY629"/>
      <c r="SBZ629"/>
      <c r="SCA629"/>
      <c r="SCB629"/>
      <c r="SCC629"/>
      <c r="SCD629"/>
      <c r="SCE629"/>
      <c r="SCF629"/>
      <c r="SCG629"/>
      <c r="SCH629"/>
      <c r="SCI629"/>
      <c r="SCJ629"/>
      <c r="SCK629"/>
      <c r="SCL629"/>
      <c r="SCM629"/>
      <c r="SCN629"/>
      <c r="SCO629"/>
      <c r="SCP629"/>
      <c r="SCQ629"/>
      <c r="SCR629"/>
      <c r="SCS629"/>
      <c r="SCT629"/>
      <c r="SCU629"/>
      <c r="SCV629"/>
      <c r="SCW629"/>
      <c r="SCX629"/>
      <c r="SCY629"/>
      <c r="SCZ629"/>
      <c r="SDA629"/>
      <c r="SDB629"/>
      <c r="SDC629"/>
      <c r="SDD629"/>
      <c r="SDE629"/>
      <c r="SDF629"/>
      <c r="SDG629"/>
      <c r="SDH629"/>
      <c r="SDI629"/>
      <c r="SDJ629"/>
      <c r="SDK629"/>
      <c r="SDL629"/>
      <c r="SDM629"/>
      <c r="SDN629"/>
      <c r="SDO629"/>
      <c r="SDP629"/>
      <c r="SDQ629"/>
      <c r="SDR629"/>
      <c r="SDS629"/>
      <c r="SDT629"/>
      <c r="SDU629"/>
      <c r="SDV629"/>
      <c r="SDW629"/>
      <c r="SDX629"/>
      <c r="SDY629"/>
      <c r="SDZ629"/>
      <c r="SEA629"/>
      <c r="SEB629"/>
      <c r="SEC629"/>
      <c r="SED629"/>
      <c r="SEE629"/>
      <c r="SEF629"/>
      <c r="SEG629"/>
      <c r="SEH629"/>
      <c r="SEI629"/>
      <c r="SEJ629"/>
      <c r="SEK629"/>
      <c r="SEL629"/>
      <c r="SEM629"/>
      <c r="SEN629"/>
      <c r="SEO629"/>
      <c r="SEP629"/>
      <c r="SEQ629"/>
      <c r="SER629"/>
      <c r="SES629"/>
      <c r="SET629"/>
      <c r="SEU629"/>
      <c r="SEV629"/>
      <c r="SEW629"/>
      <c r="SEX629"/>
      <c r="SEY629"/>
      <c r="SEZ629"/>
      <c r="SFA629"/>
      <c r="SFB629"/>
      <c r="SFC629"/>
      <c r="SFD629"/>
      <c r="SFE629"/>
      <c r="SFF629"/>
      <c r="SFG629"/>
      <c r="SFH629"/>
      <c r="SFI629"/>
      <c r="SFJ629"/>
      <c r="SFK629"/>
      <c r="SFL629"/>
      <c r="SFM629"/>
      <c r="SFN629"/>
      <c r="SFO629"/>
      <c r="SFP629"/>
      <c r="SFQ629"/>
      <c r="SFR629"/>
      <c r="SFS629"/>
      <c r="SFT629"/>
      <c r="SFU629"/>
      <c r="SFV629"/>
      <c r="SFW629"/>
      <c r="SFX629"/>
      <c r="SFY629"/>
      <c r="SFZ629"/>
      <c r="SGA629"/>
      <c r="SGB629"/>
      <c r="SGC629"/>
      <c r="SGD629"/>
      <c r="SGE629"/>
      <c r="SGF629"/>
      <c r="SGG629"/>
      <c r="SGH629"/>
      <c r="SGI629"/>
      <c r="SGJ629"/>
      <c r="SGK629"/>
      <c r="SGL629"/>
      <c r="SGM629"/>
      <c r="SGN629"/>
      <c r="SGO629"/>
      <c r="SGP629"/>
      <c r="SGQ629"/>
      <c r="SGR629"/>
      <c r="SGS629"/>
      <c r="SGT629"/>
      <c r="SGU629"/>
      <c r="SGV629"/>
      <c r="SGW629"/>
      <c r="SGX629"/>
      <c r="SGY629"/>
      <c r="SGZ629"/>
      <c r="SHA629"/>
      <c r="SHB629"/>
      <c r="SHC629"/>
      <c r="SHD629"/>
      <c r="SHE629"/>
      <c r="SHF629"/>
      <c r="SHG629"/>
      <c r="SHH629"/>
      <c r="SHI629"/>
      <c r="SHJ629"/>
      <c r="SHK629"/>
      <c r="SHL629"/>
      <c r="SHM629"/>
      <c r="SHN629"/>
      <c r="SHO629"/>
      <c r="SHP629"/>
      <c r="SHQ629"/>
      <c r="SHR629"/>
      <c r="SHS629"/>
      <c r="SHT629"/>
      <c r="SHU629"/>
      <c r="SHV629"/>
      <c r="SHW629"/>
      <c r="SHX629"/>
      <c r="SHY629"/>
      <c r="SHZ629"/>
      <c r="SIA629"/>
      <c r="SIB629"/>
      <c r="SIC629"/>
      <c r="SID629"/>
      <c r="SIE629"/>
      <c r="SIF629"/>
      <c r="SIG629"/>
      <c r="SIH629"/>
      <c r="SII629"/>
      <c r="SIJ629"/>
      <c r="SIK629"/>
      <c r="SIL629"/>
      <c r="SIM629"/>
      <c r="SIN629"/>
      <c r="SIO629"/>
      <c r="SIP629"/>
      <c r="SIQ629"/>
      <c r="SIR629"/>
      <c r="SIS629"/>
      <c r="SIT629"/>
      <c r="SIU629"/>
      <c r="SIV629"/>
      <c r="SIW629"/>
      <c r="SIX629"/>
      <c r="SIY629"/>
      <c r="SIZ629"/>
      <c r="SJA629"/>
      <c r="SJB629"/>
      <c r="SJC629"/>
      <c r="SJD629"/>
      <c r="SJE629"/>
      <c r="SJF629"/>
      <c r="SJG629"/>
      <c r="SJH629"/>
      <c r="SJI629"/>
      <c r="SJJ629"/>
      <c r="SJK629"/>
      <c r="SJL629"/>
      <c r="SJM629"/>
      <c r="SJN629"/>
      <c r="SJO629"/>
      <c r="SJP629"/>
      <c r="SJQ629"/>
      <c r="SJR629"/>
      <c r="SJS629"/>
      <c r="SJT629"/>
      <c r="SJU629"/>
      <c r="SJV629"/>
      <c r="SJW629"/>
      <c r="SJX629"/>
      <c r="SJY629"/>
      <c r="SJZ629"/>
      <c r="SKA629"/>
      <c r="SKB629"/>
      <c r="SKC629"/>
      <c r="SKD629"/>
      <c r="SKE629"/>
      <c r="SKF629"/>
      <c r="SKG629"/>
      <c r="SKH629"/>
      <c r="SKI629"/>
      <c r="SKJ629"/>
      <c r="SKK629"/>
      <c r="SKL629"/>
      <c r="SKM629"/>
      <c r="SKN629"/>
      <c r="SKO629"/>
      <c r="SKP629"/>
      <c r="SKQ629"/>
      <c r="SKR629"/>
      <c r="SKS629"/>
      <c r="SKT629"/>
      <c r="SKU629"/>
      <c r="SKV629"/>
      <c r="SKW629"/>
      <c r="SKX629"/>
      <c r="SKY629"/>
      <c r="SKZ629"/>
      <c r="SLA629"/>
      <c r="SLB629"/>
      <c r="SLC629"/>
      <c r="SLD629"/>
      <c r="SLE629"/>
      <c r="SLF629"/>
      <c r="SLG629"/>
      <c r="SLH629"/>
      <c r="SLI629"/>
      <c r="SLJ629"/>
      <c r="SLK629"/>
      <c r="SLL629"/>
      <c r="SLM629"/>
      <c r="SLN629"/>
      <c r="SLO629"/>
      <c r="SLP629"/>
      <c r="SLQ629"/>
      <c r="SLR629"/>
      <c r="SLS629"/>
      <c r="SLT629"/>
      <c r="SLU629"/>
      <c r="SLV629"/>
      <c r="SLW629"/>
      <c r="SLX629"/>
      <c r="SLY629"/>
      <c r="SLZ629"/>
      <c r="SMA629"/>
      <c r="SMB629"/>
      <c r="SMC629"/>
      <c r="SMD629"/>
      <c r="SME629"/>
      <c r="SMF629"/>
      <c r="SMG629"/>
      <c r="SMH629"/>
      <c r="SMI629"/>
      <c r="SMJ629"/>
      <c r="SMK629"/>
      <c r="SML629"/>
      <c r="SMM629"/>
      <c r="SMN629"/>
      <c r="SMO629"/>
      <c r="SMP629"/>
      <c r="SMQ629"/>
      <c r="SMR629"/>
      <c r="SMS629"/>
      <c r="SMT629"/>
      <c r="SMU629"/>
      <c r="SMV629"/>
      <c r="SMW629"/>
      <c r="SMX629"/>
      <c r="SMY629"/>
      <c r="SMZ629"/>
      <c r="SNA629"/>
      <c r="SNB629"/>
      <c r="SNC629"/>
      <c r="SND629"/>
      <c r="SNE629"/>
      <c r="SNF629"/>
      <c r="SNG629"/>
      <c r="SNH629"/>
      <c r="SNI629"/>
      <c r="SNJ629"/>
      <c r="SNK629"/>
      <c r="SNL629"/>
      <c r="SNM629"/>
      <c r="SNN629"/>
      <c r="SNO629"/>
      <c r="SNP629"/>
      <c r="SNQ629"/>
      <c r="SNR629"/>
      <c r="SNS629"/>
      <c r="SNT629"/>
      <c r="SNU629"/>
      <c r="SNV629"/>
      <c r="SNW629"/>
      <c r="SNX629"/>
      <c r="SNY629"/>
      <c r="SNZ629"/>
      <c r="SOA629"/>
      <c r="SOB629"/>
      <c r="SOC629"/>
      <c r="SOD629"/>
      <c r="SOE629"/>
      <c r="SOF629"/>
      <c r="SOG629"/>
      <c r="SOH629"/>
      <c r="SOI629"/>
      <c r="SOJ629"/>
      <c r="SOK629"/>
      <c r="SOL629"/>
      <c r="SOM629"/>
      <c r="SON629"/>
      <c r="SOO629"/>
      <c r="SOP629"/>
      <c r="SOQ629"/>
      <c r="SOR629"/>
      <c r="SOS629"/>
      <c r="SOT629"/>
      <c r="SOU629"/>
      <c r="SOV629"/>
      <c r="SOW629"/>
      <c r="SOX629"/>
      <c r="SOY629"/>
      <c r="SOZ629"/>
      <c r="SPA629"/>
      <c r="SPB629"/>
      <c r="SPC629"/>
      <c r="SPD629"/>
      <c r="SPE629"/>
      <c r="SPF629"/>
      <c r="SPG629"/>
      <c r="SPH629"/>
      <c r="SPI629"/>
      <c r="SPJ629"/>
      <c r="SPK629"/>
      <c r="SPL629"/>
      <c r="SPM629"/>
      <c r="SPN629"/>
      <c r="SPO629"/>
      <c r="SPP629"/>
      <c r="SPQ629"/>
      <c r="SPR629"/>
      <c r="SPS629"/>
      <c r="SPT629"/>
      <c r="SPU629"/>
      <c r="SPV629"/>
      <c r="SPW629"/>
      <c r="SPX629"/>
      <c r="SPY629"/>
      <c r="SPZ629"/>
      <c r="SQA629"/>
      <c r="SQB629"/>
      <c r="SQC629"/>
      <c r="SQD629"/>
      <c r="SQE629"/>
      <c r="SQF629"/>
      <c r="SQG629"/>
      <c r="SQH629"/>
      <c r="SQI629"/>
      <c r="SQJ629"/>
      <c r="SQK629"/>
      <c r="SQL629"/>
      <c r="SQM629"/>
      <c r="SQN629"/>
      <c r="SQO629"/>
      <c r="SQP629"/>
      <c r="SQQ629"/>
      <c r="SQR629"/>
      <c r="SQS629"/>
      <c r="SQT629"/>
      <c r="SQU629"/>
      <c r="SQV629"/>
      <c r="SQW629"/>
      <c r="SQX629"/>
      <c r="SQY629"/>
      <c r="SQZ629"/>
      <c r="SRA629"/>
      <c r="SRB629"/>
      <c r="SRC629"/>
      <c r="SRD629"/>
      <c r="SRE629"/>
      <c r="SRF629"/>
      <c r="SRG629"/>
      <c r="SRH629"/>
      <c r="SRI629"/>
      <c r="SRJ629"/>
      <c r="SRK629"/>
      <c r="SRL629"/>
      <c r="SRM629"/>
      <c r="SRN629"/>
      <c r="SRO629"/>
      <c r="SRP629"/>
      <c r="SRQ629"/>
      <c r="SRR629"/>
      <c r="SRS629"/>
      <c r="SRT629"/>
      <c r="SRU629"/>
      <c r="SRV629"/>
      <c r="SRW629"/>
      <c r="SRX629"/>
      <c r="SRY629"/>
      <c r="SRZ629"/>
      <c r="SSA629"/>
      <c r="SSB629"/>
      <c r="SSC629"/>
      <c r="SSD629"/>
      <c r="SSE629"/>
      <c r="SSF629"/>
      <c r="SSG629"/>
      <c r="SSH629"/>
      <c r="SSI629"/>
      <c r="SSJ629"/>
      <c r="SSK629"/>
      <c r="SSL629"/>
      <c r="SSM629"/>
      <c r="SSN629"/>
      <c r="SSO629"/>
      <c r="SSP629"/>
      <c r="SSQ629"/>
      <c r="SSR629"/>
      <c r="SSS629"/>
      <c r="SST629"/>
      <c r="SSU629"/>
      <c r="SSV629"/>
      <c r="SSW629"/>
      <c r="SSX629"/>
      <c r="SSY629"/>
      <c r="SSZ629"/>
      <c r="STA629"/>
      <c r="STB629"/>
      <c r="STC629"/>
      <c r="STD629"/>
      <c r="STE629"/>
      <c r="STF629"/>
      <c r="STG629"/>
      <c r="STH629"/>
      <c r="STI629"/>
      <c r="STJ629"/>
      <c r="STK629"/>
      <c r="STL629"/>
      <c r="STM629"/>
      <c r="STN629"/>
      <c r="STO629"/>
      <c r="STP629"/>
      <c r="STQ629"/>
      <c r="STR629"/>
      <c r="STS629"/>
      <c r="STT629"/>
      <c r="STU629"/>
      <c r="STV629"/>
      <c r="STW629"/>
      <c r="STX629"/>
      <c r="STY629"/>
      <c r="STZ629"/>
      <c r="SUA629"/>
      <c r="SUB629"/>
      <c r="SUC629"/>
      <c r="SUD629"/>
      <c r="SUE629"/>
      <c r="SUF629"/>
      <c r="SUG629"/>
      <c r="SUH629"/>
      <c r="SUI629"/>
      <c r="SUJ629"/>
      <c r="SUK629"/>
      <c r="SUL629"/>
      <c r="SUM629"/>
      <c r="SUN629"/>
      <c r="SUO629"/>
      <c r="SUP629"/>
      <c r="SUQ629"/>
      <c r="SUR629"/>
      <c r="SUS629"/>
      <c r="SUT629"/>
      <c r="SUU629"/>
      <c r="SUV629"/>
      <c r="SUW629"/>
      <c r="SUX629"/>
      <c r="SUY629"/>
      <c r="SUZ629"/>
      <c r="SVA629"/>
      <c r="SVB629"/>
      <c r="SVC629"/>
      <c r="SVD629"/>
      <c r="SVE629"/>
      <c r="SVF629"/>
      <c r="SVG629"/>
      <c r="SVH629"/>
      <c r="SVI629"/>
      <c r="SVJ629"/>
      <c r="SVK629"/>
      <c r="SVL629"/>
      <c r="SVM629"/>
      <c r="SVN629"/>
      <c r="SVO629"/>
      <c r="SVP629"/>
      <c r="SVQ629"/>
      <c r="SVR629"/>
      <c r="SVS629"/>
      <c r="SVT629"/>
      <c r="SVU629"/>
      <c r="SVV629"/>
      <c r="SVW629"/>
      <c r="SVX629"/>
      <c r="SVY629"/>
      <c r="SVZ629"/>
      <c r="SWA629"/>
      <c r="SWB629"/>
      <c r="SWC629"/>
      <c r="SWD629"/>
      <c r="SWE629"/>
      <c r="SWF629"/>
      <c r="SWG629"/>
      <c r="SWH629"/>
      <c r="SWI629"/>
      <c r="SWJ629"/>
      <c r="SWK629"/>
      <c r="SWL629"/>
      <c r="SWM629"/>
      <c r="SWN629"/>
      <c r="SWO629"/>
      <c r="SWP629"/>
      <c r="SWQ629"/>
      <c r="SWR629"/>
      <c r="SWS629"/>
      <c r="SWT629"/>
      <c r="SWU629"/>
      <c r="SWV629"/>
      <c r="SWW629"/>
      <c r="SWX629"/>
      <c r="SWY629"/>
      <c r="SWZ629"/>
      <c r="SXA629"/>
      <c r="SXB629"/>
      <c r="SXC629"/>
      <c r="SXD629"/>
      <c r="SXE629"/>
      <c r="SXF629"/>
      <c r="SXG629"/>
      <c r="SXH629"/>
      <c r="SXI629"/>
      <c r="SXJ629"/>
      <c r="SXK629"/>
      <c r="SXL629"/>
      <c r="SXM629"/>
      <c r="SXN629"/>
      <c r="SXO629"/>
      <c r="SXP629"/>
      <c r="SXQ629"/>
      <c r="SXR629"/>
      <c r="SXS629"/>
      <c r="SXT629"/>
      <c r="SXU629"/>
      <c r="SXV629"/>
      <c r="SXW629"/>
      <c r="SXX629"/>
      <c r="SXY629"/>
      <c r="SXZ629"/>
      <c r="SYA629"/>
      <c r="SYB629"/>
      <c r="SYC629"/>
      <c r="SYD629"/>
      <c r="SYE629"/>
      <c r="SYF629"/>
      <c r="SYG629"/>
      <c r="SYH629"/>
      <c r="SYI629"/>
      <c r="SYJ629"/>
      <c r="SYK629"/>
      <c r="SYL629"/>
      <c r="SYM629"/>
      <c r="SYN629"/>
      <c r="SYO629"/>
      <c r="SYP629"/>
      <c r="SYQ629"/>
      <c r="SYR629"/>
      <c r="SYS629"/>
      <c r="SYT629"/>
      <c r="SYU629"/>
      <c r="SYV629"/>
      <c r="SYW629"/>
      <c r="SYX629"/>
      <c r="SYY629"/>
      <c r="SYZ629"/>
      <c r="SZA629"/>
      <c r="SZB629"/>
      <c r="SZC629"/>
      <c r="SZD629"/>
      <c r="SZE629"/>
      <c r="SZF629"/>
      <c r="SZG629"/>
      <c r="SZH629"/>
      <c r="SZI629"/>
      <c r="SZJ629"/>
      <c r="SZK629"/>
      <c r="SZL629"/>
      <c r="SZM629"/>
      <c r="SZN629"/>
      <c r="SZO629"/>
      <c r="SZP629"/>
      <c r="SZQ629"/>
      <c r="SZR629"/>
      <c r="SZS629"/>
      <c r="SZT629"/>
      <c r="SZU629"/>
      <c r="SZV629"/>
      <c r="SZW629"/>
      <c r="SZX629"/>
      <c r="SZY629"/>
      <c r="SZZ629"/>
      <c r="TAA629"/>
      <c r="TAB629"/>
      <c r="TAC629"/>
      <c r="TAD629"/>
      <c r="TAE629"/>
      <c r="TAF629"/>
      <c r="TAG629"/>
      <c r="TAH629"/>
      <c r="TAI629"/>
      <c r="TAJ629"/>
      <c r="TAK629"/>
      <c r="TAL629"/>
      <c r="TAM629"/>
      <c r="TAN629"/>
      <c r="TAO629"/>
      <c r="TAP629"/>
      <c r="TAQ629"/>
      <c r="TAR629"/>
      <c r="TAS629"/>
      <c r="TAT629"/>
      <c r="TAU629"/>
      <c r="TAV629"/>
      <c r="TAW629"/>
      <c r="TAX629"/>
      <c r="TAY629"/>
      <c r="TAZ629"/>
      <c r="TBA629"/>
      <c r="TBB629"/>
      <c r="TBC629"/>
      <c r="TBD629"/>
      <c r="TBE629"/>
      <c r="TBF629"/>
      <c r="TBG629"/>
      <c r="TBH629"/>
      <c r="TBI629"/>
      <c r="TBJ629"/>
      <c r="TBK629"/>
      <c r="TBL629"/>
      <c r="TBM629"/>
      <c r="TBN629"/>
      <c r="TBO629"/>
      <c r="TBP629"/>
      <c r="TBQ629"/>
      <c r="TBR629"/>
      <c r="TBS629"/>
      <c r="TBT629"/>
      <c r="TBU629"/>
      <c r="TBV629"/>
      <c r="TBW629"/>
      <c r="TBX629"/>
      <c r="TBY629"/>
      <c r="TBZ629"/>
      <c r="TCA629"/>
      <c r="TCB629"/>
      <c r="TCC629"/>
      <c r="TCD629"/>
      <c r="TCE629"/>
      <c r="TCF629"/>
      <c r="TCG629"/>
      <c r="TCH629"/>
      <c r="TCI629"/>
      <c r="TCJ629"/>
      <c r="TCK629"/>
      <c r="TCL629"/>
      <c r="TCM629"/>
      <c r="TCN629"/>
      <c r="TCO629"/>
      <c r="TCP629"/>
      <c r="TCQ629"/>
      <c r="TCR629"/>
      <c r="TCS629"/>
      <c r="TCT629"/>
      <c r="TCU629"/>
      <c r="TCV629"/>
      <c r="TCW629"/>
      <c r="TCX629"/>
      <c r="TCY629"/>
      <c r="TCZ629"/>
      <c r="TDA629"/>
      <c r="TDB629"/>
      <c r="TDC629"/>
      <c r="TDD629"/>
      <c r="TDE629"/>
      <c r="TDF629"/>
      <c r="TDG629"/>
      <c r="TDH629"/>
      <c r="TDI629"/>
      <c r="TDJ629"/>
      <c r="TDK629"/>
      <c r="TDL629"/>
      <c r="TDM629"/>
      <c r="TDN629"/>
      <c r="TDO629"/>
      <c r="TDP629"/>
      <c r="TDQ629"/>
      <c r="TDR629"/>
      <c r="TDS629"/>
      <c r="TDT629"/>
      <c r="TDU629"/>
      <c r="TDV629"/>
      <c r="TDW629"/>
      <c r="TDX629"/>
      <c r="TDY629"/>
      <c r="TDZ629"/>
      <c r="TEA629"/>
      <c r="TEB629"/>
      <c r="TEC629"/>
      <c r="TED629"/>
      <c r="TEE629"/>
      <c r="TEF629"/>
      <c r="TEG629"/>
      <c r="TEH629"/>
      <c r="TEI629"/>
      <c r="TEJ629"/>
      <c r="TEK629"/>
      <c r="TEL629"/>
      <c r="TEM629"/>
      <c r="TEN629"/>
      <c r="TEO629"/>
      <c r="TEP629"/>
      <c r="TEQ629"/>
      <c r="TER629"/>
      <c r="TES629"/>
      <c r="TET629"/>
      <c r="TEU629"/>
      <c r="TEV629"/>
      <c r="TEW629"/>
      <c r="TEX629"/>
      <c r="TEY629"/>
      <c r="TEZ629"/>
      <c r="TFA629"/>
      <c r="TFB629"/>
      <c r="TFC629"/>
      <c r="TFD629"/>
      <c r="TFE629"/>
      <c r="TFF629"/>
      <c r="TFG629"/>
      <c r="TFH629"/>
      <c r="TFI629"/>
      <c r="TFJ629"/>
      <c r="TFK629"/>
      <c r="TFL629"/>
      <c r="TFM629"/>
      <c r="TFN629"/>
      <c r="TFO629"/>
      <c r="TFP629"/>
      <c r="TFQ629"/>
      <c r="TFR629"/>
      <c r="TFS629"/>
      <c r="TFT629"/>
      <c r="TFU629"/>
      <c r="TFV629"/>
      <c r="TFW629"/>
      <c r="TFX629"/>
      <c r="TFY629"/>
      <c r="TFZ629"/>
      <c r="TGA629"/>
      <c r="TGB629"/>
      <c r="TGC629"/>
      <c r="TGD629"/>
      <c r="TGE629"/>
      <c r="TGF629"/>
      <c r="TGG629"/>
      <c r="TGH629"/>
      <c r="TGI629"/>
      <c r="TGJ629"/>
      <c r="TGK629"/>
      <c r="TGL629"/>
      <c r="TGM629"/>
      <c r="TGN629"/>
      <c r="TGO629"/>
      <c r="TGP629"/>
      <c r="TGQ629"/>
      <c r="TGR629"/>
      <c r="TGS629"/>
      <c r="TGT629"/>
      <c r="TGU629"/>
      <c r="TGV629"/>
      <c r="TGW629"/>
      <c r="TGX629"/>
      <c r="TGY629"/>
      <c r="TGZ629"/>
      <c r="THA629"/>
      <c r="THB629"/>
      <c r="THC629"/>
      <c r="THD629"/>
      <c r="THE629"/>
      <c r="THF629"/>
      <c r="THG629"/>
      <c r="THH629"/>
      <c r="THI629"/>
      <c r="THJ629"/>
      <c r="THK629"/>
      <c r="THL629"/>
      <c r="THM629"/>
      <c r="THN629"/>
      <c r="THO629"/>
      <c r="THP629"/>
      <c r="THQ629"/>
      <c r="THR629"/>
      <c r="THS629"/>
      <c r="THT629"/>
      <c r="THU629"/>
      <c r="THV629"/>
      <c r="THW629"/>
      <c r="THX629"/>
      <c r="THY629"/>
      <c r="THZ629"/>
      <c r="TIA629"/>
      <c r="TIB629"/>
      <c r="TIC629"/>
      <c r="TID629"/>
      <c r="TIE629"/>
      <c r="TIF629"/>
      <c r="TIG629"/>
      <c r="TIH629"/>
      <c r="TII629"/>
      <c r="TIJ629"/>
      <c r="TIK629"/>
      <c r="TIL629"/>
      <c r="TIM629"/>
      <c r="TIN629"/>
      <c r="TIO629"/>
      <c r="TIP629"/>
      <c r="TIQ629"/>
      <c r="TIR629"/>
      <c r="TIS629"/>
      <c r="TIT629"/>
      <c r="TIU629"/>
      <c r="TIV629"/>
      <c r="TIW629"/>
      <c r="TIX629"/>
      <c r="TIY629"/>
      <c r="TIZ629"/>
      <c r="TJA629"/>
      <c r="TJB629"/>
      <c r="TJC629"/>
      <c r="TJD629"/>
      <c r="TJE629"/>
      <c r="TJF629"/>
      <c r="TJG629"/>
      <c r="TJH629"/>
      <c r="TJI629"/>
      <c r="TJJ629"/>
      <c r="TJK629"/>
      <c r="TJL629"/>
      <c r="TJM629"/>
      <c r="TJN629"/>
      <c r="TJO629"/>
      <c r="TJP629"/>
      <c r="TJQ629"/>
      <c r="TJR629"/>
      <c r="TJS629"/>
      <c r="TJT629"/>
      <c r="TJU629"/>
      <c r="TJV629"/>
      <c r="TJW629"/>
      <c r="TJX629"/>
      <c r="TJY629"/>
      <c r="TJZ629"/>
      <c r="TKA629"/>
      <c r="TKB629"/>
      <c r="TKC629"/>
      <c r="TKD629"/>
      <c r="TKE629"/>
      <c r="TKF629"/>
      <c r="TKG629"/>
      <c r="TKH629"/>
      <c r="TKI629"/>
      <c r="TKJ629"/>
      <c r="TKK629"/>
      <c r="TKL629"/>
      <c r="TKM629"/>
      <c r="TKN629"/>
      <c r="TKO629"/>
      <c r="TKP629"/>
      <c r="TKQ629"/>
      <c r="TKR629"/>
      <c r="TKS629"/>
      <c r="TKT629"/>
      <c r="TKU629"/>
      <c r="TKV629"/>
      <c r="TKW629"/>
      <c r="TKX629"/>
      <c r="TKY629"/>
      <c r="TKZ629"/>
      <c r="TLA629"/>
      <c r="TLB629"/>
      <c r="TLC629"/>
      <c r="TLD629"/>
      <c r="TLE629"/>
      <c r="TLF629"/>
      <c r="TLG629"/>
      <c r="TLH629"/>
      <c r="TLI629"/>
      <c r="TLJ629"/>
      <c r="TLK629"/>
      <c r="TLL629"/>
      <c r="TLM629"/>
      <c r="TLN629"/>
      <c r="TLO629"/>
      <c r="TLP629"/>
      <c r="TLQ629"/>
      <c r="TLR629"/>
      <c r="TLS629"/>
      <c r="TLT629"/>
      <c r="TLU629"/>
      <c r="TLV629"/>
      <c r="TLW629"/>
      <c r="TLX629"/>
      <c r="TLY629"/>
      <c r="TLZ629"/>
      <c r="TMA629"/>
      <c r="TMB629"/>
      <c r="TMC629"/>
      <c r="TMD629"/>
      <c r="TME629"/>
      <c r="TMF629"/>
      <c r="TMG629"/>
      <c r="TMH629"/>
      <c r="TMI629"/>
      <c r="TMJ629"/>
      <c r="TMK629"/>
      <c r="TML629"/>
      <c r="TMM629"/>
      <c r="TMN629"/>
      <c r="TMO629"/>
      <c r="TMP629"/>
      <c r="TMQ629"/>
      <c r="TMR629"/>
      <c r="TMS629"/>
      <c r="TMT629"/>
      <c r="TMU629"/>
      <c r="TMV629"/>
      <c r="TMW629"/>
      <c r="TMX629"/>
      <c r="TMY629"/>
      <c r="TMZ629"/>
      <c r="TNA629"/>
      <c r="TNB629"/>
      <c r="TNC629"/>
      <c r="TND629"/>
      <c r="TNE629"/>
      <c r="TNF629"/>
      <c r="TNG629"/>
      <c r="TNH629"/>
      <c r="TNI629"/>
      <c r="TNJ629"/>
      <c r="TNK629"/>
      <c r="TNL629"/>
      <c r="TNM629"/>
      <c r="TNN629"/>
      <c r="TNO629"/>
      <c r="TNP629"/>
      <c r="TNQ629"/>
      <c r="TNR629"/>
      <c r="TNS629"/>
      <c r="TNT629"/>
      <c r="TNU629"/>
      <c r="TNV629"/>
      <c r="TNW629"/>
      <c r="TNX629"/>
      <c r="TNY629"/>
      <c r="TNZ629"/>
      <c r="TOA629"/>
      <c r="TOB629"/>
      <c r="TOC629"/>
      <c r="TOD629"/>
      <c r="TOE629"/>
      <c r="TOF629"/>
      <c r="TOG629"/>
      <c r="TOH629"/>
      <c r="TOI629"/>
      <c r="TOJ629"/>
      <c r="TOK629"/>
      <c r="TOL629"/>
      <c r="TOM629"/>
      <c r="TON629"/>
      <c r="TOO629"/>
      <c r="TOP629"/>
      <c r="TOQ629"/>
      <c r="TOR629"/>
      <c r="TOS629"/>
      <c r="TOT629"/>
      <c r="TOU629"/>
      <c r="TOV629"/>
      <c r="TOW629"/>
      <c r="TOX629"/>
      <c r="TOY629"/>
      <c r="TOZ629"/>
      <c r="TPA629"/>
      <c r="TPB629"/>
      <c r="TPC629"/>
      <c r="TPD629"/>
      <c r="TPE629"/>
      <c r="TPF629"/>
      <c r="TPG629"/>
      <c r="TPH629"/>
      <c r="TPI629"/>
      <c r="TPJ629"/>
      <c r="TPK629"/>
      <c r="TPL629"/>
      <c r="TPM629"/>
      <c r="TPN629"/>
      <c r="TPO629"/>
      <c r="TPP629"/>
      <c r="TPQ629"/>
      <c r="TPR629"/>
      <c r="TPS629"/>
      <c r="TPT629"/>
      <c r="TPU629"/>
      <c r="TPV629"/>
      <c r="TPW629"/>
      <c r="TPX629"/>
      <c r="TPY629"/>
      <c r="TPZ629"/>
      <c r="TQA629"/>
      <c r="TQB629"/>
      <c r="TQC629"/>
      <c r="TQD629"/>
      <c r="TQE629"/>
      <c r="TQF629"/>
      <c r="TQG629"/>
      <c r="TQH629"/>
      <c r="TQI629"/>
      <c r="TQJ629"/>
      <c r="TQK629"/>
      <c r="TQL629"/>
      <c r="TQM629"/>
      <c r="TQN629"/>
      <c r="TQO629"/>
      <c r="TQP629"/>
      <c r="TQQ629"/>
      <c r="TQR629"/>
      <c r="TQS629"/>
      <c r="TQT629"/>
      <c r="TQU629"/>
      <c r="TQV629"/>
      <c r="TQW629"/>
      <c r="TQX629"/>
      <c r="TQY629"/>
      <c r="TQZ629"/>
      <c r="TRA629"/>
      <c r="TRB629"/>
      <c r="TRC629"/>
      <c r="TRD629"/>
      <c r="TRE629"/>
      <c r="TRF629"/>
      <c r="TRG629"/>
      <c r="TRH629"/>
      <c r="TRI629"/>
      <c r="TRJ629"/>
      <c r="TRK629"/>
      <c r="TRL629"/>
      <c r="TRM629"/>
      <c r="TRN629"/>
      <c r="TRO629"/>
      <c r="TRP629"/>
      <c r="TRQ629"/>
      <c r="TRR629"/>
      <c r="TRS629"/>
      <c r="TRT629"/>
      <c r="TRU629"/>
      <c r="TRV629"/>
      <c r="TRW629"/>
      <c r="TRX629"/>
      <c r="TRY629"/>
      <c r="TRZ629"/>
      <c r="TSA629"/>
      <c r="TSB629"/>
      <c r="TSC629"/>
      <c r="TSD629"/>
      <c r="TSE629"/>
      <c r="TSF629"/>
      <c r="TSG629"/>
      <c r="TSH629"/>
      <c r="TSI629"/>
      <c r="TSJ629"/>
      <c r="TSK629"/>
      <c r="TSL629"/>
      <c r="TSM629"/>
      <c r="TSN629"/>
      <c r="TSO629"/>
      <c r="TSP629"/>
      <c r="TSQ629"/>
      <c r="TSR629"/>
      <c r="TSS629"/>
      <c r="TST629"/>
      <c r="TSU629"/>
      <c r="TSV629"/>
      <c r="TSW629"/>
      <c r="TSX629"/>
      <c r="TSY629"/>
      <c r="TSZ629"/>
      <c r="TTA629"/>
      <c r="TTB629"/>
      <c r="TTC629"/>
      <c r="TTD629"/>
      <c r="TTE629"/>
      <c r="TTF629"/>
      <c r="TTG629"/>
      <c r="TTH629"/>
      <c r="TTI629"/>
      <c r="TTJ629"/>
      <c r="TTK629"/>
      <c r="TTL629"/>
      <c r="TTM629"/>
      <c r="TTN629"/>
      <c r="TTO629"/>
      <c r="TTP629"/>
      <c r="TTQ629"/>
      <c r="TTR629"/>
      <c r="TTS629"/>
      <c r="TTT629"/>
      <c r="TTU629"/>
      <c r="TTV629"/>
      <c r="TTW629"/>
      <c r="TTX629"/>
      <c r="TTY629"/>
      <c r="TTZ629"/>
      <c r="TUA629"/>
      <c r="TUB629"/>
      <c r="TUC629"/>
      <c r="TUD629"/>
      <c r="TUE629"/>
      <c r="TUF629"/>
      <c r="TUG629"/>
      <c r="TUH629"/>
      <c r="TUI629"/>
      <c r="TUJ629"/>
      <c r="TUK629"/>
      <c r="TUL629"/>
      <c r="TUM629"/>
      <c r="TUN629"/>
      <c r="TUO629"/>
      <c r="TUP629"/>
      <c r="TUQ629"/>
      <c r="TUR629"/>
      <c r="TUS629"/>
      <c r="TUT629"/>
      <c r="TUU629"/>
      <c r="TUV629"/>
      <c r="TUW629"/>
      <c r="TUX629"/>
      <c r="TUY629"/>
      <c r="TUZ629"/>
      <c r="TVA629"/>
      <c r="TVB629"/>
      <c r="TVC629"/>
      <c r="TVD629"/>
      <c r="TVE629"/>
      <c r="TVF629"/>
      <c r="TVG629"/>
      <c r="TVH629"/>
      <c r="TVI629"/>
      <c r="TVJ629"/>
      <c r="TVK629"/>
      <c r="TVL629"/>
      <c r="TVM629"/>
      <c r="TVN629"/>
      <c r="TVO629"/>
      <c r="TVP629"/>
      <c r="TVQ629"/>
      <c r="TVR629"/>
      <c r="TVS629"/>
      <c r="TVT629"/>
      <c r="TVU629"/>
      <c r="TVV629"/>
      <c r="TVW629"/>
      <c r="TVX629"/>
      <c r="TVY629"/>
      <c r="TVZ629"/>
      <c r="TWA629"/>
      <c r="TWB629"/>
      <c r="TWC629"/>
      <c r="TWD629"/>
      <c r="TWE629"/>
      <c r="TWF629"/>
      <c r="TWG629"/>
      <c r="TWH629"/>
      <c r="TWI629"/>
      <c r="TWJ629"/>
      <c r="TWK629"/>
      <c r="TWL629"/>
      <c r="TWM629"/>
      <c r="TWN629"/>
      <c r="TWO629"/>
      <c r="TWP629"/>
      <c r="TWQ629"/>
      <c r="TWR629"/>
      <c r="TWS629"/>
      <c r="TWT629"/>
      <c r="TWU629"/>
      <c r="TWV629"/>
      <c r="TWW629"/>
      <c r="TWX629"/>
      <c r="TWY629"/>
      <c r="TWZ629"/>
      <c r="TXA629"/>
      <c r="TXB629"/>
      <c r="TXC629"/>
      <c r="TXD629"/>
      <c r="TXE629"/>
      <c r="TXF629"/>
      <c r="TXG629"/>
      <c r="TXH629"/>
      <c r="TXI629"/>
      <c r="TXJ629"/>
      <c r="TXK629"/>
      <c r="TXL629"/>
      <c r="TXM629"/>
      <c r="TXN629"/>
      <c r="TXO629"/>
      <c r="TXP629"/>
      <c r="TXQ629"/>
      <c r="TXR629"/>
      <c r="TXS629"/>
      <c r="TXT629"/>
      <c r="TXU629"/>
      <c r="TXV629"/>
      <c r="TXW629"/>
      <c r="TXX629"/>
      <c r="TXY629"/>
      <c r="TXZ629"/>
      <c r="TYA629"/>
      <c r="TYB629"/>
      <c r="TYC629"/>
      <c r="TYD629"/>
      <c r="TYE629"/>
      <c r="TYF629"/>
      <c r="TYG629"/>
      <c r="TYH629"/>
      <c r="TYI629"/>
      <c r="TYJ629"/>
      <c r="TYK629"/>
      <c r="TYL629"/>
      <c r="TYM629"/>
      <c r="TYN629"/>
      <c r="TYO629"/>
      <c r="TYP629"/>
      <c r="TYQ629"/>
      <c r="TYR629"/>
      <c r="TYS629"/>
      <c r="TYT629"/>
      <c r="TYU629"/>
      <c r="TYV629"/>
      <c r="TYW629"/>
      <c r="TYX629"/>
      <c r="TYY629"/>
      <c r="TYZ629"/>
      <c r="TZA629"/>
      <c r="TZB629"/>
      <c r="TZC629"/>
      <c r="TZD629"/>
      <c r="TZE629"/>
      <c r="TZF629"/>
      <c r="TZG629"/>
      <c r="TZH629"/>
      <c r="TZI629"/>
      <c r="TZJ629"/>
      <c r="TZK629"/>
      <c r="TZL629"/>
      <c r="TZM629"/>
      <c r="TZN629"/>
      <c r="TZO629"/>
      <c r="TZP629"/>
      <c r="TZQ629"/>
      <c r="TZR629"/>
      <c r="TZS629"/>
      <c r="TZT629"/>
      <c r="TZU629"/>
      <c r="TZV629"/>
      <c r="TZW629"/>
      <c r="TZX629"/>
      <c r="TZY629"/>
      <c r="TZZ629"/>
      <c r="UAA629"/>
      <c r="UAB629"/>
      <c r="UAC629"/>
      <c r="UAD629"/>
      <c r="UAE629"/>
      <c r="UAF629"/>
      <c r="UAG629"/>
      <c r="UAH629"/>
      <c r="UAI629"/>
      <c r="UAJ629"/>
      <c r="UAK629"/>
      <c r="UAL629"/>
      <c r="UAM629"/>
      <c r="UAN629"/>
      <c r="UAO629"/>
      <c r="UAP629"/>
      <c r="UAQ629"/>
      <c r="UAR629"/>
      <c r="UAS629"/>
      <c r="UAT629"/>
      <c r="UAU629"/>
      <c r="UAV629"/>
      <c r="UAW629"/>
      <c r="UAX629"/>
      <c r="UAY629"/>
      <c r="UAZ629"/>
      <c r="UBA629"/>
      <c r="UBB629"/>
      <c r="UBC629"/>
      <c r="UBD629"/>
      <c r="UBE629"/>
      <c r="UBF629"/>
      <c r="UBG629"/>
      <c r="UBH629"/>
      <c r="UBI629"/>
      <c r="UBJ629"/>
      <c r="UBK629"/>
      <c r="UBL629"/>
      <c r="UBM629"/>
      <c r="UBN629"/>
      <c r="UBO629"/>
      <c r="UBP629"/>
      <c r="UBQ629"/>
      <c r="UBR629"/>
      <c r="UBS629"/>
      <c r="UBT629"/>
      <c r="UBU629"/>
      <c r="UBV629"/>
      <c r="UBW629"/>
      <c r="UBX629"/>
      <c r="UBY629"/>
      <c r="UBZ629"/>
      <c r="UCA629"/>
      <c r="UCB629"/>
      <c r="UCC629"/>
      <c r="UCD629"/>
      <c r="UCE629"/>
      <c r="UCF629"/>
      <c r="UCG629"/>
      <c r="UCH629"/>
      <c r="UCI629"/>
      <c r="UCJ629"/>
      <c r="UCK629"/>
      <c r="UCL629"/>
      <c r="UCM629"/>
      <c r="UCN629"/>
      <c r="UCO629"/>
      <c r="UCP629"/>
      <c r="UCQ629"/>
      <c r="UCR629"/>
      <c r="UCS629"/>
      <c r="UCT629"/>
      <c r="UCU629"/>
      <c r="UCV629"/>
      <c r="UCW629"/>
      <c r="UCX629"/>
      <c r="UCY629"/>
      <c r="UCZ629"/>
      <c r="UDA629"/>
      <c r="UDB629"/>
      <c r="UDC629"/>
      <c r="UDD629"/>
      <c r="UDE629"/>
      <c r="UDF629"/>
      <c r="UDG629"/>
      <c r="UDH629"/>
      <c r="UDI629"/>
      <c r="UDJ629"/>
      <c r="UDK629"/>
      <c r="UDL629"/>
      <c r="UDM629"/>
      <c r="UDN629"/>
      <c r="UDO629"/>
      <c r="UDP629"/>
      <c r="UDQ629"/>
      <c r="UDR629"/>
      <c r="UDS629"/>
      <c r="UDT629"/>
      <c r="UDU629"/>
      <c r="UDV629"/>
      <c r="UDW629"/>
      <c r="UDX629"/>
      <c r="UDY629"/>
      <c r="UDZ629"/>
      <c r="UEA629"/>
      <c r="UEB629"/>
      <c r="UEC629"/>
      <c r="UED629"/>
      <c r="UEE629"/>
      <c r="UEF629"/>
      <c r="UEG629"/>
      <c r="UEH629"/>
      <c r="UEI629"/>
      <c r="UEJ629"/>
      <c r="UEK629"/>
      <c r="UEL629"/>
      <c r="UEM629"/>
      <c r="UEN629"/>
      <c r="UEO629"/>
      <c r="UEP629"/>
      <c r="UEQ629"/>
      <c r="UER629"/>
      <c r="UES629"/>
      <c r="UET629"/>
      <c r="UEU629"/>
      <c r="UEV629"/>
      <c r="UEW629"/>
      <c r="UEX629"/>
      <c r="UEY629"/>
      <c r="UEZ629"/>
      <c r="UFA629"/>
      <c r="UFB629"/>
      <c r="UFC629"/>
      <c r="UFD629"/>
      <c r="UFE629"/>
      <c r="UFF629"/>
      <c r="UFG629"/>
      <c r="UFH629"/>
      <c r="UFI629"/>
      <c r="UFJ629"/>
      <c r="UFK629"/>
      <c r="UFL629"/>
      <c r="UFM629"/>
      <c r="UFN629"/>
      <c r="UFO629"/>
      <c r="UFP629"/>
      <c r="UFQ629"/>
      <c r="UFR629"/>
      <c r="UFS629"/>
      <c r="UFT629"/>
      <c r="UFU629"/>
      <c r="UFV629"/>
      <c r="UFW629"/>
      <c r="UFX629"/>
      <c r="UFY629"/>
      <c r="UFZ629"/>
      <c r="UGA629"/>
      <c r="UGB629"/>
      <c r="UGC629"/>
      <c r="UGD629"/>
      <c r="UGE629"/>
      <c r="UGF629"/>
      <c r="UGG629"/>
      <c r="UGH629"/>
      <c r="UGI629"/>
      <c r="UGJ629"/>
      <c r="UGK629"/>
      <c r="UGL629"/>
      <c r="UGM629"/>
      <c r="UGN629"/>
      <c r="UGO629"/>
      <c r="UGP629"/>
      <c r="UGQ629"/>
      <c r="UGR629"/>
      <c r="UGS629"/>
      <c r="UGT629"/>
      <c r="UGU629"/>
      <c r="UGV629"/>
      <c r="UGW629"/>
      <c r="UGX629"/>
      <c r="UGY629"/>
      <c r="UGZ629"/>
      <c r="UHA629"/>
      <c r="UHB629"/>
      <c r="UHC629"/>
      <c r="UHD629"/>
      <c r="UHE629"/>
      <c r="UHF629"/>
      <c r="UHG629"/>
      <c r="UHH629"/>
      <c r="UHI629"/>
      <c r="UHJ629"/>
      <c r="UHK629"/>
      <c r="UHL629"/>
      <c r="UHM629"/>
      <c r="UHN629"/>
      <c r="UHO629"/>
      <c r="UHP629"/>
      <c r="UHQ629"/>
      <c r="UHR629"/>
      <c r="UHS629"/>
      <c r="UHT629"/>
      <c r="UHU629"/>
      <c r="UHV629"/>
      <c r="UHW629"/>
      <c r="UHX629"/>
      <c r="UHY629"/>
      <c r="UHZ629"/>
      <c r="UIA629"/>
      <c r="UIB629"/>
      <c r="UIC629"/>
      <c r="UID629"/>
      <c r="UIE629"/>
      <c r="UIF629"/>
      <c r="UIG629"/>
      <c r="UIH629"/>
      <c r="UII629"/>
      <c r="UIJ629"/>
      <c r="UIK629"/>
      <c r="UIL629"/>
      <c r="UIM629"/>
      <c r="UIN629"/>
      <c r="UIO629"/>
      <c r="UIP629"/>
      <c r="UIQ629"/>
      <c r="UIR629"/>
      <c r="UIS629"/>
      <c r="UIT629"/>
      <c r="UIU629"/>
      <c r="UIV629"/>
      <c r="UIW629"/>
      <c r="UIX629"/>
      <c r="UIY629"/>
      <c r="UIZ629"/>
      <c r="UJA629"/>
      <c r="UJB629"/>
      <c r="UJC629"/>
      <c r="UJD629"/>
      <c r="UJE629"/>
      <c r="UJF629"/>
      <c r="UJG629"/>
      <c r="UJH629"/>
      <c r="UJI629"/>
      <c r="UJJ629"/>
      <c r="UJK629"/>
      <c r="UJL629"/>
      <c r="UJM629"/>
      <c r="UJN629"/>
      <c r="UJO629"/>
      <c r="UJP629"/>
      <c r="UJQ629"/>
      <c r="UJR629"/>
      <c r="UJS629"/>
      <c r="UJT629"/>
      <c r="UJU629"/>
      <c r="UJV629"/>
      <c r="UJW629"/>
      <c r="UJX629"/>
      <c r="UJY629"/>
      <c r="UJZ629"/>
      <c r="UKA629"/>
      <c r="UKB629"/>
      <c r="UKC629"/>
      <c r="UKD629"/>
      <c r="UKE629"/>
      <c r="UKF629"/>
      <c r="UKG629"/>
      <c r="UKH629"/>
      <c r="UKI629"/>
      <c r="UKJ629"/>
      <c r="UKK629"/>
      <c r="UKL629"/>
      <c r="UKM629"/>
      <c r="UKN629"/>
      <c r="UKO629"/>
      <c r="UKP629"/>
      <c r="UKQ629"/>
      <c r="UKR629"/>
      <c r="UKS629"/>
      <c r="UKT629"/>
      <c r="UKU629"/>
      <c r="UKV629"/>
      <c r="UKW629"/>
      <c r="UKX629"/>
      <c r="UKY629"/>
      <c r="UKZ629"/>
      <c r="ULA629"/>
      <c r="ULB629"/>
      <c r="ULC629"/>
      <c r="ULD629"/>
      <c r="ULE629"/>
      <c r="ULF629"/>
      <c r="ULG629"/>
      <c r="ULH629"/>
      <c r="ULI629"/>
      <c r="ULJ629"/>
      <c r="ULK629"/>
      <c r="ULL629"/>
      <c r="ULM629"/>
      <c r="ULN629"/>
      <c r="ULO629"/>
      <c r="ULP629"/>
      <c r="ULQ629"/>
      <c r="ULR629"/>
      <c r="ULS629"/>
      <c r="ULT629"/>
      <c r="ULU629"/>
      <c r="ULV629"/>
      <c r="ULW629"/>
      <c r="ULX629"/>
      <c r="ULY629"/>
      <c r="ULZ629"/>
      <c r="UMA629"/>
      <c r="UMB629"/>
      <c r="UMC629"/>
      <c r="UMD629"/>
      <c r="UME629"/>
      <c r="UMF629"/>
      <c r="UMG629"/>
      <c r="UMH629"/>
      <c r="UMI629"/>
      <c r="UMJ629"/>
      <c r="UMK629"/>
      <c r="UML629"/>
      <c r="UMM629"/>
      <c r="UMN629"/>
      <c r="UMO629"/>
      <c r="UMP629"/>
      <c r="UMQ629"/>
      <c r="UMR629"/>
      <c r="UMS629"/>
      <c r="UMT629"/>
      <c r="UMU629"/>
      <c r="UMV629"/>
      <c r="UMW629"/>
      <c r="UMX629"/>
      <c r="UMY629"/>
      <c r="UMZ629"/>
      <c r="UNA629"/>
      <c r="UNB629"/>
      <c r="UNC629"/>
      <c r="UND629"/>
      <c r="UNE629"/>
      <c r="UNF629"/>
      <c r="UNG629"/>
      <c r="UNH629"/>
      <c r="UNI629"/>
      <c r="UNJ629"/>
      <c r="UNK629"/>
      <c r="UNL629"/>
      <c r="UNM629"/>
      <c r="UNN629"/>
      <c r="UNO629"/>
      <c r="UNP629"/>
      <c r="UNQ629"/>
      <c r="UNR629"/>
      <c r="UNS629"/>
      <c r="UNT629"/>
      <c r="UNU629"/>
      <c r="UNV629"/>
      <c r="UNW629"/>
      <c r="UNX629"/>
      <c r="UNY629"/>
      <c r="UNZ629"/>
      <c r="UOA629"/>
      <c r="UOB629"/>
      <c r="UOC629"/>
      <c r="UOD629"/>
      <c r="UOE629"/>
      <c r="UOF629"/>
      <c r="UOG629"/>
      <c r="UOH629"/>
      <c r="UOI629"/>
      <c r="UOJ629"/>
      <c r="UOK629"/>
      <c r="UOL629"/>
      <c r="UOM629"/>
      <c r="UON629"/>
      <c r="UOO629"/>
      <c r="UOP629"/>
      <c r="UOQ629"/>
      <c r="UOR629"/>
      <c r="UOS629"/>
      <c r="UOT629"/>
      <c r="UOU629"/>
      <c r="UOV629"/>
      <c r="UOW629"/>
      <c r="UOX629"/>
      <c r="UOY629"/>
      <c r="UOZ629"/>
      <c r="UPA629"/>
      <c r="UPB629"/>
      <c r="UPC629"/>
      <c r="UPD629"/>
      <c r="UPE629"/>
      <c r="UPF629"/>
      <c r="UPG629"/>
      <c r="UPH629"/>
      <c r="UPI629"/>
      <c r="UPJ629"/>
      <c r="UPK629"/>
      <c r="UPL629"/>
      <c r="UPM629"/>
      <c r="UPN629"/>
      <c r="UPO629"/>
      <c r="UPP629"/>
      <c r="UPQ629"/>
      <c r="UPR629"/>
      <c r="UPS629"/>
      <c r="UPT629"/>
      <c r="UPU629"/>
      <c r="UPV629"/>
      <c r="UPW629"/>
      <c r="UPX629"/>
      <c r="UPY629"/>
      <c r="UPZ629"/>
      <c r="UQA629"/>
      <c r="UQB629"/>
      <c r="UQC629"/>
      <c r="UQD629"/>
      <c r="UQE629"/>
      <c r="UQF629"/>
      <c r="UQG629"/>
      <c r="UQH629"/>
      <c r="UQI629"/>
      <c r="UQJ629"/>
      <c r="UQK629"/>
      <c r="UQL629"/>
      <c r="UQM629"/>
      <c r="UQN629"/>
      <c r="UQO629"/>
      <c r="UQP629"/>
      <c r="UQQ629"/>
      <c r="UQR629"/>
      <c r="UQS629"/>
      <c r="UQT629"/>
      <c r="UQU629"/>
      <c r="UQV629"/>
      <c r="UQW629"/>
      <c r="UQX629"/>
      <c r="UQY629"/>
      <c r="UQZ629"/>
      <c r="URA629"/>
      <c r="URB629"/>
      <c r="URC629"/>
      <c r="URD629"/>
      <c r="URE629"/>
      <c r="URF629"/>
      <c r="URG629"/>
      <c r="URH629"/>
      <c r="URI629"/>
      <c r="URJ629"/>
      <c r="URK629"/>
      <c r="URL629"/>
      <c r="URM629"/>
      <c r="URN629"/>
      <c r="URO629"/>
      <c r="URP629"/>
      <c r="URQ629"/>
      <c r="URR629"/>
      <c r="URS629"/>
      <c r="URT629"/>
      <c r="URU629"/>
      <c r="URV629"/>
      <c r="URW629"/>
      <c r="URX629"/>
      <c r="URY629"/>
      <c r="URZ629"/>
      <c r="USA629"/>
      <c r="USB629"/>
      <c r="USC629"/>
      <c r="USD629"/>
      <c r="USE629"/>
      <c r="USF629"/>
      <c r="USG629"/>
      <c r="USH629"/>
      <c r="USI629"/>
      <c r="USJ629"/>
      <c r="USK629"/>
      <c r="USL629"/>
      <c r="USM629"/>
      <c r="USN629"/>
      <c r="USO629"/>
      <c r="USP629"/>
      <c r="USQ629"/>
      <c r="USR629"/>
      <c r="USS629"/>
      <c r="UST629"/>
      <c r="USU629"/>
      <c r="USV629"/>
      <c r="USW629"/>
      <c r="USX629"/>
      <c r="USY629"/>
      <c r="USZ629"/>
      <c r="UTA629"/>
      <c r="UTB629"/>
      <c r="UTC629"/>
      <c r="UTD629"/>
      <c r="UTE629"/>
      <c r="UTF629"/>
      <c r="UTG629"/>
      <c r="UTH629"/>
      <c r="UTI629"/>
      <c r="UTJ629"/>
      <c r="UTK629"/>
      <c r="UTL629"/>
      <c r="UTM629"/>
      <c r="UTN629"/>
      <c r="UTO629"/>
      <c r="UTP629"/>
      <c r="UTQ629"/>
      <c r="UTR629"/>
      <c r="UTS629"/>
      <c r="UTT629"/>
      <c r="UTU629"/>
      <c r="UTV629"/>
      <c r="UTW629"/>
      <c r="UTX629"/>
      <c r="UTY629"/>
      <c r="UTZ629"/>
      <c r="UUA629"/>
      <c r="UUB629"/>
      <c r="UUC629"/>
      <c r="UUD629"/>
      <c r="UUE629"/>
      <c r="UUF629"/>
      <c r="UUG629"/>
      <c r="UUH629"/>
      <c r="UUI629"/>
      <c r="UUJ629"/>
      <c r="UUK629"/>
      <c r="UUL629"/>
      <c r="UUM629"/>
      <c r="UUN629"/>
      <c r="UUO629"/>
      <c r="UUP629"/>
      <c r="UUQ629"/>
      <c r="UUR629"/>
      <c r="UUS629"/>
      <c r="UUT629"/>
      <c r="UUU629"/>
      <c r="UUV629"/>
      <c r="UUW629"/>
      <c r="UUX629"/>
      <c r="UUY629"/>
      <c r="UUZ629"/>
      <c r="UVA629"/>
      <c r="UVB629"/>
      <c r="UVC629"/>
      <c r="UVD629"/>
      <c r="UVE629"/>
      <c r="UVF629"/>
      <c r="UVG629"/>
      <c r="UVH629"/>
      <c r="UVI629"/>
      <c r="UVJ629"/>
      <c r="UVK629"/>
      <c r="UVL629"/>
      <c r="UVM629"/>
      <c r="UVN629"/>
      <c r="UVO629"/>
      <c r="UVP629"/>
      <c r="UVQ629"/>
      <c r="UVR629"/>
      <c r="UVS629"/>
      <c r="UVT629"/>
      <c r="UVU629"/>
      <c r="UVV629"/>
      <c r="UVW629"/>
      <c r="UVX629"/>
      <c r="UVY629"/>
      <c r="UVZ629"/>
      <c r="UWA629"/>
      <c r="UWB629"/>
      <c r="UWC629"/>
      <c r="UWD629"/>
      <c r="UWE629"/>
      <c r="UWF629"/>
      <c r="UWG629"/>
      <c r="UWH629"/>
      <c r="UWI629"/>
      <c r="UWJ629"/>
      <c r="UWK629"/>
      <c r="UWL629"/>
      <c r="UWM629"/>
      <c r="UWN629"/>
      <c r="UWO629"/>
      <c r="UWP629"/>
      <c r="UWQ629"/>
      <c r="UWR629"/>
      <c r="UWS629"/>
      <c r="UWT629"/>
      <c r="UWU629"/>
      <c r="UWV629"/>
      <c r="UWW629"/>
      <c r="UWX629"/>
      <c r="UWY629"/>
      <c r="UWZ629"/>
      <c r="UXA629"/>
      <c r="UXB629"/>
      <c r="UXC629"/>
      <c r="UXD629"/>
      <c r="UXE629"/>
      <c r="UXF629"/>
      <c r="UXG629"/>
      <c r="UXH629"/>
      <c r="UXI629"/>
      <c r="UXJ629"/>
      <c r="UXK629"/>
      <c r="UXL629"/>
      <c r="UXM629"/>
      <c r="UXN629"/>
      <c r="UXO629"/>
      <c r="UXP629"/>
      <c r="UXQ629"/>
      <c r="UXR629"/>
      <c r="UXS629"/>
      <c r="UXT629"/>
      <c r="UXU629"/>
      <c r="UXV629"/>
      <c r="UXW629"/>
      <c r="UXX629"/>
      <c r="UXY629"/>
      <c r="UXZ629"/>
      <c r="UYA629"/>
      <c r="UYB629"/>
      <c r="UYC629"/>
      <c r="UYD629"/>
      <c r="UYE629"/>
      <c r="UYF629"/>
      <c r="UYG629"/>
      <c r="UYH629"/>
      <c r="UYI629"/>
      <c r="UYJ629"/>
      <c r="UYK629"/>
      <c r="UYL629"/>
      <c r="UYM629"/>
      <c r="UYN629"/>
      <c r="UYO629"/>
      <c r="UYP629"/>
      <c r="UYQ629"/>
      <c r="UYR629"/>
      <c r="UYS629"/>
      <c r="UYT629"/>
      <c r="UYU629"/>
      <c r="UYV629"/>
      <c r="UYW629"/>
      <c r="UYX629"/>
      <c r="UYY629"/>
      <c r="UYZ629"/>
      <c r="UZA629"/>
      <c r="UZB629"/>
      <c r="UZC629"/>
      <c r="UZD629"/>
      <c r="UZE629"/>
      <c r="UZF629"/>
      <c r="UZG629"/>
      <c r="UZH629"/>
      <c r="UZI629"/>
      <c r="UZJ629"/>
      <c r="UZK629"/>
      <c r="UZL629"/>
      <c r="UZM629"/>
      <c r="UZN629"/>
      <c r="UZO629"/>
      <c r="UZP629"/>
      <c r="UZQ629"/>
      <c r="UZR629"/>
      <c r="UZS629"/>
      <c r="UZT629"/>
      <c r="UZU629"/>
      <c r="UZV629"/>
      <c r="UZW629"/>
      <c r="UZX629"/>
      <c r="UZY629"/>
      <c r="UZZ629"/>
      <c r="VAA629"/>
      <c r="VAB629"/>
      <c r="VAC629"/>
      <c r="VAD629"/>
      <c r="VAE629"/>
      <c r="VAF629"/>
      <c r="VAG629"/>
      <c r="VAH629"/>
      <c r="VAI629"/>
      <c r="VAJ629"/>
      <c r="VAK629"/>
      <c r="VAL629"/>
      <c r="VAM629"/>
      <c r="VAN629"/>
      <c r="VAO629"/>
      <c r="VAP629"/>
      <c r="VAQ629"/>
      <c r="VAR629"/>
      <c r="VAS629"/>
      <c r="VAT629"/>
      <c r="VAU629"/>
      <c r="VAV629"/>
      <c r="VAW629"/>
      <c r="VAX629"/>
      <c r="VAY629"/>
      <c r="VAZ629"/>
      <c r="VBA629"/>
      <c r="VBB629"/>
      <c r="VBC629"/>
      <c r="VBD629"/>
      <c r="VBE629"/>
      <c r="VBF629"/>
      <c r="VBG629"/>
      <c r="VBH629"/>
      <c r="VBI629"/>
      <c r="VBJ629"/>
      <c r="VBK629"/>
      <c r="VBL629"/>
      <c r="VBM629"/>
      <c r="VBN629"/>
      <c r="VBO629"/>
      <c r="VBP629"/>
      <c r="VBQ629"/>
      <c r="VBR629"/>
      <c r="VBS629"/>
      <c r="VBT629"/>
      <c r="VBU629"/>
      <c r="VBV629"/>
      <c r="VBW629"/>
      <c r="VBX629"/>
      <c r="VBY629"/>
      <c r="VBZ629"/>
      <c r="VCA629"/>
      <c r="VCB629"/>
      <c r="VCC629"/>
      <c r="VCD629"/>
      <c r="VCE629"/>
      <c r="VCF629"/>
      <c r="VCG629"/>
      <c r="VCH629"/>
      <c r="VCI629"/>
      <c r="VCJ629"/>
      <c r="VCK629"/>
      <c r="VCL629"/>
      <c r="VCM629"/>
      <c r="VCN629"/>
      <c r="VCO629"/>
      <c r="VCP629"/>
      <c r="VCQ629"/>
      <c r="VCR629"/>
      <c r="VCS629"/>
      <c r="VCT629"/>
      <c r="VCU629"/>
      <c r="VCV629"/>
      <c r="VCW629"/>
      <c r="VCX629"/>
      <c r="VCY629"/>
      <c r="VCZ629"/>
      <c r="VDA629"/>
      <c r="VDB629"/>
      <c r="VDC629"/>
      <c r="VDD629"/>
      <c r="VDE629"/>
      <c r="VDF629"/>
      <c r="VDG629"/>
      <c r="VDH629"/>
      <c r="VDI629"/>
      <c r="VDJ629"/>
      <c r="VDK629"/>
      <c r="VDL629"/>
      <c r="VDM629"/>
      <c r="VDN629"/>
      <c r="VDO629"/>
      <c r="VDP629"/>
      <c r="VDQ629"/>
      <c r="VDR629"/>
      <c r="VDS629"/>
      <c r="VDT629"/>
      <c r="VDU629"/>
      <c r="VDV629"/>
      <c r="VDW629"/>
      <c r="VDX629"/>
      <c r="VDY629"/>
      <c r="VDZ629"/>
      <c r="VEA629"/>
      <c r="VEB629"/>
      <c r="VEC629"/>
      <c r="VED629"/>
      <c r="VEE629"/>
      <c r="VEF629"/>
      <c r="VEG629"/>
      <c r="VEH629"/>
      <c r="VEI629"/>
      <c r="VEJ629"/>
      <c r="VEK629"/>
      <c r="VEL629"/>
      <c r="VEM629"/>
      <c r="VEN629"/>
      <c r="VEO629"/>
      <c r="VEP629"/>
      <c r="VEQ629"/>
      <c r="VER629"/>
      <c r="VES629"/>
      <c r="VET629"/>
      <c r="VEU629"/>
      <c r="VEV629"/>
      <c r="VEW629"/>
      <c r="VEX629"/>
      <c r="VEY629"/>
      <c r="VEZ629"/>
      <c r="VFA629"/>
      <c r="VFB629"/>
      <c r="VFC629"/>
      <c r="VFD629"/>
      <c r="VFE629"/>
      <c r="VFF629"/>
      <c r="VFG629"/>
      <c r="VFH629"/>
      <c r="VFI629"/>
      <c r="VFJ629"/>
      <c r="VFK629"/>
      <c r="VFL629"/>
      <c r="VFM629"/>
      <c r="VFN629"/>
      <c r="VFO629"/>
      <c r="VFP629"/>
      <c r="VFQ629"/>
      <c r="VFR629"/>
      <c r="VFS629"/>
      <c r="VFT629"/>
      <c r="VFU629"/>
      <c r="VFV629"/>
      <c r="VFW629"/>
      <c r="VFX629"/>
      <c r="VFY629"/>
      <c r="VFZ629"/>
      <c r="VGA629"/>
      <c r="VGB629"/>
      <c r="VGC629"/>
      <c r="VGD629"/>
      <c r="VGE629"/>
      <c r="VGF629"/>
      <c r="VGG629"/>
      <c r="VGH629"/>
      <c r="VGI629"/>
      <c r="VGJ629"/>
      <c r="VGK629"/>
      <c r="VGL629"/>
      <c r="VGM629"/>
      <c r="VGN629"/>
      <c r="VGO629"/>
      <c r="VGP629"/>
      <c r="VGQ629"/>
      <c r="VGR629"/>
      <c r="VGS629"/>
      <c r="VGT629"/>
      <c r="VGU629"/>
      <c r="VGV629"/>
      <c r="VGW629"/>
      <c r="VGX629"/>
      <c r="VGY629"/>
      <c r="VGZ629"/>
      <c r="VHA629"/>
      <c r="VHB629"/>
      <c r="VHC629"/>
      <c r="VHD629"/>
      <c r="VHE629"/>
      <c r="VHF629"/>
      <c r="VHG629"/>
      <c r="VHH629"/>
      <c r="VHI629"/>
      <c r="VHJ629"/>
      <c r="VHK629"/>
      <c r="VHL629"/>
      <c r="VHM629"/>
      <c r="VHN629"/>
      <c r="VHO629"/>
      <c r="VHP629"/>
      <c r="VHQ629"/>
      <c r="VHR629"/>
      <c r="VHS629"/>
      <c r="VHT629"/>
      <c r="VHU629"/>
      <c r="VHV629"/>
      <c r="VHW629"/>
      <c r="VHX629"/>
      <c r="VHY629"/>
      <c r="VHZ629"/>
      <c r="VIA629"/>
      <c r="VIB629"/>
      <c r="VIC629"/>
      <c r="VID629"/>
      <c r="VIE629"/>
      <c r="VIF629"/>
      <c r="VIG629"/>
      <c r="VIH629"/>
      <c r="VII629"/>
      <c r="VIJ629"/>
      <c r="VIK629"/>
      <c r="VIL629"/>
      <c r="VIM629"/>
      <c r="VIN629"/>
      <c r="VIO629"/>
      <c r="VIP629"/>
      <c r="VIQ629"/>
      <c r="VIR629"/>
      <c r="VIS629"/>
      <c r="VIT629"/>
      <c r="VIU629"/>
      <c r="VIV629"/>
      <c r="VIW629"/>
      <c r="VIX629"/>
      <c r="VIY629"/>
      <c r="VIZ629"/>
      <c r="VJA629"/>
      <c r="VJB629"/>
      <c r="VJC629"/>
      <c r="VJD629"/>
      <c r="VJE629"/>
      <c r="VJF629"/>
      <c r="VJG629"/>
      <c r="VJH629"/>
      <c r="VJI629"/>
      <c r="VJJ629"/>
      <c r="VJK629"/>
      <c r="VJL629"/>
      <c r="VJM629"/>
      <c r="VJN629"/>
      <c r="VJO629"/>
      <c r="VJP629"/>
      <c r="VJQ629"/>
      <c r="VJR629"/>
      <c r="VJS629"/>
      <c r="VJT629"/>
      <c r="VJU629"/>
      <c r="VJV629"/>
      <c r="VJW629"/>
      <c r="VJX629"/>
      <c r="VJY629"/>
      <c r="VJZ629"/>
      <c r="VKA629"/>
      <c r="VKB629"/>
      <c r="VKC629"/>
      <c r="VKD629"/>
      <c r="VKE629"/>
      <c r="VKF629"/>
      <c r="VKG629"/>
      <c r="VKH629"/>
      <c r="VKI629"/>
      <c r="VKJ629"/>
      <c r="VKK629"/>
      <c r="VKL629"/>
      <c r="VKM629"/>
      <c r="VKN629"/>
      <c r="VKO629"/>
      <c r="VKP629"/>
      <c r="VKQ629"/>
      <c r="VKR629"/>
      <c r="VKS629"/>
      <c r="VKT629"/>
      <c r="VKU629"/>
      <c r="VKV629"/>
      <c r="VKW629"/>
      <c r="VKX629"/>
      <c r="VKY629"/>
      <c r="VKZ629"/>
      <c r="VLA629"/>
      <c r="VLB629"/>
      <c r="VLC629"/>
      <c r="VLD629"/>
      <c r="VLE629"/>
      <c r="VLF629"/>
      <c r="VLG629"/>
      <c r="VLH629"/>
      <c r="VLI629"/>
      <c r="VLJ629"/>
      <c r="VLK629"/>
      <c r="VLL629"/>
      <c r="VLM629"/>
      <c r="VLN629"/>
      <c r="VLO629"/>
      <c r="VLP629"/>
      <c r="VLQ629"/>
      <c r="VLR629"/>
      <c r="VLS629"/>
      <c r="VLT629"/>
      <c r="VLU629"/>
      <c r="VLV629"/>
      <c r="VLW629"/>
      <c r="VLX629"/>
      <c r="VLY629"/>
      <c r="VLZ629"/>
      <c r="VMA629"/>
      <c r="VMB629"/>
      <c r="VMC629"/>
      <c r="VMD629"/>
      <c r="VME629"/>
      <c r="VMF629"/>
      <c r="VMG629"/>
      <c r="VMH629"/>
      <c r="VMI629"/>
      <c r="VMJ629"/>
      <c r="VMK629"/>
      <c r="VML629"/>
      <c r="VMM629"/>
      <c r="VMN629"/>
      <c r="VMO629"/>
      <c r="VMP629"/>
      <c r="VMQ629"/>
      <c r="VMR629"/>
      <c r="VMS629"/>
      <c r="VMT629"/>
      <c r="VMU629"/>
      <c r="VMV629"/>
      <c r="VMW629"/>
      <c r="VMX629"/>
      <c r="VMY629"/>
      <c r="VMZ629"/>
      <c r="VNA629"/>
      <c r="VNB629"/>
      <c r="VNC629"/>
      <c r="VND629"/>
      <c r="VNE629"/>
      <c r="VNF629"/>
      <c r="VNG629"/>
      <c r="VNH629"/>
      <c r="VNI629"/>
      <c r="VNJ629"/>
      <c r="VNK629"/>
      <c r="VNL629"/>
      <c r="VNM629"/>
      <c r="VNN629"/>
      <c r="VNO629"/>
      <c r="VNP629"/>
      <c r="VNQ629"/>
      <c r="VNR629"/>
      <c r="VNS629"/>
      <c r="VNT629"/>
      <c r="VNU629"/>
      <c r="VNV629"/>
      <c r="VNW629"/>
      <c r="VNX629"/>
      <c r="VNY629"/>
      <c r="VNZ629"/>
      <c r="VOA629"/>
      <c r="VOB629"/>
      <c r="VOC629"/>
      <c r="VOD629"/>
      <c r="VOE629"/>
      <c r="VOF629"/>
      <c r="VOG629"/>
      <c r="VOH629"/>
      <c r="VOI629"/>
      <c r="VOJ629"/>
      <c r="VOK629"/>
      <c r="VOL629"/>
      <c r="VOM629"/>
      <c r="VON629"/>
      <c r="VOO629"/>
      <c r="VOP629"/>
      <c r="VOQ629"/>
      <c r="VOR629"/>
      <c r="VOS629"/>
      <c r="VOT629"/>
      <c r="VOU629"/>
      <c r="VOV629"/>
      <c r="VOW629"/>
      <c r="VOX629"/>
      <c r="VOY629"/>
      <c r="VOZ629"/>
      <c r="VPA629"/>
      <c r="VPB629"/>
      <c r="VPC629"/>
      <c r="VPD629"/>
      <c r="VPE629"/>
      <c r="VPF629"/>
      <c r="VPG629"/>
      <c r="VPH629"/>
      <c r="VPI629"/>
      <c r="VPJ629"/>
      <c r="VPK629"/>
      <c r="VPL629"/>
      <c r="VPM629"/>
      <c r="VPN629"/>
      <c r="VPO629"/>
      <c r="VPP629"/>
      <c r="VPQ629"/>
      <c r="VPR629"/>
      <c r="VPS629"/>
      <c r="VPT629"/>
      <c r="VPU629"/>
      <c r="VPV629"/>
      <c r="VPW629"/>
      <c r="VPX629"/>
      <c r="VPY629"/>
      <c r="VPZ629"/>
      <c r="VQA629"/>
      <c r="VQB629"/>
      <c r="VQC629"/>
      <c r="VQD629"/>
      <c r="VQE629"/>
      <c r="VQF629"/>
      <c r="VQG629"/>
      <c r="VQH629"/>
      <c r="VQI629"/>
      <c r="VQJ629"/>
      <c r="VQK629"/>
      <c r="VQL629"/>
      <c r="VQM629"/>
      <c r="VQN629"/>
      <c r="VQO629"/>
      <c r="VQP629"/>
      <c r="VQQ629"/>
      <c r="VQR629"/>
      <c r="VQS629"/>
      <c r="VQT629"/>
      <c r="VQU629"/>
      <c r="VQV629"/>
      <c r="VQW629"/>
      <c r="VQX629"/>
      <c r="VQY629"/>
      <c r="VQZ629"/>
      <c r="VRA629"/>
      <c r="VRB629"/>
      <c r="VRC629"/>
      <c r="VRD629"/>
      <c r="VRE629"/>
      <c r="VRF629"/>
      <c r="VRG629"/>
      <c r="VRH629"/>
      <c r="VRI629"/>
      <c r="VRJ629"/>
      <c r="VRK629"/>
      <c r="VRL629"/>
      <c r="VRM629"/>
      <c r="VRN629"/>
      <c r="VRO629"/>
      <c r="VRP629"/>
      <c r="VRQ629"/>
      <c r="VRR629"/>
      <c r="VRS629"/>
      <c r="VRT629"/>
      <c r="VRU629"/>
      <c r="VRV629"/>
      <c r="VRW629"/>
      <c r="VRX629"/>
      <c r="VRY629"/>
      <c r="VRZ629"/>
      <c r="VSA629"/>
      <c r="VSB629"/>
      <c r="VSC629"/>
      <c r="VSD629"/>
      <c r="VSE629"/>
      <c r="VSF629"/>
      <c r="VSG629"/>
      <c r="VSH629"/>
      <c r="VSI629"/>
      <c r="VSJ629"/>
      <c r="VSK629"/>
      <c r="VSL629"/>
      <c r="VSM629"/>
      <c r="VSN629"/>
      <c r="VSO629"/>
      <c r="VSP629"/>
      <c r="VSQ629"/>
      <c r="VSR629"/>
      <c r="VSS629"/>
      <c r="VST629"/>
      <c r="VSU629"/>
      <c r="VSV629"/>
      <c r="VSW629"/>
      <c r="VSX629"/>
      <c r="VSY629"/>
      <c r="VSZ629"/>
      <c r="VTA629"/>
      <c r="VTB629"/>
      <c r="VTC629"/>
      <c r="VTD629"/>
      <c r="VTE629"/>
      <c r="VTF629"/>
      <c r="VTG629"/>
      <c r="VTH629"/>
      <c r="VTI629"/>
      <c r="VTJ629"/>
      <c r="VTK629"/>
      <c r="VTL629"/>
      <c r="VTM629"/>
      <c r="VTN629"/>
      <c r="VTO629"/>
      <c r="VTP629"/>
      <c r="VTQ629"/>
      <c r="VTR629"/>
      <c r="VTS629"/>
      <c r="VTT629"/>
      <c r="VTU629"/>
      <c r="VTV629"/>
      <c r="VTW629"/>
      <c r="VTX629"/>
      <c r="VTY629"/>
      <c r="VTZ629"/>
      <c r="VUA629"/>
      <c r="VUB629"/>
      <c r="VUC629"/>
      <c r="VUD629"/>
      <c r="VUE629"/>
      <c r="VUF629"/>
      <c r="VUG629"/>
      <c r="VUH629"/>
      <c r="VUI629"/>
      <c r="VUJ629"/>
      <c r="VUK629"/>
      <c r="VUL629"/>
      <c r="VUM629"/>
      <c r="VUN629"/>
      <c r="VUO629"/>
      <c r="VUP629"/>
      <c r="VUQ629"/>
      <c r="VUR629"/>
      <c r="VUS629"/>
      <c r="VUT629"/>
      <c r="VUU629"/>
      <c r="VUV629"/>
      <c r="VUW629"/>
      <c r="VUX629"/>
      <c r="VUY629"/>
      <c r="VUZ629"/>
      <c r="VVA629"/>
      <c r="VVB629"/>
      <c r="VVC629"/>
      <c r="VVD629"/>
      <c r="VVE629"/>
      <c r="VVF629"/>
      <c r="VVG629"/>
      <c r="VVH629"/>
      <c r="VVI629"/>
      <c r="VVJ629"/>
      <c r="VVK629"/>
      <c r="VVL629"/>
      <c r="VVM629"/>
      <c r="VVN629"/>
      <c r="VVO629"/>
      <c r="VVP629"/>
      <c r="VVQ629"/>
      <c r="VVR629"/>
      <c r="VVS629"/>
      <c r="VVT629"/>
      <c r="VVU629"/>
      <c r="VVV629"/>
      <c r="VVW629"/>
      <c r="VVX629"/>
      <c r="VVY629"/>
      <c r="VVZ629"/>
      <c r="VWA629"/>
      <c r="VWB629"/>
      <c r="VWC629"/>
      <c r="VWD629"/>
      <c r="VWE629"/>
      <c r="VWF629"/>
      <c r="VWG629"/>
      <c r="VWH629"/>
      <c r="VWI629"/>
      <c r="VWJ629"/>
      <c r="VWK629"/>
      <c r="VWL629"/>
      <c r="VWM629"/>
      <c r="VWN629"/>
      <c r="VWO629"/>
      <c r="VWP629"/>
      <c r="VWQ629"/>
      <c r="VWR629"/>
      <c r="VWS629"/>
      <c r="VWT629"/>
      <c r="VWU629"/>
      <c r="VWV629"/>
      <c r="VWW629"/>
      <c r="VWX629"/>
      <c r="VWY629"/>
      <c r="VWZ629"/>
      <c r="VXA629"/>
      <c r="VXB629"/>
      <c r="VXC629"/>
      <c r="VXD629"/>
      <c r="VXE629"/>
      <c r="VXF629"/>
      <c r="VXG629"/>
      <c r="VXH629"/>
      <c r="VXI629"/>
      <c r="VXJ629"/>
      <c r="VXK629"/>
      <c r="VXL629"/>
      <c r="VXM629"/>
      <c r="VXN629"/>
      <c r="VXO629"/>
      <c r="VXP629"/>
      <c r="VXQ629"/>
      <c r="VXR629"/>
      <c r="VXS629"/>
      <c r="VXT629"/>
      <c r="VXU629"/>
      <c r="VXV629"/>
      <c r="VXW629"/>
      <c r="VXX629"/>
      <c r="VXY629"/>
      <c r="VXZ629"/>
      <c r="VYA629"/>
      <c r="VYB629"/>
      <c r="VYC629"/>
      <c r="VYD629"/>
      <c r="VYE629"/>
      <c r="VYF629"/>
      <c r="VYG629"/>
      <c r="VYH629"/>
      <c r="VYI629"/>
      <c r="VYJ629"/>
      <c r="VYK629"/>
      <c r="VYL629"/>
      <c r="VYM629"/>
      <c r="VYN629"/>
      <c r="VYO629"/>
      <c r="VYP629"/>
      <c r="VYQ629"/>
      <c r="VYR629"/>
      <c r="VYS629"/>
      <c r="VYT629"/>
      <c r="VYU629"/>
      <c r="VYV629"/>
      <c r="VYW629"/>
      <c r="VYX629"/>
      <c r="VYY629"/>
      <c r="VYZ629"/>
      <c r="VZA629"/>
      <c r="VZB629"/>
      <c r="VZC629"/>
      <c r="VZD629"/>
      <c r="VZE629"/>
      <c r="VZF629"/>
      <c r="VZG629"/>
      <c r="VZH629"/>
      <c r="VZI629"/>
      <c r="VZJ629"/>
      <c r="VZK629"/>
      <c r="VZL629"/>
      <c r="VZM629"/>
      <c r="VZN629"/>
      <c r="VZO629"/>
      <c r="VZP629"/>
      <c r="VZQ629"/>
      <c r="VZR629"/>
      <c r="VZS629"/>
      <c r="VZT629"/>
      <c r="VZU629"/>
      <c r="VZV629"/>
      <c r="VZW629"/>
      <c r="VZX629"/>
      <c r="VZY629"/>
      <c r="VZZ629"/>
      <c r="WAA629"/>
      <c r="WAB629"/>
      <c r="WAC629"/>
      <c r="WAD629"/>
      <c r="WAE629"/>
      <c r="WAF629"/>
      <c r="WAG629"/>
      <c r="WAH629"/>
      <c r="WAI629"/>
      <c r="WAJ629"/>
      <c r="WAK629"/>
      <c r="WAL629"/>
      <c r="WAM629"/>
      <c r="WAN629"/>
      <c r="WAO629"/>
      <c r="WAP629"/>
      <c r="WAQ629"/>
      <c r="WAR629"/>
      <c r="WAS629"/>
      <c r="WAT629"/>
      <c r="WAU629"/>
      <c r="WAV629"/>
      <c r="WAW629"/>
      <c r="WAX629"/>
      <c r="WAY629"/>
      <c r="WAZ629"/>
      <c r="WBA629"/>
      <c r="WBB629"/>
      <c r="WBC629"/>
      <c r="WBD629"/>
      <c r="WBE629"/>
      <c r="WBF629"/>
      <c r="WBG629"/>
      <c r="WBH629"/>
      <c r="WBI629"/>
      <c r="WBJ629"/>
      <c r="WBK629"/>
      <c r="WBL629"/>
      <c r="WBM629"/>
      <c r="WBN629"/>
      <c r="WBO629"/>
      <c r="WBP629"/>
      <c r="WBQ629"/>
      <c r="WBR629"/>
      <c r="WBS629"/>
      <c r="WBT629"/>
      <c r="WBU629"/>
      <c r="WBV629"/>
      <c r="WBW629"/>
      <c r="WBX629"/>
      <c r="WBY629"/>
      <c r="WBZ629"/>
      <c r="WCA629"/>
      <c r="WCB629"/>
      <c r="WCC629"/>
      <c r="WCD629"/>
      <c r="WCE629"/>
      <c r="WCF629"/>
      <c r="WCG629"/>
      <c r="WCH629"/>
      <c r="WCI629"/>
      <c r="WCJ629"/>
      <c r="WCK629"/>
      <c r="WCL629"/>
      <c r="WCM629"/>
      <c r="WCN629"/>
      <c r="WCO629"/>
      <c r="WCP629"/>
      <c r="WCQ629"/>
      <c r="WCR629"/>
      <c r="WCS629"/>
      <c r="WCT629"/>
      <c r="WCU629"/>
      <c r="WCV629"/>
      <c r="WCW629"/>
      <c r="WCX629"/>
      <c r="WCY629"/>
      <c r="WCZ629"/>
      <c r="WDA629"/>
      <c r="WDB629"/>
      <c r="WDC629"/>
      <c r="WDD629"/>
      <c r="WDE629"/>
      <c r="WDF629"/>
      <c r="WDG629"/>
      <c r="WDH629"/>
      <c r="WDI629"/>
      <c r="WDJ629"/>
      <c r="WDK629"/>
      <c r="WDL629"/>
      <c r="WDM629"/>
      <c r="WDN629"/>
      <c r="WDO629"/>
      <c r="WDP629"/>
      <c r="WDQ629"/>
      <c r="WDR629"/>
      <c r="WDS629"/>
      <c r="WDT629"/>
      <c r="WDU629"/>
      <c r="WDV629"/>
      <c r="WDW629"/>
      <c r="WDX629"/>
      <c r="WDY629"/>
      <c r="WDZ629"/>
      <c r="WEA629"/>
      <c r="WEB629"/>
      <c r="WEC629"/>
      <c r="WED629"/>
      <c r="WEE629"/>
      <c r="WEF629"/>
      <c r="WEG629"/>
      <c r="WEH629"/>
      <c r="WEI629"/>
      <c r="WEJ629"/>
      <c r="WEK629"/>
      <c r="WEL629"/>
      <c r="WEM629"/>
      <c r="WEN629"/>
      <c r="WEO629"/>
      <c r="WEP629"/>
      <c r="WEQ629"/>
      <c r="WER629"/>
      <c r="WES629"/>
      <c r="WET629"/>
      <c r="WEU629"/>
      <c r="WEV629"/>
      <c r="WEW629"/>
      <c r="WEX629"/>
      <c r="WEY629"/>
      <c r="WEZ629"/>
      <c r="WFA629"/>
      <c r="WFB629"/>
      <c r="WFC629"/>
      <c r="WFD629"/>
      <c r="WFE629"/>
      <c r="WFF629"/>
      <c r="WFG629"/>
      <c r="WFH629"/>
      <c r="WFI629"/>
      <c r="WFJ629"/>
      <c r="WFK629"/>
      <c r="WFL629"/>
      <c r="WFM629"/>
      <c r="WFN629"/>
      <c r="WFO629"/>
      <c r="WFP629"/>
      <c r="WFQ629"/>
      <c r="WFR629"/>
      <c r="WFS629"/>
      <c r="WFT629"/>
      <c r="WFU629"/>
      <c r="WFV629"/>
      <c r="WFW629"/>
      <c r="WFX629"/>
      <c r="WFY629"/>
      <c r="WFZ629"/>
      <c r="WGA629"/>
      <c r="WGB629"/>
      <c r="WGC629"/>
      <c r="WGD629"/>
      <c r="WGE629"/>
      <c r="WGF629"/>
      <c r="WGG629"/>
      <c r="WGH629"/>
      <c r="WGI629"/>
      <c r="WGJ629"/>
      <c r="WGK629"/>
      <c r="WGL629"/>
      <c r="WGM629"/>
      <c r="WGN629"/>
      <c r="WGO629"/>
      <c r="WGP629"/>
      <c r="WGQ629"/>
      <c r="WGR629"/>
      <c r="WGS629"/>
      <c r="WGT629"/>
      <c r="WGU629"/>
      <c r="WGV629"/>
      <c r="WGW629"/>
      <c r="WGX629"/>
      <c r="WGY629"/>
      <c r="WGZ629"/>
      <c r="WHA629"/>
      <c r="WHB629"/>
      <c r="WHC629"/>
      <c r="WHD629"/>
      <c r="WHE629"/>
      <c r="WHF629"/>
      <c r="WHG629"/>
      <c r="WHH629"/>
      <c r="WHI629"/>
      <c r="WHJ629"/>
      <c r="WHK629"/>
      <c r="WHL629"/>
      <c r="WHM629"/>
      <c r="WHN629"/>
      <c r="WHO629"/>
      <c r="WHP629"/>
      <c r="WHQ629"/>
      <c r="WHR629"/>
      <c r="WHS629"/>
      <c r="WHT629"/>
      <c r="WHU629"/>
      <c r="WHV629"/>
      <c r="WHW629"/>
      <c r="WHX629"/>
      <c r="WHY629"/>
      <c r="WHZ629"/>
      <c r="WIA629"/>
      <c r="WIB629"/>
      <c r="WIC629"/>
      <c r="WID629"/>
      <c r="WIE629"/>
      <c r="WIF629"/>
      <c r="WIG629"/>
      <c r="WIH629"/>
      <c r="WII629"/>
      <c r="WIJ629"/>
      <c r="WIK629"/>
      <c r="WIL629"/>
      <c r="WIM629"/>
      <c r="WIN629"/>
      <c r="WIO629"/>
      <c r="WIP629"/>
      <c r="WIQ629"/>
      <c r="WIR629"/>
      <c r="WIS629"/>
      <c r="WIT629"/>
      <c r="WIU629"/>
      <c r="WIV629"/>
      <c r="WIW629"/>
      <c r="WIX629"/>
      <c r="WIY629"/>
      <c r="WIZ629"/>
      <c r="WJA629"/>
      <c r="WJB629"/>
      <c r="WJC629"/>
      <c r="WJD629"/>
      <c r="WJE629"/>
      <c r="WJF629"/>
      <c r="WJG629"/>
      <c r="WJH629"/>
      <c r="WJI629"/>
      <c r="WJJ629"/>
      <c r="WJK629"/>
      <c r="WJL629"/>
      <c r="WJM629"/>
      <c r="WJN629"/>
      <c r="WJO629"/>
      <c r="WJP629"/>
      <c r="WJQ629"/>
      <c r="WJR629"/>
      <c r="WJS629"/>
      <c r="WJT629"/>
      <c r="WJU629"/>
      <c r="WJV629"/>
      <c r="WJW629"/>
      <c r="WJX629"/>
      <c r="WJY629"/>
      <c r="WJZ629"/>
      <c r="WKA629"/>
      <c r="WKB629"/>
      <c r="WKC629"/>
      <c r="WKD629"/>
      <c r="WKE629"/>
      <c r="WKF629"/>
      <c r="WKG629"/>
      <c r="WKH629"/>
      <c r="WKI629"/>
      <c r="WKJ629"/>
      <c r="WKK629"/>
      <c r="WKL629"/>
      <c r="WKM629"/>
      <c r="WKN629"/>
      <c r="WKO629"/>
      <c r="WKP629"/>
      <c r="WKQ629"/>
      <c r="WKR629"/>
      <c r="WKS629"/>
      <c r="WKT629"/>
      <c r="WKU629"/>
      <c r="WKV629"/>
      <c r="WKW629"/>
      <c r="WKX629"/>
      <c r="WKY629"/>
      <c r="WKZ629"/>
      <c r="WLA629"/>
      <c r="WLB629"/>
      <c r="WLC629"/>
      <c r="WLD629"/>
      <c r="WLE629"/>
      <c r="WLF629"/>
      <c r="WLG629"/>
      <c r="WLH629"/>
      <c r="WLI629"/>
      <c r="WLJ629"/>
      <c r="WLK629"/>
      <c r="WLL629"/>
      <c r="WLM629"/>
      <c r="WLN629"/>
      <c r="WLO629"/>
      <c r="WLP629"/>
      <c r="WLQ629"/>
      <c r="WLR629"/>
      <c r="WLS629"/>
      <c r="WLT629"/>
      <c r="WLU629"/>
      <c r="WLV629"/>
      <c r="WLW629"/>
      <c r="WLX629"/>
      <c r="WLY629"/>
      <c r="WLZ629"/>
      <c r="WMA629"/>
      <c r="WMB629"/>
      <c r="WMC629"/>
      <c r="WMD629"/>
      <c r="WME629"/>
      <c r="WMF629"/>
      <c r="WMG629"/>
      <c r="WMH629"/>
      <c r="WMI629"/>
      <c r="WMJ629"/>
      <c r="WMK629"/>
      <c r="WML629"/>
      <c r="WMM629"/>
      <c r="WMN629"/>
      <c r="WMO629"/>
      <c r="WMP629"/>
      <c r="WMQ629"/>
      <c r="WMR629"/>
      <c r="WMS629"/>
      <c r="WMT629"/>
      <c r="WMU629"/>
      <c r="WMV629"/>
      <c r="WMW629"/>
      <c r="WMX629"/>
      <c r="WMY629"/>
      <c r="WMZ629"/>
      <c r="WNA629"/>
      <c r="WNB629"/>
      <c r="WNC629"/>
      <c r="WND629"/>
      <c r="WNE629"/>
      <c r="WNF629"/>
      <c r="WNG629"/>
      <c r="WNH629"/>
      <c r="WNI629"/>
      <c r="WNJ629"/>
      <c r="WNK629"/>
      <c r="WNL629"/>
      <c r="WNM629"/>
      <c r="WNN629"/>
      <c r="WNO629"/>
      <c r="WNP629"/>
      <c r="WNQ629"/>
      <c r="WNR629"/>
      <c r="WNS629"/>
      <c r="WNT629"/>
      <c r="WNU629"/>
      <c r="WNV629"/>
      <c r="WNW629"/>
      <c r="WNX629"/>
      <c r="WNY629"/>
      <c r="WNZ629"/>
      <c r="WOA629"/>
      <c r="WOB629"/>
      <c r="WOC629"/>
      <c r="WOD629"/>
      <c r="WOE629"/>
      <c r="WOF629"/>
      <c r="WOG629"/>
      <c r="WOH629"/>
      <c r="WOI629"/>
      <c r="WOJ629"/>
      <c r="WOK629"/>
      <c r="WOL629"/>
      <c r="WOM629"/>
      <c r="WON629"/>
      <c r="WOO629"/>
      <c r="WOP629"/>
      <c r="WOQ629"/>
      <c r="WOR629"/>
      <c r="WOS629"/>
      <c r="WOT629"/>
      <c r="WOU629"/>
      <c r="WOV629"/>
      <c r="WOW629"/>
      <c r="WOX629"/>
      <c r="WOY629"/>
      <c r="WOZ629"/>
      <c r="WPA629"/>
      <c r="WPB629"/>
      <c r="WPC629"/>
      <c r="WPD629"/>
      <c r="WPE629"/>
      <c r="WPF629"/>
      <c r="WPG629"/>
      <c r="WPH629"/>
      <c r="WPI629"/>
      <c r="WPJ629"/>
      <c r="WPK629"/>
      <c r="WPL629"/>
      <c r="WPM629"/>
      <c r="WPN629"/>
      <c r="WPO629"/>
      <c r="WPP629"/>
      <c r="WPQ629"/>
      <c r="WPR629"/>
      <c r="WPS629"/>
      <c r="WPT629"/>
      <c r="WPU629"/>
      <c r="WPV629"/>
      <c r="WPW629"/>
      <c r="WPX629"/>
      <c r="WPY629"/>
      <c r="WPZ629"/>
      <c r="WQA629"/>
      <c r="WQB629"/>
      <c r="WQC629"/>
      <c r="WQD629"/>
      <c r="WQE629"/>
      <c r="WQF629"/>
      <c r="WQG629"/>
      <c r="WQH629"/>
      <c r="WQI629"/>
      <c r="WQJ629"/>
      <c r="WQK629"/>
      <c r="WQL629"/>
      <c r="WQM629"/>
      <c r="WQN629"/>
      <c r="WQO629"/>
      <c r="WQP629"/>
      <c r="WQQ629"/>
      <c r="WQR629"/>
      <c r="WQS629"/>
      <c r="WQT629"/>
      <c r="WQU629"/>
      <c r="WQV629"/>
      <c r="WQW629"/>
      <c r="WQX629"/>
      <c r="WQY629"/>
      <c r="WQZ629"/>
      <c r="WRA629"/>
      <c r="WRB629"/>
      <c r="WRC629"/>
      <c r="WRD629"/>
      <c r="WRE629"/>
      <c r="WRF629"/>
      <c r="WRG629"/>
      <c r="WRH629"/>
      <c r="WRI629"/>
      <c r="WRJ629"/>
      <c r="WRK629"/>
      <c r="WRL629"/>
      <c r="WRM629"/>
      <c r="WRN629"/>
      <c r="WRO629"/>
      <c r="WRP629"/>
      <c r="WRQ629"/>
      <c r="WRR629"/>
      <c r="WRS629"/>
      <c r="WRT629"/>
      <c r="WRU629"/>
      <c r="WRV629"/>
      <c r="WRW629"/>
      <c r="WRX629"/>
      <c r="WRY629"/>
      <c r="WRZ629"/>
      <c r="WSA629"/>
      <c r="WSB629"/>
      <c r="WSC629"/>
      <c r="WSD629"/>
      <c r="WSE629"/>
      <c r="WSF629"/>
      <c r="WSG629"/>
      <c r="WSH629"/>
      <c r="WSI629"/>
      <c r="WSJ629"/>
      <c r="WSK629"/>
      <c r="WSL629"/>
      <c r="WSM629"/>
      <c r="WSN629"/>
      <c r="WSO629"/>
      <c r="WSP629"/>
      <c r="WSQ629"/>
      <c r="WSR629"/>
      <c r="WSS629"/>
      <c r="WST629"/>
      <c r="WSU629"/>
      <c r="WSV629"/>
      <c r="WSW629"/>
      <c r="WSX629"/>
      <c r="WSY629"/>
      <c r="WSZ629"/>
      <c r="WTA629"/>
      <c r="WTB629"/>
      <c r="WTC629"/>
      <c r="WTD629"/>
      <c r="WTE629"/>
      <c r="WTF629"/>
      <c r="WTG629"/>
      <c r="WTH629"/>
      <c r="WTI629"/>
      <c r="WTJ629"/>
      <c r="WTK629"/>
      <c r="WTL629"/>
      <c r="WTM629"/>
      <c r="WTN629"/>
      <c r="WTO629"/>
      <c r="WTP629"/>
      <c r="WTQ629"/>
      <c r="WTR629"/>
      <c r="WTS629"/>
      <c r="WTT629"/>
      <c r="WTU629"/>
      <c r="WTV629"/>
      <c r="WTW629"/>
      <c r="WTX629"/>
      <c r="WTY629"/>
      <c r="WTZ629"/>
      <c r="WUA629"/>
      <c r="WUB629"/>
      <c r="WUC629"/>
      <c r="WUD629"/>
      <c r="WUE629"/>
      <c r="WUF629"/>
      <c r="WUG629"/>
      <c r="WUH629"/>
      <c r="WUI629"/>
      <c r="WUJ629"/>
      <c r="WUK629"/>
      <c r="WUL629"/>
      <c r="WUM629"/>
      <c r="WUN629"/>
      <c r="WUO629"/>
      <c r="WUP629"/>
      <c r="WUQ629"/>
      <c r="WUR629"/>
      <c r="WUS629"/>
      <c r="WUT629"/>
      <c r="WUU629"/>
      <c r="WUV629"/>
      <c r="WUW629"/>
      <c r="WUX629"/>
      <c r="WUY629"/>
      <c r="WUZ629"/>
      <c r="WVA629"/>
      <c r="WVB629"/>
      <c r="WVC629"/>
      <c r="WVD629"/>
      <c r="WVE629"/>
      <c r="WVF629"/>
      <c r="WVG629"/>
      <c r="WVH629"/>
      <c r="WVI629"/>
      <c r="WVJ629"/>
      <c r="WVK629"/>
      <c r="WVL629"/>
      <c r="WVM629"/>
      <c r="WVN629"/>
      <c r="WVO629"/>
      <c r="WVP629"/>
      <c r="WVQ629"/>
      <c r="WVR629"/>
      <c r="WVS629"/>
      <c r="WVT629"/>
      <c r="WVU629"/>
      <c r="WVV629"/>
      <c r="WVW629"/>
      <c r="WVX629"/>
      <c r="WVY629"/>
      <c r="WVZ629"/>
      <c r="WWA629"/>
      <c r="WWB629"/>
      <c r="WWC629"/>
      <c r="WWD629"/>
      <c r="WWE629"/>
      <c r="WWF629"/>
      <c r="WWG629"/>
      <c r="WWH629"/>
      <c r="WWI629"/>
      <c r="WWJ629"/>
      <c r="WWK629"/>
      <c r="WWL629"/>
      <c r="WWM629"/>
      <c r="WWN629"/>
      <c r="WWO629"/>
      <c r="WWP629"/>
      <c r="WWQ629"/>
      <c r="WWR629"/>
      <c r="WWS629"/>
      <c r="WWT629"/>
      <c r="WWU629"/>
      <c r="WWV629"/>
      <c r="WWW629"/>
      <c r="WWX629"/>
      <c r="WWY629"/>
      <c r="WWZ629"/>
      <c r="WXA629"/>
      <c r="WXB629"/>
      <c r="WXC629"/>
      <c r="WXD629"/>
      <c r="WXE629"/>
      <c r="WXF629"/>
      <c r="WXG629"/>
      <c r="WXH629"/>
      <c r="WXI629"/>
      <c r="WXJ629"/>
      <c r="WXK629"/>
      <c r="WXL629"/>
      <c r="WXM629"/>
      <c r="WXN629"/>
      <c r="WXO629"/>
      <c r="WXP629"/>
      <c r="WXQ629"/>
      <c r="WXR629"/>
      <c r="WXS629"/>
      <c r="WXT629"/>
      <c r="WXU629"/>
      <c r="WXV629"/>
      <c r="WXW629"/>
      <c r="WXX629"/>
      <c r="WXY629"/>
      <c r="WXZ629"/>
      <c r="WYA629"/>
      <c r="WYB629"/>
      <c r="WYC629"/>
      <c r="WYD629"/>
      <c r="WYE629"/>
      <c r="WYF629"/>
      <c r="WYG629"/>
      <c r="WYH629"/>
      <c r="WYI629"/>
      <c r="WYJ629"/>
      <c r="WYK629"/>
      <c r="WYL629"/>
      <c r="WYM629"/>
      <c r="WYN629"/>
      <c r="WYO629"/>
      <c r="WYP629"/>
      <c r="WYQ629"/>
      <c r="WYR629"/>
      <c r="WYS629"/>
      <c r="WYT629"/>
      <c r="WYU629"/>
      <c r="WYV629"/>
      <c r="WYW629"/>
      <c r="WYX629"/>
      <c r="WYY629"/>
      <c r="WYZ629"/>
      <c r="WZA629"/>
      <c r="WZB629"/>
      <c r="WZC629"/>
      <c r="WZD629"/>
      <c r="WZE629"/>
      <c r="WZF629"/>
      <c r="WZG629"/>
      <c r="WZH629"/>
      <c r="WZI629"/>
      <c r="WZJ629"/>
      <c r="WZK629"/>
      <c r="WZL629"/>
      <c r="WZM629"/>
      <c r="WZN629"/>
      <c r="WZO629"/>
      <c r="WZP629"/>
      <c r="WZQ629"/>
      <c r="WZR629"/>
      <c r="WZS629"/>
      <c r="WZT629"/>
      <c r="WZU629"/>
      <c r="WZV629"/>
      <c r="WZW629"/>
      <c r="WZX629"/>
      <c r="WZY629"/>
      <c r="WZZ629"/>
      <c r="XAA629"/>
      <c r="XAB629"/>
      <c r="XAC629"/>
      <c r="XAD629"/>
      <c r="XAE629"/>
      <c r="XAF629"/>
      <c r="XAG629"/>
      <c r="XAH629"/>
      <c r="XAI629"/>
      <c r="XAJ629"/>
      <c r="XAK629"/>
      <c r="XAL629"/>
      <c r="XAM629"/>
      <c r="XAN629"/>
      <c r="XAO629"/>
      <c r="XAP629"/>
      <c r="XAQ629"/>
      <c r="XAR629"/>
      <c r="XAS629"/>
      <c r="XAT629"/>
      <c r="XAU629"/>
      <c r="XAV629"/>
      <c r="XAW629"/>
      <c r="XAX629"/>
      <c r="XAY629"/>
      <c r="XAZ629"/>
      <c r="XBA629"/>
      <c r="XBB629"/>
      <c r="XBC629"/>
      <c r="XBD629"/>
      <c r="XBE629"/>
      <c r="XBF629"/>
      <c r="XBG629"/>
      <c r="XBH629"/>
      <c r="XBI629"/>
      <c r="XBJ629"/>
      <c r="XBK629"/>
      <c r="XBL629"/>
      <c r="XBM629"/>
      <c r="XBN629"/>
      <c r="XBO629"/>
      <c r="XBP629"/>
      <c r="XBQ629"/>
      <c r="XBR629"/>
      <c r="XBS629"/>
      <c r="XBT629"/>
      <c r="XBU629"/>
      <c r="XBV629"/>
      <c r="XBW629"/>
      <c r="XBX629"/>
      <c r="XBY629"/>
      <c r="XBZ629"/>
      <c r="XCA629"/>
      <c r="XCB629"/>
      <c r="XCC629"/>
      <c r="XCD629"/>
      <c r="XCE629"/>
      <c r="XCF629"/>
      <c r="XCG629"/>
      <c r="XCH629"/>
      <c r="XCI629"/>
      <c r="XCJ629"/>
      <c r="XCK629"/>
      <c r="XCL629"/>
      <c r="XCM629"/>
      <c r="XCN629"/>
      <c r="XCO629"/>
      <c r="XCP629"/>
      <c r="XCQ629"/>
      <c r="XCR629"/>
      <c r="XCS629"/>
      <c r="XCT629"/>
      <c r="XCU629"/>
      <c r="XCV629"/>
      <c r="XCW629"/>
      <c r="XCX629"/>
      <c r="XCY629"/>
      <c r="XCZ629"/>
      <c r="XDA629"/>
      <c r="XDB629"/>
      <c r="XDC629"/>
      <c r="XDD629"/>
      <c r="XDE629"/>
      <c r="XDF629"/>
      <c r="XDG629"/>
      <c r="XDH629"/>
      <c r="XDI629"/>
      <c r="XDJ629"/>
      <c r="XDK629"/>
      <c r="XDL629"/>
      <c r="XDM629"/>
      <c r="XDN629"/>
      <c r="XDO629"/>
      <c r="XDP629"/>
      <c r="XDQ629"/>
      <c r="XDR629"/>
      <c r="XDS629"/>
      <c r="XDT629"/>
      <c r="XDU629"/>
      <c r="XDV629"/>
      <c r="XDW629"/>
      <c r="XDX629"/>
      <c r="XDY629"/>
      <c r="XDZ629"/>
      <c r="XEA629"/>
      <c r="XEB629"/>
      <c r="XEC629"/>
      <c r="XED629"/>
      <c r="XEE629"/>
      <c r="XEF629"/>
      <c r="XEG629"/>
      <c r="XEH629"/>
      <c r="XEI629"/>
      <c r="XEJ629"/>
      <c r="XEK629"/>
      <c r="XEL629"/>
      <c r="XEM629"/>
      <c r="XEN629"/>
      <c r="XEO629"/>
      <c r="XEP629"/>
      <c r="XEQ629"/>
      <c r="XER629"/>
      <c r="XES629"/>
      <c r="XET629"/>
      <c r="XEU629"/>
      <c r="XEV629"/>
      <c r="XEW629"/>
      <c r="XEX629"/>
      <c r="XEY629"/>
      <c r="XEZ629"/>
      <c r="XFA629"/>
      <c r="XFB629"/>
      <c r="XFC629"/>
    </row>
    <row r="630" spans="1:16383" s="1" customFormat="1" x14ac:dyDescent="0.25">
      <c r="A630" s="149"/>
      <c r="B630" s="61" t="s">
        <v>34</v>
      </c>
      <c r="C630" s="5"/>
      <c r="D630" s="5"/>
      <c r="E630" s="5"/>
      <c r="F630" s="5"/>
      <c r="G630" s="5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/>
      <c r="MP630"/>
      <c r="MQ630"/>
      <c r="MR630"/>
      <c r="MS630"/>
      <c r="MT630"/>
      <c r="MU630"/>
      <c r="MV630"/>
      <c r="MW630"/>
      <c r="MX630"/>
      <c r="MY630"/>
      <c r="MZ630"/>
      <c r="NA630"/>
      <c r="NB630"/>
      <c r="NC630"/>
      <c r="ND630"/>
      <c r="NE630"/>
      <c r="NF630"/>
      <c r="NG630"/>
      <c r="NH630"/>
      <c r="NI630"/>
      <c r="NJ630"/>
      <c r="NK630"/>
      <c r="NL630"/>
      <c r="NM630"/>
      <c r="NN630"/>
      <c r="NO630"/>
      <c r="NP630"/>
      <c r="NQ630"/>
      <c r="NR630"/>
      <c r="NS630"/>
      <c r="NT630"/>
      <c r="NU630"/>
      <c r="NV630"/>
      <c r="NW630"/>
      <c r="NX630"/>
      <c r="NY630"/>
      <c r="NZ630"/>
      <c r="OA630"/>
      <c r="OB630"/>
      <c r="OC630"/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  <c r="PB630"/>
      <c r="PC630"/>
      <c r="PD630"/>
      <c r="PE630"/>
      <c r="PF630"/>
      <c r="PG630"/>
      <c r="PH630"/>
      <c r="PI630"/>
      <c r="PJ630"/>
      <c r="PK630"/>
      <c r="PL630"/>
      <c r="PM630"/>
      <c r="PN630"/>
      <c r="PO630"/>
      <c r="PP630"/>
      <c r="PQ630"/>
      <c r="PR630"/>
      <c r="PS630"/>
      <c r="PT630"/>
      <c r="PU630"/>
      <c r="PV630"/>
      <c r="PW630"/>
      <c r="PX630"/>
      <c r="PY630"/>
      <c r="PZ630"/>
      <c r="QA630"/>
      <c r="QB630"/>
      <c r="QC630"/>
      <c r="QD630"/>
      <c r="QE630"/>
      <c r="QF630"/>
      <c r="QG630"/>
      <c r="QH630"/>
      <c r="QI630"/>
      <c r="QJ630"/>
      <c r="QK630"/>
      <c r="QL630"/>
      <c r="QM630"/>
      <c r="QN630"/>
      <c r="QO630"/>
      <c r="QP630"/>
      <c r="QQ630"/>
      <c r="QR630"/>
      <c r="QS630"/>
      <c r="QT630"/>
      <c r="QU630"/>
      <c r="QV630"/>
      <c r="QW630"/>
      <c r="QX630"/>
      <c r="QY630"/>
      <c r="QZ630"/>
      <c r="RA630"/>
      <c r="RB630"/>
      <c r="RC630"/>
      <c r="RD630"/>
      <c r="RE630"/>
      <c r="RF630"/>
      <c r="RG630"/>
      <c r="RH630"/>
      <c r="RI630"/>
      <c r="RJ630"/>
      <c r="RK630"/>
      <c r="RL630"/>
      <c r="RM630"/>
      <c r="RN630"/>
      <c r="RO630"/>
      <c r="RP630"/>
      <c r="RQ630"/>
      <c r="RR630"/>
      <c r="RS630"/>
      <c r="RT630"/>
      <c r="RU630"/>
      <c r="RV630"/>
      <c r="RW630"/>
      <c r="RX630"/>
      <c r="RY630"/>
      <c r="RZ630"/>
      <c r="SA630"/>
      <c r="SB630"/>
      <c r="SC630"/>
      <c r="SD630"/>
      <c r="SE630"/>
      <c r="SF630"/>
      <c r="SG630"/>
      <c r="SH630"/>
      <c r="SI630"/>
      <c r="SJ630"/>
      <c r="SK630"/>
      <c r="SL630"/>
      <c r="SM630"/>
      <c r="SN630"/>
      <c r="SO630"/>
      <c r="SP630"/>
      <c r="SQ630"/>
      <c r="SR630"/>
      <c r="SS630"/>
      <c r="ST630"/>
      <c r="SU630"/>
      <c r="SV630"/>
      <c r="SW630"/>
      <c r="SX630"/>
      <c r="SY630"/>
      <c r="SZ630"/>
      <c r="TA630"/>
      <c r="TB630"/>
      <c r="TC630"/>
      <c r="TD630"/>
      <c r="TE630"/>
      <c r="TF630"/>
      <c r="TG630"/>
      <c r="TH630"/>
      <c r="TI630"/>
      <c r="TJ630"/>
      <c r="TK630"/>
      <c r="TL630"/>
      <c r="TM630"/>
      <c r="TN630"/>
      <c r="TO630"/>
      <c r="TP630"/>
      <c r="TQ630"/>
      <c r="TR630"/>
      <c r="TS630"/>
      <c r="TT630"/>
      <c r="TU630"/>
      <c r="TV630"/>
      <c r="TW630"/>
      <c r="TX630"/>
      <c r="TY630"/>
      <c r="TZ630"/>
      <c r="UA630"/>
      <c r="UB630"/>
      <c r="UC630"/>
      <c r="UD630"/>
      <c r="UE630"/>
      <c r="UF630"/>
      <c r="UG630"/>
      <c r="UH630"/>
      <c r="UI630"/>
      <c r="UJ630"/>
      <c r="UK630"/>
      <c r="UL630"/>
      <c r="UM630"/>
      <c r="UN630"/>
      <c r="UO630"/>
      <c r="UP630"/>
      <c r="UQ630"/>
      <c r="UR630"/>
      <c r="US630"/>
      <c r="UT630"/>
      <c r="UU630"/>
      <c r="UV630"/>
      <c r="UW630"/>
      <c r="UX630"/>
      <c r="UY630"/>
      <c r="UZ630"/>
      <c r="VA630"/>
      <c r="VB630"/>
      <c r="VC630"/>
      <c r="VD630"/>
      <c r="VE630"/>
      <c r="VF630"/>
      <c r="VG630"/>
      <c r="VH630"/>
      <c r="VI630"/>
      <c r="VJ630"/>
      <c r="VK630"/>
      <c r="VL630"/>
      <c r="VM630"/>
      <c r="VN630"/>
      <c r="VO630"/>
      <c r="VP630"/>
      <c r="VQ630"/>
      <c r="VR630"/>
      <c r="VS630"/>
      <c r="VT630"/>
      <c r="VU630"/>
      <c r="VV630"/>
      <c r="VW630"/>
      <c r="VX630"/>
      <c r="VY630"/>
      <c r="VZ630"/>
      <c r="WA630"/>
      <c r="WB630"/>
      <c r="WC630"/>
      <c r="WD630"/>
      <c r="WE630"/>
      <c r="WF630"/>
      <c r="WG630"/>
      <c r="WH630"/>
      <c r="WI630"/>
      <c r="WJ630"/>
      <c r="WK630"/>
      <c r="WL630"/>
      <c r="WM630"/>
      <c r="WN630"/>
      <c r="WO630"/>
      <c r="WP630"/>
      <c r="WQ630"/>
      <c r="WR630"/>
      <c r="WS630"/>
      <c r="WT630"/>
      <c r="WU630"/>
      <c r="WV630"/>
      <c r="WW630"/>
      <c r="WX630"/>
      <c r="WY630"/>
      <c r="WZ630"/>
      <c r="XA630"/>
      <c r="XB630"/>
      <c r="XC630"/>
      <c r="XD630"/>
      <c r="XE630"/>
      <c r="XF630"/>
      <c r="XG630"/>
      <c r="XH630"/>
      <c r="XI630"/>
      <c r="XJ630"/>
      <c r="XK630"/>
      <c r="XL630"/>
      <c r="XM630"/>
      <c r="XN630"/>
      <c r="XO630"/>
      <c r="XP630"/>
      <c r="XQ630"/>
      <c r="XR630"/>
      <c r="XS630"/>
      <c r="XT630"/>
      <c r="XU630"/>
      <c r="XV630"/>
      <c r="XW630"/>
      <c r="XX630"/>
      <c r="XY630"/>
      <c r="XZ630"/>
      <c r="YA630"/>
      <c r="YB630"/>
      <c r="YC630"/>
      <c r="YD630"/>
      <c r="YE630"/>
      <c r="YF630"/>
      <c r="YG630"/>
      <c r="YH630"/>
      <c r="YI630"/>
      <c r="YJ630"/>
      <c r="YK630"/>
      <c r="YL630"/>
      <c r="YM630"/>
      <c r="YN630"/>
      <c r="YO630"/>
      <c r="YP630"/>
      <c r="YQ630"/>
      <c r="YR630"/>
      <c r="YS630"/>
      <c r="YT630"/>
      <c r="YU630"/>
      <c r="YV630"/>
      <c r="YW630"/>
      <c r="YX630"/>
      <c r="YY630"/>
      <c r="YZ630"/>
      <c r="ZA630"/>
      <c r="ZB630"/>
      <c r="ZC630"/>
      <c r="ZD630"/>
      <c r="ZE630"/>
      <c r="ZF630"/>
      <c r="ZG630"/>
      <c r="ZH630"/>
      <c r="ZI630"/>
      <c r="ZJ630"/>
      <c r="ZK630"/>
      <c r="ZL630"/>
      <c r="ZM630"/>
      <c r="ZN630"/>
      <c r="ZO630"/>
      <c r="ZP630"/>
      <c r="ZQ630"/>
      <c r="ZR630"/>
      <c r="ZS630"/>
      <c r="ZT630"/>
      <c r="ZU630"/>
      <c r="ZV630"/>
      <c r="ZW630"/>
      <c r="ZX630"/>
      <c r="ZY630"/>
      <c r="ZZ630"/>
      <c r="AAA630"/>
      <c r="AAB630"/>
      <c r="AAC630"/>
      <c r="AAD630"/>
      <c r="AAE630"/>
      <c r="AAF630"/>
      <c r="AAG630"/>
      <c r="AAH630"/>
      <c r="AAI630"/>
      <c r="AAJ630"/>
      <c r="AAK630"/>
      <c r="AAL630"/>
      <c r="AAM630"/>
      <c r="AAN630"/>
      <c r="AAO630"/>
      <c r="AAP630"/>
      <c r="AAQ630"/>
      <c r="AAR630"/>
      <c r="AAS630"/>
      <c r="AAT630"/>
      <c r="AAU630"/>
      <c r="AAV630"/>
      <c r="AAW630"/>
      <c r="AAX630"/>
      <c r="AAY630"/>
      <c r="AAZ630"/>
      <c r="ABA630"/>
      <c r="ABB630"/>
      <c r="ABC630"/>
      <c r="ABD630"/>
      <c r="ABE630"/>
      <c r="ABF630"/>
      <c r="ABG630"/>
      <c r="ABH630"/>
      <c r="ABI630"/>
      <c r="ABJ630"/>
      <c r="ABK630"/>
      <c r="ABL630"/>
      <c r="ABM630"/>
      <c r="ABN630"/>
      <c r="ABO630"/>
      <c r="ABP630"/>
      <c r="ABQ630"/>
      <c r="ABR630"/>
      <c r="ABS630"/>
      <c r="ABT630"/>
      <c r="ABU630"/>
      <c r="ABV630"/>
      <c r="ABW630"/>
      <c r="ABX630"/>
      <c r="ABY630"/>
      <c r="ABZ630"/>
      <c r="ACA630"/>
      <c r="ACB630"/>
      <c r="ACC630"/>
      <c r="ACD630"/>
      <c r="ACE630"/>
      <c r="ACF630"/>
      <c r="ACG630"/>
      <c r="ACH630"/>
      <c r="ACI630"/>
      <c r="ACJ630"/>
      <c r="ACK630"/>
      <c r="ACL630"/>
      <c r="ACM630"/>
      <c r="ACN630"/>
      <c r="ACO630"/>
      <c r="ACP630"/>
      <c r="ACQ630"/>
      <c r="ACR630"/>
      <c r="ACS630"/>
      <c r="ACT630"/>
      <c r="ACU630"/>
      <c r="ACV630"/>
      <c r="ACW630"/>
      <c r="ACX630"/>
      <c r="ACY630"/>
      <c r="ACZ630"/>
      <c r="ADA630"/>
      <c r="ADB630"/>
      <c r="ADC630"/>
      <c r="ADD630"/>
      <c r="ADE630"/>
      <c r="ADF630"/>
      <c r="ADG630"/>
      <c r="ADH630"/>
      <c r="ADI630"/>
      <c r="ADJ630"/>
      <c r="ADK630"/>
      <c r="ADL630"/>
      <c r="ADM630"/>
      <c r="ADN630"/>
      <c r="ADO630"/>
      <c r="ADP630"/>
      <c r="ADQ630"/>
      <c r="ADR630"/>
      <c r="ADS630"/>
      <c r="ADT630"/>
      <c r="ADU630"/>
      <c r="ADV630"/>
      <c r="ADW630"/>
      <c r="ADX630"/>
      <c r="ADY630"/>
      <c r="ADZ630"/>
      <c r="AEA630"/>
      <c r="AEB630"/>
      <c r="AEC630"/>
      <c r="AED630"/>
      <c r="AEE630"/>
      <c r="AEF630"/>
      <c r="AEG630"/>
      <c r="AEH630"/>
      <c r="AEI630"/>
      <c r="AEJ630"/>
      <c r="AEK630"/>
      <c r="AEL630"/>
      <c r="AEM630"/>
      <c r="AEN630"/>
      <c r="AEO630"/>
      <c r="AEP630"/>
      <c r="AEQ630"/>
      <c r="AER630"/>
      <c r="AES630"/>
      <c r="AET630"/>
      <c r="AEU630"/>
      <c r="AEV630"/>
      <c r="AEW630"/>
      <c r="AEX630"/>
      <c r="AEY630"/>
      <c r="AEZ630"/>
      <c r="AFA630"/>
      <c r="AFB630"/>
      <c r="AFC630"/>
      <c r="AFD630"/>
      <c r="AFE630"/>
      <c r="AFF630"/>
      <c r="AFG630"/>
      <c r="AFH630"/>
      <c r="AFI630"/>
      <c r="AFJ630"/>
      <c r="AFK630"/>
      <c r="AFL630"/>
      <c r="AFM630"/>
      <c r="AFN630"/>
      <c r="AFO630"/>
      <c r="AFP630"/>
      <c r="AFQ630"/>
      <c r="AFR630"/>
      <c r="AFS630"/>
      <c r="AFT630"/>
      <c r="AFU630"/>
      <c r="AFV630"/>
      <c r="AFW630"/>
      <c r="AFX630"/>
      <c r="AFY630"/>
      <c r="AFZ630"/>
      <c r="AGA630"/>
      <c r="AGB630"/>
      <c r="AGC630"/>
      <c r="AGD630"/>
      <c r="AGE630"/>
      <c r="AGF630"/>
      <c r="AGG630"/>
      <c r="AGH630"/>
      <c r="AGI630"/>
      <c r="AGJ630"/>
      <c r="AGK630"/>
      <c r="AGL630"/>
      <c r="AGM630"/>
      <c r="AGN630"/>
      <c r="AGO630"/>
      <c r="AGP630"/>
      <c r="AGQ630"/>
      <c r="AGR630"/>
      <c r="AGS630"/>
      <c r="AGT630"/>
      <c r="AGU630"/>
      <c r="AGV630"/>
      <c r="AGW630"/>
      <c r="AGX630"/>
      <c r="AGY630"/>
      <c r="AGZ630"/>
      <c r="AHA630"/>
      <c r="AHB630"/>
      <c r="AHC630"/>
      <c r="AHD630"/>
      <c r="AHE630"/>
      <c r="AHF630"/>
      <c r="AHG630"/>
      <c r="AHH630"/>
      <c r="AHI630"/>
      <c r="AHJ630"/>
      <c r="AHK630"/>
      <c r="AHL630"/>
      <c r="AHM630"/>
      <c r="AHN630"/>
      <c r="AHO630"/>
      <c r="AHP630"/>
      <c r="AHQ630"/>
      <c r="AHR630"/>
      <c r="AHS630"/>
      <c r="AHT630"/>
      <c r="AHU630"/>
      <c r="AHV630"/>
      <c r="AHW630"/>
      <c r="AHX630"/>
      <c r="AHY630"/>
      <c r="AHZ630"/>
      <c r="AIA630"/>
      <c r="AIB630"/>
      <c r="AIC630"/>
      <c r="AID630"/>
      <c r="AIE630"/>
      <c r="AIF630"/>
      <c r="AIG630"/>
      <c r="AIH630"/>
      <c r="AII630"/>
      <c r="AIJ630"/>
      <c r="AIK630"/>
      <c r="AIL630"/>
      <c r="AIM630"/>
      <c r="AIN630"/>
      <c r="AIO630"/>
      <c r="AIP630"/>
      <c r="AIQ630"/>
      <c r="AIR630"/>
      <c r="AIS630"/>
      <c r="AIT630"/>
      <c r="AIU630"/>
      <c r="AIV630"/>
      <c r="AIW630"/>
      <c r="AIX630"/>
      <c r="AIY630"/>
      <c r="AIZ630"/>
      <c r="AJA630"/>
      <c r="AJB630"/>
      <c r="AJC630"/>
      <c r="AJD630"/>
      <c r="AJE630"/>
      <c r="AJF630"/>
      <c r="AJG630"/>
      <c r="AJH630"/>
      <c r="AJI630"/>
      <c r="AJJ630"/>
      <c r="AJK630"/>
      <c r="AJL630"/>
      <c r="AJM630"/>
      <c r="AJN630"/>
      <c r="AJO630"/>
      <c r="AJP630"/>
      <c r="AJQ630"/>
      <c r="AJR630"/>
      <c r="AJS630"/>
      <c r="AJT630"/>
      <c r="AJU630"/>
      <c r="AJV630"/>
      <c r="AJW630"/>
      <c r="AJX630"/>
      <c r="AJY630"/>
      <c r="AJZ630"/>
      <c r="AKA630"/>
      <c r="AKB630"/>
      <c r="AKC630"/>
      <c r="AKD630"/>
      <c r="AKE630"/>
      <c r="AKF630"/>
      <c r="AKG630"/>
      <c r="AKH630"/>
      <c r="AKI630"/>
      <c r="AKJ630"/>
      <c r="AKK630"/>
      <c r="AKL630"/>
      <c r="AKM630"/>
      <c r="AKN630"/>
      <c r="AKO630"/>
      <c r="AKP630"/>
      <c r="AKQ630"/>
      <c r="AKR630"/>
      <c r="AKS630"/>
      <c r="AKT630"/>
      <c r="AKU630"/>
      <c r="AKV630"/>
      <c r="AKW630"/>
      <c r="AKX630"/>
      <c r="AKY630"/>
      <c r="AKZ630"/>
      <c r="ALA630"/>
      <c r="ALB630"/>
      <c r="ALC630"/>
      <c r="ALD630"/>
      <c r="ALE630"/>
      <c r="ALF630"/>
      <c r="ALG630"/>
      <c r="ALH630"/>
      <c r="ALI630"/>
      <c r="ALJ630"/>
      <c r="ALK630"/>
      <c r="ALL630"/>
      <c r="ALM630"/>
      <c r="ALN630"/>
      <c r="ALO630"/>
      <c r="ALP630"/>
      <c r="ALQ630"/>
      <c r="ALR630"/>
      <c r="ALS630"/>
      <c r="ALT630"/>
      <c r="ALU630"/>
      <c r="ALV630"/>
      <c r="ALW630"/>
      <c r="ALX630"/>
      <c r="ALY630"/>
      <c r="ALZ630"/>
      <c r="AMA630"/>
      <c r="AMB630"/>
      <c r="AMC630"/>
      <c r="AMD630"/>
      <c r="AME630"/>
      <c r="AMF630"/>
      <c r="AMG630"/>
      <c r="AMH630"/>
      <c r="AMI630"/>
      <c r="AMJ630"/>
      <c r="AMK630"/>
      <c r="AML630"/>
      <c r="AMM630"/>
      <c r="AMN630"/>
      <c r="AMO630"/>
      <c r="AMP630"/>
      <c r="AMQ630"/>
      <c r="AMR630"/>
      <c r="AMS630"/>
      <c r="AMT630"/>
      <c r="AMU630"/>
      <c r="AMV630"/>
      <c r="AMW630"/>
      <c r="AMX630"/>
      <c r="AMY630"/>
      <c r="AMZ630"/>
      <c r="ANA630"/>
      <c r="ANB630"/>
      <c r="ANC630"/>
      <c r="AND630"/>
      <c r="ANE630"/>
      <c r="ANF630"/>
      <c r="ANG630"/>
      <c r="ANH630"/>
      <c r="ANI630"/>
      <c r="ANJ630"/>
      <c r="ANK630"/>
      <c r="ANL630"/>
      <c r="ANM630"/>
      <c r="ANN630"/>
      <c r="ANO630"/>
      <c r="ANP630"/>
      <c r="ANQ630"/>
      <c r="ANR630"/>
      <c r="ANS630"/>
      <c r="ANT630"/>
      <c r="ANU630"/>
      <c r="ANV630"/>
      <c r="ANW630"/>
      <c r="ANX630"/>
      <c r="ANY630"/>
      <c r="ANZ630"/>
      <c r="AOA630"/>
      <c r="AOB630"/>
      <c r="AOC630"/>
      <c r="AOD630"/>
      <c r="AOE630"/>
      <c r="AOF630"/>
      <c r="AOG630"/>
      <c r="AOH630"/>
      <c r="AOI630"/>
      <c r="AOJ630"/>
      <c r="AOK630"/>
      <c r="AOL630"/>
      <c r="AOM630"/>
      <c r="AON630"/>
      <c r="AOO630"/>
      <c r="AOP630"/>
      <c r="AOQ630"/>
      <c r="AOR630"/>
      <c r="AOS630"/>
      <c r="AOT630"/>
      <c r="AOU630"/>
      <c r="AOV630"/>
      <c r="AOW630"/>
      <c r="AOX630"/>
      <c r="AOY630"/>
      <c r="AOZ630"/>
      <c r="APA630"/>
      <c r="APB630"/>
      <c r="APC630"/>
      <c r="APD630"/>
      <c r="APE630"/>
      <c r="APF630"/>
      <c r="APG630"/>
      <c r="APH630"/>
      <c r="API630"/>
      <c r="APJ630"/>
      <c r="APK630"/>
      <c r="APL630"/>
      <c r="APM630"/>
      <c r="APN630"/>
      <c r="APO630"/>
      <c r="APP630"/>
      <c r="APQ630"/>
      <c r="APR630"/>
      <c r="APS630"/>
      <c r="APT630"/>
      <c r="APU630"/>
      <c r="APV630"/>
      <c r="APW630"/>
      <c r="APX630"/>
      <c r="APY630"/>
      <c r="APZ630"/>
      <c r="AQA630"/>
      <c r="AQB630"/>
      <c r="AQC630"/>
      <c r="AQD630"/>
      <c r="AQE630"/>
      <c r="AQF630"/>
      <c r="AQG630"/>
      <c r="AQH630"/>
      <c r="AQI630"/>
      <c r="AQJ630"/>
      <c r="AQK630"/>
      <c r="AQL630"/>
      <c r="AQM630"/>
      <c r="AQN630"/>
      <c r="AQO630"/>
      <c r="AQP630"/>
      <c r="AQQ630"/>
      <c r="AQR630"/>
      <c r="AQS630"/>
      <c r="AQT630"/>
      <c r="AQU630"/>
      <c r="AQV630"/>
      <c r="AQW630"/>
      <c r="AQX630"/>
      <c r="AQY630"/>
      <c r="AQZ630"/>
      <c r="ARA630"/>
      <c r="ARB630"/>
      <c r="ARC630"/>
      <c r="ARD630"/>
      <c r="ARE630"/>
      <c r="ARF630"/>
      <c r="ARG630"/>
      <c r="ARH630"/>
      <c r="ARI630"/>
      <c r="ARJ630"/>
      <c r="ARK630"/>
      <c r="ARL630"/>
      <c r="ARM630"/>
      <c r="ARN630"/>
      <c r="ARO630"/>
      <c r="ARP630"/>
      <c r="ARQ630"/>
      <c r="ARR630"/>
      <c r="ARS630"/>
      <c r="ART630"/>
      <c r="ARU630"/>
      <c r="ARV630"/>
      <c r="ARW630"/>
      <c r="ARX630"/>
      <c r="ARY630"/>
      <c r="ARZ630"/>
      <c r="ASA630"/>
      <c r="ASB630"/>
      <c r="ASC630"/>
      <c r="ASD630"/>
      <c r="ASE630"/>
      <c r="ASF630"/>
      <c r="ASG630"/>
      <c r="ASH630"/>
      <c r="ASI630"/>
      <c r="ASJ630"/>
      <c r="ASK630"/>
      <c r="ASL630"/>
      <c r="ASM630"/>
      <c r="ASN630"/>
      <c r="ASO630"/>
      <c r="ASP630"/>
      <c r="ASQ630"/>
      <c r="ASR630"/>
      <c r="ASS630"/>
      <c r="AST630"/>
      <c r="ASU630"/>
      <c r="ASV630"/>
      <c r="ASW630"/>
      <c r="ASX630"/>
      <c r="ASY630"/>
      <c r="ASZ630"/>
      <c r="ATA630"/>
      <c r="ATB630"/>
      <c r="ATC630"/>
      <c r="ATD630"/>
      <c r="ATE630"/>
      <c r="ATF630"/>
      <c r="ATG630"/>
      <c r="ATH630"/>
      <c r="ATI630"/>
      <c r="ATJ630"/>
      <c r="ATK630"/>
      <c r="ATL630"/>
      <c r="ATM630"/>
      <c r="ATN630"/>
      <c r="ATO630"/>
      <c r="ATP630"/>
      <c r="ATQ630"/>
      <c r="ATR630"/>
      <c r="ATS630"/>
      <c r="ATT630"/>
      <c r="ATU630"/>
      <c r="ATV630"/>
      <c r="ATW630"/>
      <c r="ATX630"/>
      <c r="ATY630"/>
      <c r="ATZ630"/>
      <c r="AUA630"/>
      <c r="AUB630"/>
      <c r="AUC630"/>
      <c r="AUD630"/>
      <c r="AUE630"/>
      <c r="AUF630"/>
      <c r="AUG630"/>
      <c r="AUH630"/>
      <c r="AUI630"/>
      <c r="AUJ630"/>
      <c r="AUK630"/>
      <c r="AUL630"/>
      <c r="AUM630"/>
      <c r="AUN630"/>
      <c r="AUO630"/>
      <c r="AUP630"/>
      <c r="AUQ630"/>
      <c r="AUR630"/>
      <c r="AUS630"/>
      <c r="AUT630"/>
      <c r="AUU630"/>
      <c r="AUV630"/>
      <c r="AUW630"/>
      <c r="AUX630"/>
      <c r="AUY630"/>
      <c r="AUZ630"/>
      <c r="AVA630"/>
      <c r="AVB630"/>
      <c r="AVC630"/>
      <c r="AVD630"/>
      <c r="AVE630"/>
      <c r="AVF630"/>
      <c r="AVG630"/>
      <c r="AVH630"/>
      <c r="AVI630"/>
      <c r="AVJ630"/>
      <c r="AVK630"/>
      <c r="AVL630"/>
      <c r="AVM630"/>
      <c r="AVN630"/>
      <c r="AVO630"/>
      <c r="AVP630"/>
      <c r="AVQ630"/>
      <c r="AVR630"/>
      <c r="AVS630"/>
      <c r="AVT630"/>
      <c r="AVU630"/>
      <c r="AVV630"/>
      <c r="AVW630"/>
      <c r="AVX630"/>
      <c r="AVY630"/>
      <c r="AVZ630"/>
      <c r="AWA630"/>
      <c r="AWB630"/>
      <c r="AWC630"/>
      <c r="AWD630"/>
      <c r="AWE630"/>
      <c r="AWF630"/>
      <c r="AWG630"/>
      <c r="AWH630"/>
      <c r="AWI630"/>
      <c r="AWJ630"/>
      <c r="AWK630"/>
      <c r="AWL630"/>
      <c r="AWM630"/>
      <c r="AWN630"/>
      <c r="AWO630"/>
      <c r="AWP630"/>
      <c r="AWQ630"/>
      <c r="AWR630"/>
      <c r="AWS630"/>
      <c r="AWT630"/>
      <c r="AWU630"/>
      <c r="AWV630"/>
      <c r="AWW630"/>
      <c r="AWX630"/>
      <c r="AWY630"/>
      <c r="AWZ630"/>
      <c r="AXA630"/>
      <c r="AXB630"/>
      <c r="AXC630"/>
      <c r="AXD630"/>
      <c r="AXE630"/>
      <c r="AXF630"/>
      <c r="AXG630"/>
      <c r="AXH630"/>
      <c r="AXI630"/>
      <c r="AXJ630"/>
      <c r="AXK630"/>
      <c r="AXL630"/>
      <c r="AXM630"/>
      <c r="AXN630"/>
      <c r="AXO630"/>
      <c r="AXP630"/>
      <c r="AXQ630"/>
      <c r="AXR630"/>
      <c r="AXS630"/>
      <c r="AXT630"/>
      <c r="AXU630"/>
      <c r="AXV630"/>
      <c r="AXW630"/>
      <c r="AXX630"/>
      <c r="AXY630"/>
      <c r="AXZ630"/>
      <c r="AYA630"/>
      <c r="AYB630"/>
      <c r="AYC630"/>
      <c r="AYD630"/>
      <c r="AYE630"/>
      <c r="AYF630"/>
      <c r="AYG630"/>
      <c r="AYH630"/>
      <c r="AYI630"/>
      <c r="AYJ630"/>
      <c r="AYK630"/>
      <c r="AYL630"/>
      <c r="AYM630"/>
      <c r="AYN630"/>
      <c r="AYO630"/>
      <c r="AYP630"/>
      <c r="AYQ630"/>
      <c r="AYR630"/>
      <c r="AYS630"/>
      <c r="AYT630"/>
      <c r="AYU630"/>
      <c r="AYV630"/>
      <c r="AYW630"/>
      <c r="AYX630"/>
      <c r="AYY630"/>
      <c r="AYZ630"/>
      <c r="AZA630"/>
      <c r="AZB630"/>
      <c r="AZC630"/>
      <c r="AZD630"/>
      <c r="AZE630"/>
      <c r="AZF630"/>
      <c r="AZG630"/>
      <c r="AZH630"/>
      <c r="AZI630"/>
      <c r="AZJ630"/>
      <c r="AZK630"/>
      <c r="AZL630"/>
      <c r="AZM630"/>
      <c r="AZN630"/>
      <c r="AZO630"/>
      <c r="AZP630"/>
      <c r="AZQ630"/>
      <c r="AZR630"/>
      <c r="AZS630"/>
      <c r="AZT630"/>
      <c r="AZU630"/>
      <c r="AZV630"/>
      <c r="AZW630"/>
      <c r="AZX630"/>
      <c r="AZY630"/>
      <c r="AZZ630"/>
      <c r="BAA630"/>
      <c r="BAB630"/>
      <c r="BAC630"/>
      <c r="BAD630"/>
      <c r="BAE630"/>
      <c r="BAF630"/>
      <c r="BAG630"/>
      <c r="BAH630"/>
      <c r="BAI630"/>
      <c r="BAJ630"/>
      <c r="BAK630"/>
      <c r="BAL630"/>
      <c r="BAM630"/>
      <c r="BAN630"/>
      <c r="BAO630"/>
      <c r="BAP630"/>
      <c r="BAQ630"/>
      <c r="BAR630"/>
      <c r="BAS630"/>
      <c r="BAT630"/>
      <c r="BAU630"/>
      <c r="BAV630"/>
      <c r="BAW630"/>
      <c r="BAX630"/>
      <c r="BAY630"/>
      <c r="BAZ630"/>
      <c r="BBA630"/>
      <c r="BBB630"/>
      <c r="BBC630"/>
      <c r="BBD630"/>
      <c r="BBE630"/>
      <c r="BBF630"/>
      <c r="BBG630"/>
      <c r="BBH630"/>
      <c r="BBI630"/>
      <c r="BBJ630"/>
      <c r="BBK630"/>
      <c r="BBL630"/>
      <c r="BBM630"/>
      <c r="BBN630"/>
      <c r="BBO630"/>
      <c r="BBP630"/>
      <c r="BBQ630"/>
      <c r="BBR630"/>
      <c r="BBS630"/>
      <c r="BBT630"/>
      <c r="BBU630"/>
      <c r="BBV630"/>
      <c r="BBW630"/>
      <c r="BBX630"/>
      <c r="BBY630"/>
      <c r="BBZ630"/>
      <c r="BCA630"/>
      <c r="BCB630"/>
      <c r="BCC630"/>
      <c r="BCD630"/>
      <c r="BCE630"/>
      <c r="BCF630"/>
      <c r="BCG630"/>
      <c r="BCH630"/>
      <c r="BCI630"/>
      <c r="BCJ630"/>
      <c r="BCK630"/>
      <c r="BCL630"/>
      <c r="BCM630"/>
      <c r="BCN630"/>
      <c r="BCO630"/>
      <c r="BCP630"/>
      <c r="BCQ630"/>
      <c r="BCR630"/>
      <c r="BCS630"/>
      <c r="BCT630"/>
      <c r="BCU630"/>
      <c r="BCV630"/>
      <c r="BCW630"/>
      <c r="BCX630"/>
      <c r="BCY630"/>
      <c r="BCZ630"/>
      <c r="BDA630"/>
      <c r="BDB630"/>
      <c r="BDC630"/>
      <c r="BDD630"/>
      <c r="BDE630"/>
      <c r="BDF630"/>
      <c r="BDG630"/>
      <c r="BDH630"/>
      <c r="BDI630"/>
      <c r="BDJ630"/>
      <c r="BDK630"/>
      <c r="BDL630"/>
      <c r="BDM630"/>
      <c r="BDN630"/>
      <c r="BDO630"/>
      <c r="BDP630"/>
      <c r="BDQ630"/>
      <c r="BDR630"/>
      <c r="BDS630"/>
      <c r="BDT630"/>
      <c r="BDU630"/>
      <c r="BDV630"/>
      <c r="BDW630"/>
      <c r="BDX630"/>
      <c r="BDY630"/>
      <c r="BDZ630"/>
      <c r="BEA630"/>
      <c r="BEB630"/>
      <c r="BEC630"/>
      <c r="BED630"/>
      <c r="BEE630"/>
      <c r="BEF630"/>
      <c r="BEG630"/>
      <c r="BEH630"/>
      <c r="BEI630"/>
      <c r="BEJ630"/>
      <c r="BEK630"/>
      <c r="BEL630"/>
      <c r="BEM630"/>
      <c r="BEN630"/>
      <c r="BEO630"/>
      <c r="BEP630"/>
      <c r="BEQ630"/>
      <c r="BER630"/>
      <c r="BES630"/>
      <c r="BET630"/>
      <c r="BEU630"/>
      <c r="BEV630"/>
      <c r="BEW630"/>
      <c r="BEX630"/>
      <c r="BEY630"/>
      <c r="BEZ630"/>
      <c r="BFA630"/>
      <c r="BFB630"/>
      <c r="BFC630"/>
      <c r="BFD630"/>
      <c r="BFE630"/>
      <c r="BFF630"/>
      <c r="BFG630"/>
      <c r="BFH630"/>
      <c r="BFI630"/>
      <c r="BFJ630"/>
      <c r="BFK630"/>
      <c r="BFL630"/>
      <c r="BFM630"/>
      <c r="BFN630"/>
      <c r="BFO630"/>
      <c r="BFP630"/>
      <c r="BFQ630"/>
      <c r="BFR630"/>
      <c r="BFS630"/>
      <c r="BFT630"/>
      <c r="BFU630"/>
      <c r="BFV630"/>
      <c r="BFW630"/>
      <c r="BFX630"/>
      <c r="BFY630"/>
      <c r="BFZ630"/>
      <c r="BGA630"/>
      <c r="BGB630"/>
      <c r="BGC630"/>
      <c r="BGD630"/>
      <c r="BGE630"/>
      <c r="BGF630"/>
      <c r="BGG630"/>
      <c r="BGH630"/>
      <c r="BGI630"/>
      <c r="BGJ630"/>
      <c r="BGK630"/>
      <c r="BGL630"/>
      <c r="BGM630"/>
      <c r="BGN630"/>
      <c r="BGO630"/>
      <c r="BGP630"/>
      <c r="BGQ630"/>
      <c r="BGR630"/>
      <c r="BGS630"/>
      <c r="BGT630"/>
      <c r="BGU630"/>
      <c r="BGV630"/>
      <c r="BGW630"/>
      <c r="BGX630"/>
      <c r="BGY630"/>
      <c r="BGZ630"/>
      <c r="BHA630"/>
      <c r="BHB630"/>
      <c r="BHC630"/>
      <c r="BHD630"/>
      <c r="BHE630"/>
      <c r="BHF630"/>
      <c r="BHG630"/>
      <c r="BHH630"/>
      <c r="BHI630"/>
      <c r="BHJ630"/>
      <c r="BHK630"/>
      <c r="BHL630"/>
      <c r="BHM630"/>
      <c r="BHN630"/>
      <c r="BHO630"/>
      <c r="BHP630"/>
      <c r="BHQ630"/>
      <c r="BHR630"/>
      <c r="BHS630"/>
      <c r="BHT630"/>
      <c r="BHU630"/>
      <c r="BHV630"/>
      <c r="BHW630"/>
      <c r="BHX630"/>
      <c r="BHY630"/>
      <c r="BHZ630"/>
      <c r="BIA630"/>
      <c r="BIB630"/>
      <c r="BIC630"/>
      <c r="BID630"/>
      <c r="BIE630"/>
      <c r="BIF630"/>
      <c r="BIG630"/>
      <c r="BIH630"/>
      <c r="BII630"/>
      <c r="BIJ630"/>
      <c r="BIK630"/>
      <c r="BIL630"/>
      <c r="BIM630"/>
      <c r="BIN630"/>
      <c r="BIO630"/>
      <c r="BIP630"/>
      <c r="BIQ630"/>
      <c r="BIR630"/>
      <c r="BIS630"/>
      <c r="BIT630"/>
      <c r="BIU630"/>
      <c r="BIV630"/>
      <c r="BIW630"/>
      <c r="BIX630"/>
      <c r="BIY630"/>
      <c r="BIZ630"/>
      <c r="BJA630"/>
      <c r="BJB630"/>
      <c r="BJC630"/>
      <c r="BJD630"/>
      <c r="BJE630"/>
      <c r="BJF630"/>
      <c r="BJG630"/>
      <c r="BJH630"/>
      <c r="BJI630"/>
      <c r="BJJ630"/>
      <c r="BJK630"/>
      <c r="BJL630"/>
      <c r="BJM630"/>
      <c r="BJN630"/>
      <c r="BJO630"/>
      <c r="BJP630"/>
      <c r="BJQ630"/>
      <c r="BJR630"/>
      <c r="BJS630"/>
      <c r="BJT630"/>
      <c r="BJU630"/>
      <c r="BJV630"/>
      <c r="BJW630"/>
      <c r="BJX630"/>
      <c r="BJY630"/>
      <c r="BJZ630"/>
      <c r="BKA630"/>
      <c r="BKB630"/>
      <c r="BKC630"/>
      <c r="BKD630"/>
      <c r="BKE630"/>
      <c r="BKF630"/>
      <c r="BKG630"/>
      <c r="BKH630"/>
      <c r="BKI630"/>
      <c r="BKJ630"/>
      <c r="BKK630"/>
      <c r="BKL630"/>
      <c r="BKM630"/>
      <c r="BKN630"/>
      <c r="BKO630"/>
      <c r="BKP630"/>
      <c r="BKQ630"/>
      <c r="BKR630"/>
      <c r="BKS630"/>
      <c r="BKT630"/>
      <c r="BKU630"/>
      <c r="BKV630"/>
      <c r="BKW630"/>
      <c r="BKX630"/>
      <c r="BKY630"/>
      <c r="BKZ630"/>
      <c r="BLA630"/>
      <c r="BLB630"/>
      <c r="BLC630"/>
      <c r="BLD630"/>
      <c r="BLE630"/>
      <c r="BLF630"/>
      <c r="BLG630"/>
      <c r="BLH630"/>
      <c r="BLI630"/>
      <c r="BLJ630"/>
      <c r="BLK630"/>
      <c r="BLL630"/>
      <c r="BLM630"/>
      <c r="BLN630"/>
      <c r="BLO630"/>
      <c r="BLP630"/>
      <c r="BLQ630"/>
      <c r="BLR630"/>
      <c r="BLS630"/>
      <c r="BLT630"/>
      <c r="BLU630"/>
      <c r="BLV630"/>
      <c r="BLW630"/>
      <c r="BLX630"/>
      <c r="BLY630"/>
      <c r="BLZ630"/>
      <c r="BMA630"/>
      <c r="BMB630"/>
      <c r="BMC630"/>
      <c r="BMD630"/>
      <c r="BME630"/>
      <c r="BMF630"/>
      <c r="BMG630"/>
      <c r="BMH630"/>
      <c r="BMI630"/>
      <c r="BMJ630"/>
      <c r="BMK630"/>
      <c r="BML630"/>
      <c r="BMM630"/>
      <c r="BMN630"/>
      <c r="BMO630"/>
      <c r="BMP630"/>
      <c r="BMQ630"/>
      <c r="BMR630"/>
      <c r="BMS630"/>
      <c r="BMT630"/>
      <c r="BMU630"/>
      <c r="BMV630"/>
      <c r="BMW630"/>
      <c r="BMX630"/>
      <c r="BMY630"/>
      <c r="BMZ630"/>
      <c r="BNA630"/>
      <c r="BNB630"/>
      <c r="BNC630"/>
      <c r="BND630"/>
      <c r="BNE630"/>
      <c r="BNF630"/>
      <c r="BNG630"/>
      <c r="BNH630"/>
      <c r="BNI630"/>
      <c r="BNJ630"/>
      <c r="BNK630"/>
      <c r="BNL630"/>
      <c r="BNM630"/>
      <c r="BNN630"/>
      <c r="BNO630"/>
      <c r="BNP630"/>
      <c r="BNQ630"/>
      <c r="BNR630"/>
      <c r="BNS630"/>
      <c r="BNT630"/>
      <c r="BNU630"/>
      <c r="BNV630"/>
      <c r="BNW630"/>
      <c r="BNX630"/>
      <c r="BNY630"/>
      <c r="BNZ630"/>
      <c r="BOA630"/>
      <c r="BOB630"/>
      <c r="BOC630"/>
      <c r="BOD630"/>
      <c r="BOE630"/>
      <c r="BOF630"/>
      <c r="BOG630"/>
      <c r="BOH630"/>
      <c r="BOI630"/>
      <c r="BOJ630"/>
      <c r="BOK630"/>
      <c r="BOL630"/>
      <c r="BOM630"/>
      <c r="BON630"/>
      <c r="BOO630"/>
      <c r="BOP630"/>
      <c r="BOQ630"/>
      <c r="BOR630"/>
      <c r="BOS630"/>
      <c r="BOT630"/>
      <c r="BOU630"/>
      <c r="BOV630"/>
      <c r="BOW630"/>
      <c r="BOX630"/>
      <c r="BOY630"/>
      <c r="BOZ630"/>
      <c r="BPA630"/>
      <c r="BPB630"/>
      <c r="BPC630"/>
      <c r="BPD630"/>
      <c r="BPE630"/>
      <c r="BPF630"/>
      <c r="BPG630"/>
      <c r="BPH630"/>
      <c r="BPI630"/>
      <c r="BPJ630"/>
      <c r="BPK630"/>
      <c r="BPL630"/>
      <c r="BPM630"/>
      <c r="BPN630"/>
      <c r="BPO630"/>
      <c r="BPP630"/>
      <c r="BPQ630"/>
      <c r="BPR630"/>
      <c r="BPS630"/>
      <c r="BPT630"/>
      <c r="BPU630"/>
      <c r="BPV630"/>
      <c r="BPW630"/>
      <c r="BPX630"/>
      <c r="BPY630"/>
      <c r="BPZ630"/>
      <c r="BQA630"/>
      <c r="BQB630"/>
      <c r="BQC630"/>
      <c r="BQD630"/>
      <c r="BQE630"/>
      <c r="BQF630"/>
      <c r="BQG630"/>
      <c r="BQH630"/>
      <c r="BQI630"/>
      <c r="BQJ630"/>
      <c r="BQK630"/>
      <c r="BQL630"/>
      <c r="BQM630"/>
      <c r="BQN630"/>
      <c r="BQO630"/>
      <c r="BQP630"/>
      <c r="BQQ630"/>
      <c r="BQR630"/>
      <c r="BQS630"/>
      <c r="BQT630"/>
      <c r="BQU630"/>
      <c r="BQV630"/>
      <c r="BQW630"/>
      <c r="BQX630"/>
      <c r="BQY630"/>
      <c r="BQZ630"/>
      <c r="BRA630"/>
      <c r="BRB630"/>
      <c r="BRC630"/>
      <c r="BRD630"/>
      <c r="BRE630"/>
      <c r="BRF630"/>
      <c r="BRG630"/>
      <c r="BRH630"/>
      <c r="BRI630"/>
      <c r="BRJ630"/>
      <c r="BRK630"/>
      <c r="BRL630"/>
      <c r="BRM630"/>
      <c r="BRN630"/>
      <c r="BRO630"/>
      <c r="BRP630"/>
      <c r="BRQ630"/>
      <c r="BRR630"/>
      <c r="BRS630"/>
      <c r="BRT630"/>
      <c r="BRU630"/>
      <c r="BRV630"/>
      <c r="BRW630"/>
      <c r="BRX630"/>
      <c r="BRY630"/>
      <c r="BRZ630"/>
      <c r="BSA630"/>
      <c r="BSB630"/>
      <c r="BSC630"/>
      <c r="BSD630"/>
      <c r="BSE630"/>
      <c r="BSF630"/>
      <c r="BSG630"/>
      <c r="BSH630"/>
      <c r="BSI630"/>
      <c r="BSJ630"/>
      <c r="BSK630"/>
      <c r="BSL630"/>
      <c r="BSM630"/>
      <c r="BSN630"/>
      <c r="BSO630"/>
      <c r="BSP630"/>
      <c r="BSQ630"/>
      <c r="BSR630"/>
      <c r="BSS630"/>
      <c r="BST630"/>
      <c r="BSU630"/>
      <c r="BSV630"/>
      <c r="BSW630"/>
      <c r="BSX630"/>
      <c r="BSY630"/>
      <c r="BSZ630"/>
      <c r="BTA630"/>
      <c r="BTB630"/>
      <c r="BTC630"/>
      <c r="BTD630"/>
      <c r="BTE630"/>
      <c r="BTF630"/>
      <c r="BTG630"/>
      <c r="BTH630"/>
      <c r="BTI630"/>
      <c r="BTJ630"/>
      <c r="BTK630"/>
      <c r="BTL630"/>
      <c r="BTM630"/>
      <c r="BTN630"/>
      <c r="BTO630"/>
      <c r="BTP630"/>
      <c r="BTQ630"/>
      <c r="BTR630"/>
      <c r="BTS630"/>
      <c r="BTT630"/>
      <c r="BTU630"/>
      <c r="BTV630"/>
      <c r="BTW630"/>
      <c r="BTX630"/>
      <c r="BTY630"/>
      <c r="BTZ630"/>
      <c r="BUA630"/>
      <c r="BUB630"/>
      <c r="BUC630"/>
      <c r="BUD630"/>
      <c r="BUE630"/>
      <c r="BUF630"/>
      <c r="BUG630"/>
      <c r="BUH630"/>
      <c r="BUI630"/>
      <c r="BUJ630"/>
      <c r="BUK630"/>
      <c r="BUL630"/>
      <c r="BUM630"/>
      <c r="BUN630"/>
      <c r="BUO630"/>
      <c r="BUP630"/>
      <c r="BUQ630"/>
      <c r="BUR630"/>
      <c r="BUS630"/>
      <c r="BUT630"/>
      <c r="BUU630"/>
      <c r="BUV630"/>
      <c r="BUW630"/>
      <c r="BUX630"/>
      <c r="BUY630"/>
      <c r="BUZ630"/>
      <c r="BVA630"/>
      <c r="BVB630"/>
      <c r="BVC630"/>
      <c r="BVD630"/>
      <c r="BVE630"/>
      <c r="BVF630"/>
      <c r="BVG630"/>
      <c r="BVH630"/>
      <c r="BVI630"/>
      <c r="BVJ630"/>
      <c r="BVK630"/>
      <c r="BVL630"/>
      <c r="BVM630"/>
      <c r="BVN630"/>
      <c r="BVO630"/>
      <c r="BVP630"/>
      <c r="BVQ630"/>
      <c r="BVR630"/>
      <c r="BVS630"/>
      <c r="BVT630"/>
      <c r="BVU630"/>
      <c r="BVV630"/>
      <c r="BVW630"/>
      <c r="BVX630"/>
      <c r="BVY630"/>
      <c r="BVZ630"/>
      <c r="BWA630"/>
      <c r="BWB630"/>
      <c r="BWC630"/>
      <c r="BWD630"/>
      <c r="BWE630"/>
      <c r="BWF630"/>
      <c r="BWG630"/>
      <c r="BWH630"/>
      <c r="BWI630"/>
      <c r="BWJ630"/>
      <c r="BWK630"/>
      <c r="BWL630"/>
      <c r="BWM630"/>
      <c r="BWN630"/>
      <c r="BWO630"/>
      <c r="BWP630"/>
      <c r="BWQ630"/>
      <c r="BWR630"/>
      <c r="BWS630"/>
      <c r="BWT630"/>
      <c r="BWU630"/>
      <c r="BWV630"/>
      <c r="BWW630"/>
      <c r="BWX630"/>
      <c r="BWY630"/>
      <c r="BWZ630"/>
      <c r="BXA630"/>
      <c r="BXB630"/>
      <c r="BXC630"/>
      <c r="BXD630"/>
      <c r="BXE630"/>
      <c r="BXF630"/>
      <c r="BXG630"/>
      <c r="BXH630"/>
      <c r="BXI630"/>
      <c r="BXJ630"/>
      <c r="BXK630"/>
      <c r="BXL630"/>
      <c r="BXM630"/>
      <c r="BXN630"/>
      <c r="BXO630"/>
      <c r="BXP630"/>
      <c r="BXQ630"/>
      <c r="BXR630"/>
      <c r="BXS630"/>
      <c r="BXT630"/>
      <c r="BXU630"/>
      <c r="BXV630"/>
      <c r="BXW630"/>
      <c r="BXX630"/>
      <c r="BXY630"/>
      <c r="BXZ630"/>
      <c r="BYA630"/>
      <c r="BYB630"/>
      <c r="BYC630"/>
      <c r="BYD630"/>
      <c r="BYE630"/>
      <c r="BYF630"/>
      <c r="BYG630"/>
      <c r="BYH630"/>
      <c r="BYI630"/>
      <c r="BYJ630"/>
      <c r="BYK630"/>
      <c r="BYL630"/>
      <c r="BYM630"/>
      <c r="BYN630"/>
      <c r="BYO630"/>
      <c r="BYP630"/>
      <c r="BYQ630"/>
      <c r="BYR630"/>
      <c r="BYS630"/>
      <c r="BYT630"/>
      <c r="BYU630"/>
      <c r="BYV630"/>
      <c r="BYW630"/>
      <c r="BYX630"/>
      <c r="BYY630"/>
      <c r="BYZ630"/>
      <c r="BZA630"/>
      <c r="BZB630"/>
      <c r="BZC630"/>
      <c r="BZD630"/>
      <c r="BZE630"/>
      <c r="BZF630"/>
      <c r="BZG630"/>
      <c r="BZH630"/>
      <c r="BZI630"/>
      <c r="BZJ630"/>
      <c r="BZK630"/>
      <c r="BZL630"/>
      <c r="BZM630"/>
      <c r="BZN630"/>
      <c r="BZO630"/>
      <c r="BZP630"/>
      <c r="BZQ630"/>
      <c r="BZR630"/>
      <c r="BZS630"/>
      <c r="BZT630"/>
      <c r="BZU630"/>
      <c r="BZV630"/>
      <c r="BZW630"/>
      <c r="BZX630"/>
      <c r="BZY630"/>
      <c r="BZZ630"/>
      <c r="CAA630"/>
      <c r="CAB630"/>
      <c r="CAC630"/>
      <c r="CAD630"/>
      <c r="CAE630"/>
      <c r="CAF630"/>
      <c r="CAG630"/>
      <c r="CAH630"/>
      <c r="CAI630"/>
      <c r="CAJ630"/>
      <c r="CAK630"/>
      <c r="CAL630"/>
      <c r="CAM630"/>
      <c r="CAN630"/>
      <c r="CAO630"/>
      <c r="CAP630"/>
      <c r="CAQ630"/>
      <c r="CAR630"/>
      <c r="CAS630"/>
      <c r="CAT630"/>
      <c r="CAU630"/>
      <c r="CAV630"/>
      <c r="CAW630"/>
      <c r="CAX630"/>
      <c r="CAY630"/>
      <c r="CAZ630"/>
      <c r="CBA630"/>
      <c r="CBB630"/>
      <c r="CBC630"/>
      <c r="CBD630"/>
      <c r="CBE630"/>
      <c r="CBF630"/>
      <c r="CBG630"/>
      <c r="CBH630"/>
      <c r="CBI630"/>
      <c r="CBJ630"/>
      <c r="CBK630"/>
      <c r="CBL630"/>
      <c r="CBM630"/>
      <c r="CBN630"/>
      <c r="CBO630"/>
      <c r="CBP630"/>
      <c r="CBQ630"/>
      <c r="CBR630"/>
      <c r="CBS630"/>
      <c r="CBT630"/>
      <c r="CBU630"/>
      <c r="CBV630"/>
      <c r="CBW630"/>
      <c r="CBX630"/>
      <c r="CBY630"/>
      <c r="CBZ630"/>
      <c r="CCA630"/>
      <c r="CCB630"/>
      <c r="CCC630"/>
      <c r="CCD630"/>
      <c r="CCE630"/>
      <c r="CCF630"/>
      <c r="CCG630"/>
      <c r="CCH630"/>
      <c r="CCI630"/>
      <c r="CCJ630"/>
      <c r="CCK630"/>
      <c r="CCL630"/>
      <c r="CCM630"/>
      <c r="CCN630"/>
      <c r="CCO630"/>
      <c r="CCP630"/>
      <c r="CCQ630"/>
      <c r="CCR630"/>
      <c r="CCS630"/>
      <c r="CCT630"/>
      <c r="CCU630"/>
      <c r="CCV630"/>
      <c r="CCW630"/>
      <c r="CCX630"/>
      <c r="CCY630"/>
      <c r="CCZ630"/>
      <c r="CDA630"/>
      <c r="CDB630"/>
      <c r="CDC630"/>
      <c r="CDD630"/>
      <c r="CDE630"/>
      <c r="CDF630"/>
      <c r="CDG630"/>
      <c r="CDH630"/>
      <c r="CDI630"/>
      <c r="CDJ630"/>
      <c r="CDK630"/>
      <c r="CDL630"/>
      <c r="CDM630"/>
      <c r="CDN630"/>
      <c r="CDO630"/>
      <c r="CDP630"/>
      <c r="CDQ630"/>
      <c r="CDR630"/>
      <c r="CDS630"/>
      <c r="CDT630"/>
      <c r="CDU630"/>
      <c r="CDV630"/>
      <c r="CDW630"/>
      <c r="CDX630"/>
      <c r="CDY630"/>
      <c r="CDZ630"/>
      <c r="CEA630"/>
      <c r="CEB630"/>
      <c r="CEC630"/>
      <c r="CED630"/>
      <c r="CEE630"/>
      <c r="CEF630"/>
      <c r="CEG630"/>
      <c r="CEH630"/>
      <c r="CEI630"/>
      <c r="CEJ630"/>
      <c r="CEK630"/>
      <c r="CEL630"/>
      <c r="CEM630"/>
      <c r="CEN630"/>
      <c r="CEO630"/>
      <c r="CEP630"/>
      <c r="CEQ630"/>
      <c r="CER630"/>
      <c r="CES630"/>
      <c r="CET630"/>
      <c r="CEU630"/>
      <c r="CEV630"/>
      <c r="CEW630"/>
      <c r="CEX630"/>
      <c r="CEY630"/>
      <c r="CEZ630"/>
      <c r="CFA630"/>
      <c r="CFB630"/>
      <c r="CFC630"/>
      <c r="CFD630"/>
      <c r="CFE630"/>
      <c r="CFF630"/>
      <c r="CFG630"/>
      <c r="CFH630"/>
      <c r="CFI630"/>
      <c r="CFJ630"/>
      <c r="CFK630"/>
      <c r="CFL630"/>
      <c r="CFM630"/>
      <c r="CFN630"/>
      <c r="CFO630"/>
      <c r="CFP630"/>
      <c r="CFQ630"/>
      <c r="CFR630"/>
      <c r="CFS630"/>
      <c r="CFT630"/>
      <c r="CFU630"/>
      <c r="CFV630"/>
      <c r="CFW630"/>
      <c r="CFX630"/>
      <c r="CFY630"/>
      <c r="CFZ630"/>
      <c r="CGA630"/>
      <c r="CGB630"/>
      <c r="CGC630"/>
      <c r="CGD630"/>
      <c r="CGE630"/>
      <c r="CGF630"/>
      <c r="CGG630"/>
      <c r="CGH630"/>
      <c r="CGI630"/>
      <c r="CGJ630"/>
      <c r="CGK630"/>
      <c r="CGL630"/>
      <c r="CGM630"/>
      <c r="CGN630"/>
      <c r="CGO630"/>
      <c r="CGP630"/>
      <c r="CGQ630"/>
      <c r="CGR630"/>
      <c r="CGS630"/>
      <c r="CGT630"/>
      <c r="CGU630"/>
      <c r="CGV630"/>
      <c r="CGW630"/>
      <c r="CGX630"/>
      <c r="CGY630"/>
      <c r="CGZ630"/>
      <c r="CHA630"/>
      <c r="CHB630"/>
      <c r="CHC630"/>
      <c r="CHD630"/>
      <c r="CHE630"/>
      <c r="CHF630"/>
      <c r="CHG630"/>
      <c r="CHH630"/>
      <c r="CHI630"/>
      <c r="CHJ630"/>
      <c r="CHK630"/>
      <c r="CHL630"/>
      <c r="CHM630"/>
      <c r="CHN630"/>
      <c r="CHO630"/>
      <c r="CHP630"/>
      <c r="CHQ630"/>
      <c r="CHR630"/>
      <c r="CHS630"/>
      <c r="CHT630"/>
      <c r="CHU630"/>
      <c r="CHV630"/>
      <c r="CHW630"/>
      <c r="CHX630"/>
      <c r="CHY630"/>
      <c r="CHZ630"/>
      <c r="CIA630"/>
      <c r="CIB630"/>
      <c r="CIC630"/>
      <c r="CID630"/>
      <c r="CIE630"/>
      <c r="CIF630"/>
      <c r="CIG630"/>
      <c r="CIH630"/>
      <c r="CII630"/>
      <c r="CIJ630"/>
      <c r="CIK630"/>
      <c r="CIL630"/>
      <c r="CIM630"/>
      <c r="CIN630"/>
      <c r="CIO630"/>
      <c r="CIP630"/>
      <c r="CIQ630"/>
      <c r="CIR630"/>
      <c r="CIS630"/>
      <c r="CIT630"/>
      <c r="CIU630"/>
      <c r="CIV630"/>
      <c r="CIW630"/>
      <c r="CIX630"/>
      <c r="CIY630"/>
      <c r="CIZ630"/>
      <c r="CJA630"/>
      <c r="CJB630"/>
      <c r="CJC630"/>
      <c r="CJD630"/>
      <c r="CJE630"/>
      <c r="CJF630"/>
      <c r="CJG630"/>
      <c r="CJH630"/>
      <c r="CJI630"/>
      <c r="CJJ630"/>
      <c r="CJK630"/>
      <c r="CJL630"/>
      <c r="CJM630"/>
      <c r="CJN630"/>
      <c r="CJO630"/>
      <c r="CJP630"/>
      <c r="CJQ630"/>
      <c r="CJR630"/>
      <c r="CJS630"/>
      <c r="CJT630"/>
      <c r="CJU630"/>
      <c r="CJV630"/>
      <c r="CJW630"/>
      <c r="CJX630"/>
      <c r="CJY630"/>
      <c r="CJZ630"/>
      <c r="CKA630"/>
      <c r="CKB630"/>
      <c r="CKC630"/>
      <c r="CKD630"/>
      <c r="CKE630"/>
      <c r="CKF630"/>
      <c r="CKG630"/>
      <c r="CKH630"/>
      <c r="CKI630"/>
      <c r="CKJ630"/>
      <c r="CKK630"/>
      <c r="CKL630"/>
      <c r="CKM630"/>
      <c r="CKN630"/>
      <c r="CKO630"/>
      <c r="CKP630"/>
      <c r="CKQ630"/>
      <c r="CKR630"/>
      <c r="CKS630"/>
      <c r="CKT630"/>
      <c r="CKU630"/>
      <c r="CKV630"/>
      <c r="CKW630"/>
      <c r="CKX630"/>
      <c r="CKY630"/>
      <c r="CKZ630"/>
      <c r="CLA630"/>
      <c r="CLB630"/>
      <c r="CLC630"/>
      <c r="CLD630"/>
      <c r="CLE630"/>
      <c r="CLF630"/>
      <c r="CLG630"/>
      <c r="CLH630"/>
      <c r="CLI630"/>
      <c r="CLJ630"/>
      <c r="CLK630"/>
      <c r="CLL630"/>
      <c r="CLM630"/>
      <c r="CLN630"/>
      <c r="CLO630"/>
      <c r="CLP630"/>
      <c r="CLQ630"/>
      <c r="CLR630"/>
      <c r="CLS630"/>
      <c r="CLT630"/>
      <c r="CLU630"/>
      <c r="CLV630"/>
      <c r="CLW630"/>
      <c r="CLX630"/>
      <c r="CLY630"/>
      <c r="CLZ630"/>
      <c r="CMA630"/>
      <c r="CMB630"/>
      <c r="CMC630"/>
      <c r="CMD630"/>
      <c r="CME630"/>
      <c r="CMF630"/>
      <c r="CMG630"/>
      <c r="CMH630"/>
      <c r="CMI630"/>
      <c r="CMJ630"/>
      <c r="CMK630"/>
      <c r="CML630"/>
      <c r="CMM630"/>
      <c r="CMN630"/>
      <c r="CMO630"/>
      <c r="CMP630"/>
      <c r="CMQ630"/>
      <c r="CMR630"/>
      <c r="CMS630"/>
      <c r="CMT630"/>
      <c r="CMU630"/>
      <c r="CMV630"/>
      <c r="CMW630"/>
      <c r="CMX630"/>
      <c r="CMY630"/>
      <c r="CMZ630"/>
      <c r="CNA630"/>
      <c r="CNB630"/>
      <c r="CNC630"/>
      <c r="CND630"/>
      <c r="CNE630"/>
      <c r="CNF630"/>
      <c r="CNG630"/>
      <c r="CNH630"/>
      <c r="CNI630"/>
      <c r="CNJ630"/>
      <c r="CNK630"/>
      <c r="CNL630"/>
      <c r="CNM630"/>
      <c r="CNN630"/>
      <c r="CNO630"/>
      <c r="CNP630"/>
      <c r="CNQ630"/>
      <c r="CNR630"/>
      <c r="CNS630"/>
      <c r="CNT630"/>
      <c r="CNU630"/>
      <c r="CNV630"/>
      <c r="CNW630"/>
      <c r="CNX630"/>
      <c r="CNY630"/>
      <c r="CNZ630"/>
      <c r="COA630"/>
      <c r="COB630"/>
      <c r="COC630"/>
      <c r="COD630"/>
      <c r="COE630"/>
      <c r="COF630"/>
      <c r="COG630"/>
      <c r="COH630"/>
      <c r="COI630"/>
      <c r="COJ630"/>
      <c r="COK630"/>
      <c r="COL630"/>
      <c r="COM630"/>
      <c r="CON630"/>
      <c r="COO630"/>
      <c r="COP630"/>
      <c r="COQ630"/>
      <c r="COR630"/>
      <c r="COS630"/>
      <c r="COT630"/>
      <c r="COU630"/>
      <c r="COV630"/>
      <c r="COW630"/>
      <c r="COX630"/>
      <c r="COY630"/>
      <c r="COZ630"/>
      <c r="CPA630"/>
      <c r="CPB630"/>
      <c r="CPC630"/>
      <c r="CPD630"/>
      <c r="CPE630"/>
      <c r="CPF630"/>
      <c r="CPG630"/>
      <c r="CPH630"/>
      <c r="CPI630"/>
      <c r="CPJ630"/>
      <c r="CPK630"/>
      <c r="CPL630"/>
      <c r="CPM630"/>
      <c r="CPN630"/>
      <c r="CPO630"/>
      <c r="CPP630"/>
      <c r="CPQ630"/>
      <c r="CPR630"/>
      <c r="CPS630"/>
      <c r="CPT630"/>
      <c r="CPU630"/>
      <c r="CPV630"/>
      <c r="CPW630"/>
      <c r="CPX630"/>
      <c r="CPY630"/>
      <c r="CPZ630"/>
      <c r="CQA630"/>
      <c r="CQB630"/>
      <c r="CQC630"/>
      <c r="CQD630"/>
      <c r="CQE630"/>
      <c r="CQF630"/>
      <c r="CQG630"/>
      <c r="CQH630"/>
      <c r="CQI630"/>
      <c r="CQJ630"/>
      <c r="CQK630"/>
      <c r="CQL630"/>
      <c r="CQM630"/>
      <c r="CQN630"/>
      <c r="CQO630"/>
      <c r="CQP630"/>
      <c r="CQQ630"/>
      <c r="CQR630"/>
      <c r="CQS630"/>
      <c r="CQT630"/>
      <c r="CQU630"/>
      <c r="CQV630"/>
      <c r="CQW630"/>
      <c r="CQX630"/>
      <c r="CQY630"/>
      <c r="CQZ630"/>
      <c r="CRA630"/>
      <c r="CRB630"/>
      <c r="CRC630"/>
      <c r="CRD630"/>
      <c r="CRE630"/>
      <c r="CRF630"/>
      <c r="CRG630"/>
      <c r="CRH630"/>
      <c r="CRI630"/>
      <c r="CRJ630"/>
      <c r="CRK630"/>
      <c r="CRL630"/>
      <c r="CRM630"/>
      <c r="CRN630"/>
      <c r="CRO630"/>
      <c r="CRP630"/>
      <c r="CRQ630"/>
      <c r="CRR630"/>
      <c r="CRS630"/>
      <c r="CRT630"/>
      <c r="CRU630"/>
      <c r="CRV630"/>
      <c r="CRW630"/>
      <c r="CRX630"/>
      <c r="CRY630"/>
      <c r="CRZ630"/>
      <c r="CSA630"/>
      <c r="CSB630"/>
      <c r="CSC630"/>
      <c r="CSD630"/>
      <c r="CSE630"/>
      <c r="CSF630"/>
      <c r="CSG630"/>
      <c r="CSH630"/>
      <c r="CSI630"/>
      <c r="CSJ630"/>
      <c r="CSK630"/>
      <c r="CSL630"/>
      <c r="CSM630"/>
      <c r="CSN630"/>
      <c r="CSO630"/>
      <c r="CSP630"/>
      <c r="CSQ630"/>
      <c r="CSR630"/>
      <c r="CSS630"/>
      <c r="CST630"/>
      <c r="CSU630"/>
      <c r="CSV630"/>
      <c r="CSW630"/>
      <c r="CSX630"/>
      <c r="CSY630"/>
      <c r="CSZ630"/>
      <c r="CTA630"/>
      <c r="CTB630"/>
      <c r="CTC630"/>
      <c r="CTD630"/>
      <c r="CTE630"/>
      <c r="CTF630"/>
      <c r="CTG630"/>
      <c r="CTH630"/>
      <c r="CTI630"/>
      <c r="CTJ630"/>
      <c r="CTK630"/>
      <c r="CTL630"/>
      <c r="CTM630"/>
      <c r="CTN630"/>
      <c r="CTO630"/>
      <c r="CTP630"/>
      <c r="CTQ630"/>
      <c r="CTR630"/>
      <c r="CTS630"/>
      <c r="CTT630"/>
      <c r="CTU630"/>
      <c r="CTV630"/>
      <c r="CTW630"/>
      <c r="CTX630"/>
      <c r="CTY630"/>
      <c r="CTZ630"/>
      <c r="CUA630"/>
      <c r="CUB630"/>
      <c r="CUC630"/>
      <c r="CUD630"/>
      <c r="CUE630"/>
      <c r="CUF630"/>
      <c r="CUG630"/>
      <c r="CUH630"/>
      <c r="CUI630"/>
      <c r="CUJ630"/>
      <c r="CUK630"/>
      <c r="CUL630"/>
      <c r="CUM630"/>
      <c r="CUN630"/>
      <c r="CUO630"/>
      <c r="CUP630"/>
      <c r="CUQ630"/>
      <c r="CUR630"/>
      <c r="CUS630"/>
      <c r="CUT630"/>
      <c r="CUU630"/>
      <c r="CUV630"/>
      <c r="CUW630"/>
      <c r="CUX630"/>
      <c r="CUY630"/>
      <c r="CUZ630"/>
      <c r="CVA630"/>
      <c r="CVB630"/>
      <c r="CVC630"/>
      <c r="CVD630"/>
      <c r="CVE630"/>
      <c r="CVF630"/>
      <c r="CVG630"/>
      <c r="CVH630"/>
      <c r="CVI630"/>
      <c r="CVJ630"/>
      <c r="CVK630"/>
      <c r="CVL630"/>
      <c r="CVM630"/>
      <c r="CVN630"/>
      <c r="CVO630"/>
      <c r="CVP630"/>
      <c r="CVQ630"/>
      <c r="CVR630"/>
      <c r="CVS630"/>
      <c r="CVT630"/>
      <c r="CVU630"/>
      <c r="CVV630"/>
      <c r="CVW630"/>
      <c r="CVX630"/>
      <c r="CVY630"/>
      <c r="CVZ630"/>
      <c r="CWA630"/>
      <c r="CWB630"/>
      <c r="CWC630"/>
      <c r="CWD630"/>
      <c r="CWE630"/>
      <c r="CWF630"/>
      <c r="CWG630"/>
      <c r="CWH630"/>
      <c r="CWI630"/>
      <c r="CWJ630"/>
      <c r="CWK630"/>
      <c r="CWL630"/>
      <c r="CWM630"/>
      <c r="CWN630"/>
      <c r="CWO630"/>
      <c r="CWP630"/>
      <c r="CWQ630"/>
      <c r="CWR630"/>
      <c r="CWS630"/>
      <c r="CWT630"/>
      <c r="CWU630"/>
      <c r="CWV630"/>
      <c r="CWW630"/>
      <c r="CWX630"/>
      <c r="CWY630"/>
      <c r="CWZ630"/>
      <c r="CXA630"/>
      <c r="CXB630"/>
      <c r="CXC630"/>
      <c r="CXD630"/>
      <c r="CXE630"/>
      <c r="CXF630"/>
      <c r="CXG630"/>
      <c r="CXH630"/>
      <c r="CXI630"/>
      <c r="CXJ630"/>
      <c r="CXK630"/>
      <c r="CXL630"/>
      <c r="CXM630"/>
      <c r="CXN630"/>
      <c r="CXO630"/>
      <c r="CXP630"/>
      <c r="CXQ630"/>
      <c r="CXR630"/>
      <c r="CXS630"/>
      <c r="CXT630"/>
      <c r="CXU630"/>
      <c r="CXV630"/>
      <c r="CXW630"/>
      <c r="CXX630"/>
      <c r="CXY630"/>
      <c r="CXZ630"/>
      <c r="CYA630"/>
      <c r="CYB630"/>
      <c r="CYC630"/>
      <c r="CYD630"/>
      <c r="CYE630"/>
      <c r="CYF630"/>
      <c r="CYG630"/>
      <c r="CYH630"/>
      <c r="CYI630"/>
      <c r="CYJ630"/>
      <c r="CYK630"/>
      <c r="CYL630"/>
      <c r="CYM630"/>
      <c r="CYN630"/>
      <c r="CYO630"/>
      <c r="CYP630"/>
      <c r="CYQ630"/>
      <c r="CYR630"/>
      <c r="CYS630"/>
      <c r="CYT630"/>
      <c r="CYU630"/>
      <c r="CYV630"/>
      <c r="CYW630"/>
      <c r="CYX630"/>
      <c r="CYY630"/>
      <c r="CYZ630"/>
      <c r="CZA630"/>
      <c r="CZB630"/>
      <c r="CZC630"/>
      <c r="CZD630"/>
      <c r="CZE630"/>
      <c r="CZF630"/>
      <c r="CZG630"/>
      <c r="CZH630"/>
      <c r="CZI630"/>
      <c r="CZJ630"/>
      <c r="CZK630"/>
      <c r="CZL630"/>
      <c r="CZM630"/>
      <c r="CZN630"/>
      <c r="CZO630"/>
      <c r="CZP630"/>
      <c r="CZQ630"/>
      <c r="CZR630"/>
      <c r="CZS630"/>
      <c r="CZT630"/>
      <c r="CZU630"/>
      <c r="CZV630"/>
      <c r="CZW630"/>
      <c r="CZX630"/>
      <c r="CZY630"/>
      <c r="CZZ630"/>
      <c r="DAA630"/>
      <c r="DAB630"/>
      <c r="DAC630"/>
      <c r="DAD630"/>
      <c r="DAE630"/>
      <c r="DAF630"/>
      <c r="DAG630"/>
      <c r="DAH630"/>
      <c r="DAI630"/>
      <c r="DAJ630"/>
      <c r="DAK630"/>
      <c r="DAL630"/>
      <c r="DAM630"/>
      <c r="DAN630"/>
      <c r="DAO630"/>
      <c r="DAP630"/>
      <c r="DAQ630"/>
      <c r="DAR630"/>
      <c r="DAS630"/>
      <c r="DAT630"/>
      <c r="DAU630"/>
      <c r="DAV630"/>
      <c r="DAW630"/>
      <c r="DAX630"/>
      <c r="DAY630"/>
      <c r="DAZ630"/>
      <c r="DBA630"/>
      <c r="DBB630"/>
      <c r="DBC630"/>
      <c r="DBD630"/>
      <c r="DBE630"/>
      <c r="DBF630"/>
      <c r="DBG630"/>
      <c r="DBH630"/>
      <c r="DBI630"/>
      <c r="DBJ630"/>
      <c r="DBK630"/>
      <c r="DBL630"/>
      <c r="DBM630"/>
      <c r="DBN630"/>
      <c r="DBO630"/>
      <c r="DBP630"/>
      <c r="DBQ630"/>
      <c r="DBR630"/>
      <c r="DBS630"/>
      <c r="DBT630"/>
      <c r="DBU630"/>
      <c r="DBV630"/>
      <c r="DBW630"/>
      <c r="DBX630"/>
      <c r="DBY630"/>
      <c r="DBZ630"/>
      <c r="DCA630"/>
      <c r="DCB630"/>
      <c r="DCC630"/>
      <c r="DCD630"/>
      <c r="DCE630"/>
      <c r="DCF630"/>
      <c r="DCG630"/>
      <c r="DCH630"/>
      <c r="DCI630"/>
      <c r="DCJ630"/>
      <c r="DCK630"/>
      <c r="DCL630"/>
      <c r="DCM630"/>
      <c r="DCN630"/>
      <c r="DCO630"/>
      <c r="DCP630"/>
      <c r="DCQ630"/>
      <c r="DCR630"/>
      <c r="DCS630"/>
      <c r="DCT630"/>
      <c r="DCU630"/>
      <c r="DCV630"/>
      <c r="DCW630"/>
      <c r="DCX630"/>
      <c r="DCY630"/>
      <c r="DCZ630"/>
      <c r="DDA630"/>
      <c r="DDB630"/>
      <c r="DDC630"/>
      <c r="DDD630"/>
      <c r="DDE630"/>
      <c r="DDF630"/>
      <c r="DDG630"/>
      <c r="DDH630"/>
      <c r="DDI630"/>
      <c r="DDJ630"/>
      <c r="DDK630"/>
      <c r="DDL630"/>
      <c r="DDM630"/>
      <c r="DDN630"/>
      <c r="DDO630"/>
      <c r="DDP630"/>
      <c r="DDQ630"/>
      <c r="DDR630"/>
      <c r="DDS630"/>
      <c r="DDT630"/>
      <c r="DDU630"/>
      <c r="DDV630"/>
      <c r="DDW630"/>
      <c r="DDX630"/>
      <c r="DDY630"/>
      <c r="DDZ630"/>
      <c r="DEA630"/>
      <c r="DEB630"/>
      <c r="DEC630"/>
      <c r="DED630"/>
      <c r="DEE630"/>
      <c r="DEF630"/>
      <c r="DEG630"/>
      <c r="DEH630"/>
      <c r="DEI630"/>
      <c r="DEJ630"/>
      <c r="DEK630"/>
      <c r="DEL630"/>
      <c r="DEM630"/>
      <c r="DEN630"/>
      <c r="DEO630"/>
      <c r="DEP630"/>
      <c r="DEQ630"/>
      <c r="DER630"/>
      <c r="DES630"/>
      <c r="DET630"/>
      <c r="DEU630"/>
      <c r="DEV630"/>
      <c r="DEW630"/>
      <c r="DEX630"/>
      <c r="DEY630"/>
      <c r="DEZ630"/>
      <c r="DFA630"/>
      <c r="DFB630"/>
      <c r="DFC630"/>
      <c r="DFD630"/>
      <c r="DFE630"/>
      <c r="DFF630"/>
      <c r="DFG630"/>
      <c r="DFH630"/>
      <c r="DFI630"/>
      <c r="DFJ630"/>
      <c r="DFK630"/>
      <c r="DFL630"/>
      <c r="DFM630"/>
      <c r="DFN630"/>
      <c r="DFO630"/>
      <c r="DFP630"/>
      <c r="DFQ630"/>
      <c r="DFR630"/>
      <c r="DFS630"/>
      <c r="DFT630"/>
      <c r="DFU630"/>
      <c r="DFV630"/>
      <c r="DFW630"/>
      <c r="DFX630"/>
      <c r="DFY630"/>
      <c r="DFZ630"/>
      <c r="DGA630"/>
      <c r="DGB630"/>
      <c r="DGC630"/>
      <c r="DGD630"/>
      <c r="DGE630"/>
      <c r="DGF630"/>
      <c r="DGG630"/>
      <c r="DGH630"/>
      <c r="DGI630"/>
      <c r="DGJ630"/>
      <c r="DGK630"/>
      <c r="DGL630"/>
      <c r="DGM630"/>
      <c r="DGN630"/>
      <c r="DGO630"/>
      <c r="DGP630"/>
      <c r="DGQ630"/>
      <c r="DGR630"/>
      <c r="DGS630"/>
      <c r="DGT630"/>
      <c r="DGU630"/>
      <c r="DGV630"/>
      <c r="DGW630"/>
      <c r="DGX630"/>
      <c r="DGY630"/>
      <c r="DGZ630"/>
      <c r="DHA630"/>
      <c r="DHB630"/>
      <c r="DHC630"/>
      <c r="DHD630"/>
      <c r="DHE630"/>
      <c r="DHF630"/>
      <c r="DHG630"/>
      <c r="DHH630"/>
      <c r="DHI630"/>
      <c r="DHJ630"/>
      <c r="DHK630"/>
      <c r="DHL630"/>
      <c r="DHM630"/>
      <c r="DHN630"/>
      <c r="DHO630"/>
      <c r="DHP630"/>
      <c r="DHQ630"/>
      <c r="DHR630"/>
      <c r="DHS630"/>
      <c r="DHT630"/>
      <c r="DHU630"/>
      <c r="DHV630"/>
      <c r="DHW630"/>
      <c r="DHX630"/>
      <c r="DHY630"/>
      <c r="DHZ630"/>
      <c r="DIA630"/>
      <c r="DIB630"/>
      <c r="DIC630"/>
      <c r="DID630"/>
      <c r="DIE630"/>
      <c r="DIF630"/>
      <c r="DIG630"/>
      <c r="DIH630"/>
      <c r="DII630"/>
      <c r="DIJ630"/>
      <c r="DIK630"/>
      <c r="DIL630"/>
      <c r="DIM630"/>
      <c r="DIN630"/>
      <c r="DIO630"/>
      <c r="DIP630"/>
      <c r="DIQ630"/>
      <c r="DIR630"/>
      <c r="DIS630"/>
      <c r="DIT630"/>
      <c r="DIU630"/>
      <c r="DIV630"/>
      <c r="DIW630"/>
      <c r="DIX630"/>
      <c r="DIY630"/>
      <c r="DIZ630"/>
      <c r="DJA630"/>
      <c r="DJB630"/>
      <c r="DJC630"/>
      <c r="DJD630"/>
      <c r="DJE630"/>
      <c r="DJF630"/>
      <c r="DJG630"/>
      <c r="DJH630"/>
      <c r="DJI630"/>
      <c r="DJJ630"/>
      <c r="DJK630"/>
      <c r="DJL630"/>
      <c r="DJM630"/>
      <c r="DJN630"/>
      <c r="DJO630"/>
      <c r="DJP630"/>
      <c r="DJQ630"/>
      <c r="DJR630"/>
      <c r="DJS630"/>
      <c r="DJT630"/>
      <c r="DJU630"/>
      <c r="DJV630"/>
      <c r="DJW630"/>
      <c r="DJX630"/>
      <c r="DJY630"/>
      <c r="DJZ630"/>
      <c r="DKA630"/>
      <c r="DKB630"/>
      <c r="DKC630"/>
      <c r="DKD630"/>
      <c r="DKE630"/>
      <c r="DKF630"/>
      <c r="DKG630"/>
      <c r="DKH630"/>
      <c r="DKI630"/>
      <c r="DKJ630"/>
      <c r="DKK630"/>
      <c r="DKL630"/>
      <c r="DKM630"/>
      <c r="DKN630"/>
      <c r="DKO630"/>
      <c r="DKP630"/>
      <c r="DKQ630"/>
      <c r="DKR630"/>
      <c r="DKS630"/>
      <c r="DKT630"/>
      <c r="DKU630"/>
      <c r="DKV630"/>
      <c r="DKW630"/>
      <c r="DKX630"/>
      <c r="DKY630"/>
      <c r="DKZ630"/>
      <c r="DLA630"/>
      <c r="DLB630"/>
      <c r="DLC630"/>
      <c r="DLD630"/>
      <c r="DLE630"/>
      <c r="DLF630"/>
      <c r="DLG630"/>
      <c r="DLH630"/>
      <c r="DLI630"/>
      <c r="DLJ630"/>
      <c r="DLK630"/>
      <c r="DLL630"/>
      <c r="DLM630"/>
      <c r="DLN630"/>
      <c r="DLO630"/>
      <c r="DLP630"/>
      <c r="DLQ630"/>
      <c r="DLR630"/>
      <c r="DLS630"/>
      <c r="DLT630"/>
      <c r="DLU630"/>
      <c r="DLV630"/>
      <c r="DLW630"/>
      <c r="DLX630"/>
      <c r="DLY630"/>
      <c r="DLZ630"/>
      <c r="DMA630"/>
      <c r="DMB630"/>
      <c r="DMC630"/>
      <c r="DMD630"/>
      <c r="DME630"/>
      <c r="DMF630"/>
      <c r="DMG630"/>
      <c r="DMH630"/>
      <c r="DMI630"/>
      <c r="DMJ630"/>
      <c r="DMK630"/>
      <c r="DML630"/>
      <c r="DMM630"/>
      <c r="DMN630"/>
      <c r="DMO630"/>
      <c r="DMP630"/>
      <c r="DMQ630"/>
      <c r="DMR630"/>
      <c r="DMS630"/>
      <c r="DMT630"/>
      <c r="DMU630"/>
      <c r="DMV630"/>
      <c r="DMW630"/>
      <c r="DMX630"/>
      <c r="DMY630"/>
      <c r="DMZ630"/>
      <c r="DNA630"/>
      <c r="DNB630"/>
      <c r="DNC630"/>
      <c r="DND630"/>
      <c r="DNE630"/>
      <c r="DNF630"/>
      <c r="DNG630"/>
      <c r="DNH630"/>
      <c r="DNI630"/>
      <c r="DNJ630"/>
      <c r="DNK630"/>
      <c r="DNL630"/>
      <c r="DNM630"/>
      <c r="DNN630"/>
      <c r="DNO630"/>
      <c r="DNP630"/>
      <c r="DNQ630"/>
      <c r="DNR630"/>
      <c r="DNS630"/>
      <c r="DNT630"/>
      <c r="DNU630"/>
      <c r="DNV630"/>
      <c r="DNW630"/>
      <c r="DNX630"/>
      <c r="DNY630"/>
      <c r="DNZ630"/>
      <c r="DOA630"/>
      <c r="DOB630"/>
      <c r="DOC630"/>
      <c r="DOD630"/>
      <c r="DOE630"/>
      <c r="DOF630"/>
      <c r="DOG630"/>
      <c r="DOH630"/>
      <c r="DOI630"/>
      <c r="DOJ630"/>
      <c r="DOK630"/>
      <c r="DOL630"/>
      <c r="DOM630"/>
      <c r="DON630"/>
      <c r="DOO630"/>
      <c r="DOP630"/>
      <c r="DOQ630"/>
      <c r="DOR630"/>
      <c r="DOS630"/>
      <c r="DOT630"/>
      <c r="DOU630"/>
      <c r="DOV630"/>
      <c r="DOW630"/>
      <c r="DOX630"/>
      <c r="DOY630"/>
      <c r="DOZ630"/>
      <c r="DPA630"/>
      <c r="DPB630"/>
      <c r="DPC630"/>
      <c r="DPD630"/>
      <c r="DPE630"/>
      <c r="DPF630"/>
      <c r="DPG630"/>
      <c r="DPH630"/>
      <c r="DPI630"/>
      <c r="DPJ630"/>
      <c r="DPK630"/>
      <c r="DPL630"/>
      <c r="DPM630"/>
      <c r="DPN630"/>
      <c r="DPO630"/>
      <c r="DPP630"/>
      <c r="DPQ630"/>
      <c r="DPR630"/>
      <c r="DPS630"/>
      <c r="DPT630"/>
      <c r="DPU630"/>
      <c r="DPV630"/>
      <c r="DPW630"/>
      <c r="DPX630"/>
      <c r="DPY630"/>
      <c r="DPZ630"/>
      <c r="DQA630"/>
      <c r="DQB630"/>
      <c r="DQC630"/>
      <c r="DQD630"/>
      <c r="DQE630"/>
      <c r="DQF630"/>
      <c r="DQG630"/>
      <c r="DQH630"/>
      <c r="DQI630"/>
      <c r="DQJ630"/>
      <c r="DQK630"/>
      <c r="DQL630"/>
      <c r="DQM630"/>
      <c r="DQN630"/>
      <c r="DQO630"/>
      <c r="DQP630"/>
      <c r="DQQ630"/>
      <c r="DQR630"/>
      <c r="DQS630"/>
      <c r="DQT630"/>
      <c r="DQU630"/>
      <c r="DQV630"/>
      <c r="DQW630"/>
      <c r="DQX630"/>
      <c r="DQY630"/>
      <c r="DQZ630"/>
      <c r="DRA630"/>
      <c r="DRB630"/>
      <c r="DRC630"/>
      <c r="DRD630"/>
      <c r="DRE630"/>
      <c r="DRF630"/>
      <c r="DRG630"/>
      <c r="DRH630"/>
      <c r="DRI630"/>
      <c r="DRJ630"/>
      <c r="DRK630"/>
      <c r="DRL630"/>
      <c r="DRM630"/>
      <c r="DRN630"/>
      <c r="DRO630"/>
      <c r="DRP630"/>
      <c r="DRQ630"/>
      <c r="DRR630"/>
      <c r="DRS630"/>
      <c r="DRT630"/>
      <c r="DRU630"/>
      <c r="DRV630"/>
      <c r="DRW630"/>
      <c r="DRX630"/>
      <c r="DRY630"/>
      <c r="DRZ630"/>
      <c r="DSA630"/>
      <c r="DSB630"/>
      <c r="DSC630"/>
      <c r="DSD630"/>
      <c r="DSE630"/>
      <c r="DSF630"/>
      <c r="DSG630"/>
      <c r="DSH630"/>
      <c r="DSI630"/>
      <c r="DSJ630"/>
      <c r="DSK630"/>
      <c r="DSL630"/>
      <c r="DSM630"/>
      <c r="DSN630"/>
      <c r="DSO630"/>
      <c r="DSP630"/>
      <c r="DSQ630"/>
      <c r="DSR630"/>
      <c r="DSS630"/>
      <c r="DST630"/>
      <c r="DSU630"/>
      <c r="DSV630"/>
      <c r="DSW630"/>
      <c r="DSX630"/>
      <c r="DSY630"/>
      <c r="DSZ630"/>
      <c r="DTA630"/>
      <c r="DTB630"/>
      <c r="DTC630"/>
      <c r="DTD630"/>
      <c r="DTE630"/>
      <c r="DTF630"/>
      <c r="DTG630"/>
      <c r="DTH630"/>
      <c r="DTI630"/>
      <c r="DTJ630"/>
      <c r="DTK630"/>
      <c r="DTL630"/>
      <c r="DTM630"/>
      <c r="DTN630"/>
      <c r="DTO630"/>
      <c r="DTP630"/>
      <c r="DTQ630"/>
      <c r="DTR630"/>
      <c r="DTS630"/>
      <c r="DTT630"/>
      <c r="DTU630"/>
      <c r="DTV630"/>
      <c r="DTW630"/>
      <c r="DTX630"/>
      <c r="DTY630"/>
      <c r="DTZ630"/>
      <c r="DUA630"/>
      <c r="DUB630"/>
      <c r="DUC630"/>
      <c r="DUD630"/>
      <c r="DUE630"/>
      <c r="DUF630"/>
      <c r="DUG630"/>
      <c r="DUH630"/>
      <c r="DUI630"/>
      <c r="DUJ630"/>
      <c r="DUK630"/>
      <c r="DUL630"/>
      <c r="DUM630"/>
      <c r="DUN630"/>
      <c r="DUO630"/>
      <c r="DUP630"/>
      <c r="DUQ630"/>
      <c r="DUR630"/>
      <c r="DUS630"/>
      <c r="DUT630"/>
      <c r="DUU630"/>
      <c r="DUV630"/>
      <c r="DUW630"/>
      <c r="DUX630"/>
      <c r="DUY630"/>
      <c r="DUZ630"/>
      <c r="DVA630"/>
      <c r="DVB630"/>
      <c r="DVC630"/>
      <c r="DVD630"/>
      <c r="DVE630"/>
      <c r="DVF630"/>
      <c r="DVG630"/>
      <c r="DVH630"/>
      <c r="DVI630"/>
      <c r="DVJ630"/>
      <c r="DVK630"/>
      <c r="DVL630"/>
      <c r="DVM630"/>
      <c r="DVN630"/>
      <c r="DVO630"/>
      <c r="DVP630"/>
      <c r="DVQ630"/>
      <c r="DVR630"/>
      <c r="DVS630"/>
      <c r="DVT630"/>
      <c r="DVU630"/>
      <c r="DVV630"/>
      <c r="DVW630"/>
      <c r="DVX630"/>
      <c r="DVY630"/>
      <c r="DVZ630"/>
      <c r="DWA630"/>
      <c r="DWB630"/>
      <c r="DWC630"/>
      <c r="DWD630"/>
      <c r="DWE630"/>
      <c r="DWF630"/>
      <c r="DWG630"/>
      <c r="DWH630"/>
      <c r="DWI630"/>
      <c r="DWJ630"/>
      <c r="DWK630"/>
      <c r="DWL630"/>
      <c r="DWM630"/>
      <c r="DWN630"/>
      <c r="DWO630"/>
      <c r="DWP630"/>
      <c r="DWQ630"/>
      <c r="DWR630"/>
      <c r="DWS630"/>
      <c r="DWT630"/>
      <c r="DWU630"/>
      <c r="DWV630"/>
      <c r="DWW630"/>
      <c r="DWX630"/>
      <c r="DWY630"/>
      <c r="DWZ630"/>
      <c r="DXA630"/>
      <c r="DXB630"/>
      <c r="DXC630"/>
      <c r="DXD630"/>
      <c r="DXE630"/>
      <c r="DXF630"/>
      <c r="DXG630"/>
      <c r="DXH630"/>
      <c r="DXI630"/>
      <c r="DXJ630"/>
      <c r="DXK630"/>
      <c r="DXL630"/>
      <c r="DXM630"/>
      <c r="DXN630"/>
      <c r="DXO630"/>
      <c r="DXP630"/>
      <c r="DXQ630"/>
      <c r="DXR630"/>
      <c r="DXS630"/>
      <c r="DXT630"/>
      <c r="DXU630"/>
      <c r="DXV630"/>
      <c r="DXW630"/>
      <c r="DXX630"/>
      <c r="DXY630"/>
      <c r="DXZ630"/>
      <c r="DYA630"/>
      <c r="DYB630"/>
      <c r="DYC630"/>
      <c r="DYD630"/>
      <c r="DYE630"/>
      <c r="DYF630"/>
      <c r="DYG630"/>
      <c r="DYH630"/>
      <c r="DYI630"/>
      <c r="DYJ630"/>
      <c r="DYK630"/>
      <c r="DYL630"/>
      <c r="DYM630"/>
      <c r="DYN630"/>
      <c r="DYO630"/>
      <c r="DYP630"/>
      <c r="DYQ630"/>
      <c r="DYR630"/>
      <c r="DYS630"/>
      <c r="DYT630"/>
      <c r="DYU630"/>
      <c r="DYV630"/>
      <c r="DYW630"/>
      <c r="DYX630"/>
      <c r="DYY630"/>
      <c r="DYZ630"/>
      <c r="DZA630"/>
      <c r="DZB630"/>
      <c r="DZC630"/>
      <c r="DZD630"/>
      <c r="DZE630"/>
      <c r="DZF630"/>
      <c r="DZG630"/>
      <c r="DZH630"/>
      <c r="DZI630"/>
      <c r="DZJ630"/>
      <c r="DZK630"/>
      <c r="DZL630"/>
      <c r="DZM630"/>
      <c r="DZN630"/>
      <c r="DZO630"/>
      <c r="DZP630"/>
      <c r="DZQ630"/>
      <c r="DZR630"/>
      <c r="DZS630"/>
      <c r="DZT630"/>
      <c r="DZU630"/>
      <c r="DZV630"/>
      <c r="DZW630"/>
      <c r="DZX630"/>
      <c r="DZY630"/>
      <c r="DZZ630"/>
      <c r="EAA630"/>
      <c r="EAB630"/>
      <c r="EAC630"/>
      <c r="EAD630"/>
      <c r="EAE630"/>
      <c r="EAF630"/>
      <c r="EAG630"/>
      <c r="EAH630"/>
      <c r="EAI630"/>
      <c r="EAJ630"/>
      <c r="EAK630"/>
      <c r="EAL630"/>
      <c r="EAM630"/>
      <c r="EAN630"/>
      <c r="EAO630"/>
      <c r="EAP630"/>
      <c r="EAQ630"/>
      <c r="EAR630"/>
      <c r="EAS630"/>
      <c r="EAT630"/>
      <c r="EAU630"/>
      <c r="EAV630"/>
      <c r="EAW630"/>
      <c r="EAX630"/>
      <c r="EAY630"/>
      <c r="EAZ630"/>
      <c r="EBA630"/>
      <c r="EBB630"/>
      <c r="EBC630"/>
      <c r="EBD630"/>
      <c r="EBE630"/>
      <c r="EBF630"/>
      <c r="EBG630"/>
      <c r="EBH630"/>
      <c r="EBI630"/>
      <c r="EBJ630"/>
      <c r="EBK630"/>
      <c r="EBL630"/>
      <c r="EBM630"/>
      <c r="EBN630"/>
      <c r="EBO630"/>
      <c r="EBP630"/>
      <c r="EBQ630"/>
      <c r="EBR630"/>
      <c r="EBS630"/>
      <c r="EBT630"/>
      <c r="EBU630"/>
      <c r="EBV630"/>
      <c r="EBW630"/>
      <c r="EBX630"/>
      <c r="EBY630"/>
      <c r="EBZ630"/>
      <c r="ECA630"/>
      <c r="ECB630"/>
      <c r="ECC630"/>
      <c r="ECD630"/>
      <c r="ECE630"/>
      <c r="ECF630"/>
      <c r="ECG630"/>
      <c r="ECH630"/>
      <c r="ECI630"/>
      <c r="ECJ630"/>
      <c r="ECK630"/>
      <c r="ECL630"/>
      <c r="ECM630"/>
      <c r="ECN630"/>
      <c r="ECO630"/>
      <c r="ECP630"/>
      <c r="ECQ630"/>
      <c r="ECR630"/>
      <c r="ECS630"/>
      <c r="ECT630"/>
      <c r="ECU630"/>
      <c r="ECV630"/>
      <c r="ECW630"/>
      <c r="ECX630"/>
      <c r="ECY630"/>
      <c r="ECZ630"/>
      <c r="EDA630"/>
      <c r="EDB630"/>
      <c r="EDC630"/>
      <c r="EDD630"/>
      <c r="EDE630"/>
      <c r="EDF630"/>
      <c r="EDG630"/>
      <c r="EDH630"/>
      <c r="EDI630"/>
      <c r="EDJ630"/>
      <c r="EDK630"/>
      <c r="EDL630"/>
      <c r="EDM630"/>
      <c r="EDN630"/>
      <c r="EDO630"/>
      <c r="EDP630"/>
      <c r="EDQ630"/>
      <c r="EDR630"/>
      <c r="EDS630"/>
      <c r="EDT630"/>
      <c r="EDU630"/>
      <c r="EDV630"/>
      <c r="EDW630"/>
      <c r="EDX630"/>
      <c r="EDY630"/>
      <c r="EDZ630"/>
      <c r="EEA630"/>
      <c r="EEB630"/>
      <c r="EEC630"/>
      <c r="EED630"/>
      <c r="EEE630"/>
      <c r="EEF630"/>
      <c r="EEG630"/>
      <c r="EEH630"/>
      <c r="EEI630"/>
      <c r="EEJ630"/>
      <c r="EEK630"/>
      <c r="EEL630"/>
      <c r="EEM630"/>
      <c r="EEN630"/>
      <c r="EEO630"/>
      <c r="EEP630"/>
      <c r="EEQ630"/>
      <c r="EER630"/>
      <c r="EES630"/>
      <c r="EET630"/>
      <c r="EEU630"/>
      <c r="EEV630"/>
      <c r="EEW630"/>
      <c r="EEX630"/>
      <c r="EEY630"/>
      <c r="EEZ630"/>
      <c r="EFA630"/>
      <c r="EFB630"/>
      <c r="EFC630"/>
      <c r="EFD630"/>
      <c r="EFE630"/>
      <c r="EFF630"/>
      <c r="EFG630"/>
      <c r="EFH630"/>
      <c r="EFI630"/>
      <c r="EFJ630"/>
      <c r="EFK630"/>
      <c r="EFL630"/>
      <c r="EFM630"/>
      <c r="EFN630"/>
      <c r="EFO630"/>
      <c r="EFP630"/>
      <c r="EFQ630"/>
      <c r="EFR630"/>
      <c r="EFS630"/>
      <c r="EFT630"/>
      <c r="EFU630"/>
      <c r="EFV630"/>
      <c r="EFW630"/>
      <c r="EFX630"/>
      <c r="EFY630"/>
      <c r="EFZ630"/>
      <c r="EGA630"/>
      <c r="EGB630"/>
      <c r="EGC630"/>
      <c r="EGD630"/>
      <c r="EGE630"/>
      <c r="EGF630"/>
      <c r="EGG630"/>
      <c r="EGH630"/>
      <c r="EGI630"/>
      <c r="EGJ630"/>
      <c r="EGK630"/>
      <c r="EGL630"/>
      <c r="EGM630"/>
      <c r="EGN630"/>
      <c r="EGO630"/>
      <c r="EGP630"/>
      <c r="EGQ630"/>
      <c r="EGR630"/>
      <c r="EGS630"/>
      <c r="EGT630"/>
      <c r="EGU630"/>
      <c r="EGV630"/>
      <c r="EGW630"/>
      <c r="EGX630"/>
      <c r="EGY630"/>
      <c r="EGZ630"/>
      <c r="EHA630"/>
      <c r="EHB630"/>
      <c r="EHC630"/>
      <c r="EHD630"/>
      <c r="EHE630"/>
      <c r="EHF630"/>
      <c r="EHG630"/>
      <c r="EHH630"/>
      <c r="EHI630"/>
      <c r="EHJ630"/>
      <c r="EHK630"/>
      <c r="EHL630"/>
      <c r="EHM630"/>
      <c r="EHN630"/>
      <c r="EHO630"/>
      <c r="EHP630"/>
      <c r="EHQ630"/>
      <c r="EHR630"/>
      <c r="EHS630"/>
      <c r="EHT630"/>
      <c r="EHU630"/>
      <c r="EHV630"/>
      <c r="EHW630"/>
      <c r="EHX630"/>
      <c r="EHY630"/>
      <c r="EHZ630"/>
      <c r="EIA630"/>
      <c r="EIB630"/>
      <c r="EIC630"/>
      <c r="EID630"/>
      <c r="EIE630"/>
      <c r="EIF630"/>
      <c r="EIG630"/>
      <c r="EIH630"/>
      <c r="EII630"/>
      <c r="EIJ630"/>
      <c r="EIK630"/>
      <c r="EIL630"/>
      <c r="EIM630"/>
      <c r="EIN630"/>
      <c r="EIO630"/>
      <c r="EIP630"/>
      <c r="EIQ630"/>
      <c r="EIR630"/>
      <c r="EIS630"/>
      <c r="EIT630"/>
      <c r="EIU630"/>
      <c r="EIV630"/>
      <c r="EIW630"/>
      <c r="EIX630"/>
      <c r="EIY630"/>
      <c r="EIZ630"/>
      <c r="EJA630"/>
      <c r="EJB630"/>
      <c r="EJC630"/>
      <c r="EJD630"/>
      <c r="EJE630"/>
      <c r="EJF630"/>
      <c r="EJG630"/>
      <c r="EJH630"/>
      <c r="EJI630"/>
      <c r="EJJ630"/>
      <c r="EJK630"/>
      <c r="EJL630"/>
      <c r="EJM630"/>
      <c r="EJN630"/>
      <c r="EJO630"/>
      <c r="EJP630"/>
      <c r="EJQ630"/>
      <c r="EJR630"/>
      <c r="EJS630"/>
      <c r="EJT630"/>
      <c r="EJU630"/>
      <c r="EJV630"/>
      <c r="EJW630"/>
      <c r="EJX630"/>
      <c r="EJY630"/>
      <c r="EJZ630"/>
      <c r="EKA630"/>
      <c r="EKB630"/>
      <c r="EKC630"/>
      <c r="EKD630"/>
      <c r="EKE630"/>
      <c r="EKF630"/>
      <c r="EKG630"/>
      <c r="EKH630"/>
      <c r="EKI630"/>
      <c r="EKJ630"/>
      <c r="EKK630"/>
      <c r="EKL630"/>
      <c r="EKM630"/>
      <c r="EKN630"/>
      <c r="EKO630"/>
      <c r="EKP630"/>
      <c r="EKQ630"/>
      <c r="EKR630"/>
      <c r="EKS630"/>
      <c r="EKT630"/>
      <c r="EKU630"/>
      <c r="EKV630"/>
      <c r="EKW630"/>
      <c r="EKX630"/>
      <c r="EKY630"/>
      <c r="EKZ630"/>
      <c r="ELA630"/>
      <c r="ELB630"/>
      <c r="ELC630"/>
      <c r="ELD630"/>
      <c r="ELE630"/>
      <c r="ELF630"/>
      <c r="ELG630"/>
      <c r="ELH630"/>
      <c r="ELI630"/>
      <c r="ELJ630"/>
      <c r="ELK630"/>
      <c r="ELL630"/>
      <c r="ELM630"/>
      <c r="ELN630"/>
      <c r="ELO630"/>
      <c r="ELP630"/>
      <c r="ELQ630"/>
      <c r="ELR630"/>
      <c r="ELS630"/>
      <c r="ELT630"/>
      <c r="ELU630"/>
      <c r="ELV630"/>
      <c r="ELW630"/>
      <c r="ELX630"/>
      <c r="ELY630"/>
      <c r="ELZ630"/>
      <c r="EMA630"/>
      <c r="EMB630"/>
      <c r="EMC630"/>
      <c r="EMD630"/>
      <c r="EME630"/>
      <c r="EMF630"/>
      <c r="EMG630"/>
      <c r="EMH630"/>
      <c r="EMI630"/>
      <c r="EMJ630"/>
      <c r="EMK630"/>
      <c r="EML630"/>
      <c r="EMM630"/>
      <c r="EMN630"/>
      <c r="EMO630"/>
      <c r="EMP630"/>
      <c r="EMQ630"/>
      <c r="EMR630"/>
      <c r="EMS630"/>
      <c r="EMT630"/>
      <c r="EMU630"/>
      <c r="EMV630"/>
      <c r="EMW630"/>
      <c r="EMX630"/>
      <c r="EMY630"/>
      <c r="EMZ630"/>
      <c r="ENA630"/>
      <c r="ENB630"/>
      <c r="ENC630"/>
      <c r="END630"/>
      <c r="ENE630"/>
      <c r="ENF630"/>
      <c r="ENG630"/>
      <c r="ENH630"/>
      <c r="ENI630"/>
      <c r="ENJ630"/>
      <c r="ENK630"/>
      <c r="ENL630"/>
      <c r="ENM630"/>
      <c r="ENN630"/>
      <c r="ENO630"/>
      <c r="ENP630"/>
      <c r="ENQ630"/>
      <c r="ENR630"/>
      <c r="ENS630"/>
      <c r="ENT630"/>
      <c r="ENU630"/>
      <c r="ENV630"/>
      <c r="ENW630"/>
      <c r="ENX630"/>
      <c r="ENY630"/>
      <c r="ENZ630"/>
      <c r="EOA630"/>
      <c r="EOB630"/>
      <c r="EOC630"/>
      <c r="EOD630"/>
      <c r="EOE630"/>
      <c r="EOF630"/>
      <c r="EOG630"/>
      <c r="EOH630"/>
      <c r="EOI630"/>
      <c r="EOJ630"/>
      <c r="EOK630"/>
      <c r="EOL630"/>
      <c r="EOM630"/>
      <c r="EON630"/>
      <c r="EOO630"/>
      <c r="EOP630"/>
      <c r="EOQ630"/>
      <c r="EOR630"/>
      <c r="EOS630"/>
      <c r="EOT630"/>
      <c r="EOU630"/>
      <c r="EOV630"/>
      <c r="EOW630"/>
      <c r="EOX630"/>
      <c r="EOY630"/>
      <c r="EOZ630"/>
      <c r="EPA630"/>
      <c r="EPB630"/>
      <c r="EPC630"/>
      <c r="EPD630"/>
      <c r="EPE630"/>
      <c r="EPF630"/>
      <c r="EPG630"/>
      <c r="EPH630"/>
      <c r="EPI630"/>
      <c r="EPJ630"/>
      <c r="EPK630"/>
      <c r="EPL630"/>
      <c r="EPM630"/>
      <c r="EPN630"/>
      <c r="EPO630"/>
      <c r="EPP630"/>
      <c r="EPQ630"/>
      <c r="EPR630"/>
      <c r="EPS630"/>
      <c r="EPT630"/>
      <c r="EPU630"/>
      <c r="EPV630"/>
      <c r="EPW630"/>
      <c r="EPX630"/>
      <c r="EPY630"/>
      <c r="EPZ630"/>
      <c r="EQA630"/>
      <c r="EQB630"/>
      <c r="EQC630"/>
      <c r="EQD630"/>
      <c r="EQE630"/>
      <c r="EQF630"/>
      <c r="EQG630"/>
      <c r="EQH630"/>
      <c r="EQI630"/>
      <c r="EQJ630"/>
      <c r="EQK630"/>
      <c r="EQL630"/>
      <c r="EQM630"/>
      <c r="EQN630"/>
      <c r="EQO630"/>
      <c r="EQP630"/>
      <c r="EQQ630"/>
      <c r="EQR630"/>
      <c r="EQS630"/>
      <c r="EQT630"/>
      <c r="EQU630"/>
      <c r="EQV630"/>
      <c r="EQW630"/>
      <c r="EQX630"/>
      <c r="EQY630"/>
      <c r="EQZ630"/>
      <c r="ERA630"/>
      <c r="ERB630"/>
      <c r="ERC630"/>
      <c r="ERD630"/>
      <c r="ERE630"/>
      <c r="ERF630"/>
      <c r="ERG630"/>
      <c r="ERH630"/>
      <c r="ERI630"/>
      <c r="ERJ630"/>
      <c r="ERK630"/>
      <c r="ERL630"/>
      <c r="ERM630"/>
      <c r="ERN630"/>
      <c r="ERO630"/>
      <c r="ERP630"/>
      <c r="ERQ630"/>
      <c r="ERR630"/>
      <c r="ERS630"/>
      <c r="ERT630"/>
      <c r="ERU630"/>
      <c r="ERV630"/>
      <c r="ERW630"/>
      <c r="ERX630"/>
      <c r="ERY630"/>
      <c r="ERZ630"/>
      <c r="ESA630"/>
      <c r="ESB630"/>
      <c r="ESC630"/>
      <c r="ESD630"/>
      <c r="ESE630"/>
      <c r="ESF630"/>
      <c r="ESG630"/>
      <c r="ESH630"/>
      <c r="ESI630"/>
      <c r="ESJ630"/>
      <c r="ESK630"/>
      <c r="ESL630"/>
      <c r="ESM630"/>
      <c r="ESN630"/>
      <c r="ESO630"/>
      <c r="ESP630"/>
      <c r="ESQ630"/>
      <c r="ESR630"/>
      <c r="ESS630"/>
      <c r="EST630"/>
      <c r="ESU630"/>
      <c r="ESV630"/>
      <c r="ESW630"/>
      <c r="ESX630"/>
      <c r="ESY630"/>
      <c r="ESZ630"/>
      <c r="ETA630"/>
      <c r="ETB630"/>
      <c r="ETC630"/>
      <c r="ETD630"/>
      <c r="ETE630"/>
      <c r="ETF630"/>
      <c r="ETG630"/>
      <c r="ETH630"/>
      <c r="ETI630"/>
      <c r="ETJ630"/>
      <c r="ETK630"/>
      <c r="ETL630"/>
      <c r="ETM630"/>
      <c r="ETN630"/>
      <c r="ETO630"/>
      <c r="ETP630"/>
      <c r="ETQ630"/>
      <c r="ETR630"/>
      <c r="ETS630"/>
      <c r="ETT630"/>
      <c r="ETU630"/>
      <c r="ETV630"/>
      <c r="ETW630"/>
      <c r="ETX630"/>
      <c r="ETY630"/>
      <c r="ETZ630"/>
      <c r="EUA630"/>
      <c r="EUB630"/>
      <c r="EUC630"/>
      <c r="EUD630"/>
      <c r="EUE630"/>
      <c r="EUF630"/>
      <c r="EUG630"/>
      <c r="EUH630"/>
      <c r="EUI630"/>
      <c r="EUJ630"/>
      <c r="EUK630"/>
      <c r="EUL630"/>
      <c r="EUM630"/>
      <c r="EUN630"/>
      <c r="EUO630"/>
      <c r="EUP630"/>
      <c r="EUQ630"/>
      <c r="EUR630"/>
      <c r="EUS630"/>
      <c r="EUT630"/>
      <c r="EUU630"/>
      <c r="EUV630"/>
      <c r="EUW630"/>
      <c r="EUX630"/>
      <c r="EUY630"/>
      <c r="EUZ630"/>
      <c r="EVA630"/>
      <c r="EVB630"/>
      <c r="EVC630"/>
      <c r="EVD630"/>
      <c r="EVE630"/>
      <c r="EVF630"/>
      <c r="EVG630"/>
      <c r="EVH630"/>
      <c r="EVI630"/>
      <c r="EVJ630"/>
      <c r="EVK630"/>
      <c r="EVL630"/>
      <c r="EVM630"/>
      <c r="EVN630"/>
      <c r="EVO630"/>
      <c r="EVP630"/>
      <c r="EVQ630"/>
      <c r="EVR630"/>
      <c r="EVS630"/>
      <c r="EVT630"/>
      <c r="EVU630"/>
      <c r="EVV630"/>
      <c r="EVW630"/>
      <c r="EVX630"/>
      <c r="EVY630"/>
      <c r="EVZ630"/>
      <c r="EWA630"/>
      <c r="EWB630"/>
      <c r="EWC630"/>
      <c r="EWD630"/>
      <c r="EWE630"/>
      <c r="EWF630"/>
      <c r="EWG630"/>
      <c r="EWH630"/>
      <c r="EWI630"/>
      <c r="EWJ630"/>
      <c r="EWK630"/>
      <c r="EWL630"/>
      <c r="EWM630"/>
      <c r="EWN630"/>
      <c r="EWO630"/>
      <c r="EWP630"/>
      <c r="EWQ630"/>
      <c r="EWR630"/>
      <c r="EWS630"/>
      <c r="EWT630"/>
      <c r="EWU630"/>
      <c r="EWV630"/>
      <c r="EWW630"/>
      <c r="EWX630"/>
      <c r="EWY630"/>
      <c r="EWZ630"/>
      <c r="EXA630"/>
      <c r="EXB630"/>
      <c r="EXC630"/>
      <c r="EXD630"/>
      <c r="EXE630"/>
      <c r="EXF630"/>
      <c r="EXG630"/>
      <c r="EXH630"/>
      <c r="EXI630"/>
      <c r="EXJ630"/>
      <c r="EXK630"/>
      <c r="EXL630"/>
      <c r="EXM630"/>
      <c r="EXN630"/>
      <c r="EXO630"/>
      <c r="EXP630"/>
      <c r="EXQ630"/>
      <c r="EXR630"/>
      <c r="EXS630"/>
      <c r="EXT630"/>
      <c r="EXU630"/>
      <c r="EXV630"/>
      <c r="EXW630"/>
      <c r="EXX630"/>
      <c r="EXY630"/>
      <c r="EXZ630"/>
      <c r="EYA630"/>
      <c r="EYB630"/>
      <c r="EYC630"/>
      <c r="EYD630"/>
      <c r="EYE630"/>
      <c r="EYF630"/>
      <c r="EYG630"/>
      <c r="EYH630"/>
      <c r="EYI630"/>
      <c r="EYJ630"/>
      <c r="EYK630"/>
      <c r="EYL630"/>
      <c r="EYM630"/>
      <c r="EYN630"/>
      <c r="EYO630"/>
      <c r="EYP630"/>
      <c r="EYQ630"/>
      <c r="EYR630"/>
      <c r="EYS630"/>
      <c r="EYT630"/>
      <c r="EYU630"/>
      <c r="EYV630"/>
      <c r="EYW630"/>
      <c r="EYX630"/>
      <c r="EYY630"/>
      <c r="EYZ630"/>
      <c r="EZA630"/>
      <c r="EZB630"/>
      <c r="EZC630"/>
      <c r="EZD630"/>
      <c r="EZE630"/>
      <c r="EZF630"/>
      <c r="EZG630"/>
      <c r="EZH630"/>
      <c r="EZI630"/>
      <c r="EZJ630"/>
      <c r="EZK630"/>
      <c r="EZL630"/>
      <c r="EZM630"/>
      <c r="EZN630"/>
      <c r="EZO630"/>
      <c r="EZP630"/>
      <c r="EZQ630"/>
      <c r="EZR630"/>
      <c r="EZS630"/>
      <c r="EZT630"/>
      <c r="EZU630"/>
      <c r="EZV630"/>
      <c r="EZW630"/>
      <c r="EZX630"/>
      <c r="EZY630"/>
      <c r="EZZ630"/>
      <c r="FAA630"/>
      <c r="FAB630"/>
      <c r="FAC630"/>
      <c r="FAD630"/>
      <c r="FAE630"/>
      <c r="FAF630"/>
      <c r="FAG630"/>
      <c r="FAH630"/>
      <c r="FAI630"/>
      <c r="FAJ630"/>
      <c r="FAK630"/>
      <c r="FAL630"/>
      <c r="FAM630"/>
      <c r="FAN630"/>
      <c r="FAO630"/>
      <c r="FAP630"/>
      <c r="FAQ630"/>
      <c r="FAR630"/>
      <c r="FAS630"/>
      <c r="FAT630"/>
      <c r="FAU630"/>
      <c r="FAV630"/>
      <c r="FAW630"/>
      <c r="FAX630"/>
      <c r="FAY630"/>
      <c r="FAZ630"/>
      <c r="FBA630"/>
      <c r="FBB630"/>
      <c r="FBC630"/>
      <c r="FBD630"/>
      <c r="FBE630"/>
      <c r="FBF630"/>
      <c r="FBG630"/>
      <c r="FBH630"/>
      <c r="FBI630"/>
      <c r="FBJ630"/>
      <c r="FBK630"/>
      <c r="FBL630"/>
      <c r="FBM630"/>
      <c r="FBN630"/>
      <c r="FBO630"/>
      <c r="FBP630"/>
      <c r="FBQ630"/>
      <c r="FBR630"/>
      <c r="FBS630"/>
      <c r="FBT630"/>
      <c r="FBU630"/>
      <c r="FBV630"/>
      <c r="FBW630"/>
      <c r="FBX630"/>
      <c r="FBY630"/>
      <c r="FBZ630"/>
      <c r="FCA630"/>
      <c r="FCB630"/>
      <c r="FCC630"/>
      <c r="FCD630"/>
      <c r="FCE630"/>
      <c r="FCF630"/>
      <c r="FCG630"/>
      <c r="FCH630"/>
      <c r="FCI630"/>
      <c r="FCJ630"/>
      <c r="FCK630"/>
      <c r="FCL630"/>
      <c r="FCM630"/>
      <c r="FCN630"/>
      <c r="FCO630"/>
      <c r="FCP630"/>
      <c r="FCQ630"/>
      <c r="FCR630"/>
      <c r="FCS630"/>
      <c r="FCT630"/>
      <c r="FCU630"/>
      <c r="FCV630"/>
      <c r="FCW630"/>
      <c r="FCX630"/>
      <c r="FCY630"/>
      <c r="FCZ630"/>
      <c r="FDA630"/>
      <c r="FDB630"/>
      <c r="FDC630"/>
      <c r="FDD630"/>
      <c r="FDE630"/>
      <c r="FDF630"/>
      <c r="FDG630"/>
      <c r="FDH630"/>
      <c r="FDI630"/>
      <c r="FDJ630"/>
      <c r="FDK630"/>
      <c r="FDL630"/>
      <c r="FDM630"/>
      <c r="FDN630"/>
      <c r="FDO630"/>
      <c r="FDP630"/>
      <c r="FDQ630"/>
      <c r="FDR630"/>
      <c r="FDS630"/>
      <c r="FDT630"/>
      <c r="FDU630"/>
      <c r="FDV630"/>
      <c r="FDW630"/>
      <c r="FDX630"/>
      <c r="FDY630"/>
      <c r="FDZ630"/>
      <c r="FEA630"/>
      <c r="FEB630"/>
      <c r="FEC630"/>
      <c r="FED630"/>
      <c r="FEE630"/>
      <c r="FEF630"/>
      <c r="FEG630"/>
      <c r="FEH630"/>
      <c r="FEI630"/>
      <c r="FEJ630"/>
      <c r="FEK630"/>
      <c r="FEL630"/>
      <c r="FEM630"/>
      <c r="FEN630"/>
      <c r="FEO630"/>
      <c r="FEP630"/>
      <c r="FEQ630"/>
      <c r="FER630"/>
      <c r="FES630"/>
      <c r="FET630"/>
      <c r="FEU630"/>
      <c r="FEV630"/>
      <c r="FEW630"/>
      <c r="FEX630"/>
      <c r="FEY630"/>
      <c r="FEZ630"/>
      <c r="FFA630"/>
      <c r="FFB630"/>
      <c r="FFC630"/>
      <c r="FFD630"/>
      <c r="FFE630"/>
      <c r="FFF630"/>
      <c r="FFG630"/>
      <c r="FFH630"/>
      <c r="FFI630"/>
      <c r="FFJ630"/>
      <c r="FFK630"/>
      <c r="FFL630"/>
      <c r="FFM630"/>
      <c r="FFN630"/>
      <c r="FFO630"/>
      <c r="FFP630"/>
      <c r="FFQ630"/>
      <c r="FFR630"/>
      <c r="FFS630"/>
      <c r="FFT630"/>
      <c r="FFU630"/>
      <c r="FFV630"/>
      <c r="FFW630"/>
      <c r="FFX630"/>
      <c r="FFY630"/>
      <c r="FFZ630"/>
      <c r="FGA630"/>
      <c r="FGB630"/>
      <c r="FGC630"/>
      <c r="FGD630"/>
      <c r="FGE630"/>
      <c r="FGF630"/>
      <c r="FGG630"/>
      <c r="FGH630"/>
      <c r="FGI630"/>
      <c r="FGJ630"/>
      <c r="FGK630"/>
      <c r="FGL630"/>
      <c r="FGM630"/>
      <c r="FGN630"/>
      <c r="FGO630"/>
      <c r="FGP630"/>
      <c r="FGQ630"/>
      <c r="FGR630"/>
      <c r="FGS630"/>
      <c r="FGT630"/>
      <c r="FGU630"/>
      <c r="FGV630"/>
      <c r="FGW630"/>
      <c r="FGX630"/>
      <c r="FGY630"/>
      <c r="FGZ630"/>
      <c r="FHA630"/>
      <c r="FHB630"/>
      <c r="FHC630"/>
      <c r="FHD630"/>
      <c r="FHE630"/>
      <c r="FHF630"/>
      <c r="FHG630"/>
      <c r="FHH630"/>
      <c r="FHI630"/>
      <c r="FHJ630"/>
      <c r="FHK630"/>
      <c r="FHL630"/>
      <c r="FHM630"/>
      <c r="FHN630"/>
      <c r="FHO630"/>
      <c r="FHP630"/>
      <c r="FHQ630"/>
      <c r="FHR630"/>
      <c r="FHS630"/>
      <c r="FHT630"/>
      <c r="FHU630"/>
      <c r="FHV630"/>
      <c r="FHW630"/>
      <c r="FHX630"/>
      <c r="FHY630"/>
      <c r="FHZ630"/>
      <c r="FIA630"/>
      <c r="FIB630"/>
      <c r="FIC630"/>
      <c r="FID630"/>
      <c r="FIE630"/>
      <c r="FIF630"/>
      <c r="FIG630"/>
      <c r="FIH630"/>
      <c r="FII630"/>
      <c r="FIJ630"/>
      <c r="FIK630"/>
      <c r="FIL630"/>
      <c r="FIM630"/>
      <c r="FIN630"/>
      <c r="FIO630"/>
      <c r="FIP630"/>
      <c r="FIQ630"/>
      <c r="FIR630"/>
      <c r="FIS630"/>
      <c r="FIT630"/>
      <c r="FIU630"/>
      <c r="FIV630"/>
      <c r="FIW630"/>
      <c r="FIX630"/>
      <c r="FIY630"/>
      <c r="FIZ630"/>
      <c r="FJA630"/>
      <c r="FJB630"/>
      <c r="FJC630"/>
      <c r="FJD630"/>
      <c r="FJE630"/>
      <c r="FJF630"/>
      <c r="FJG630"/>
      <c r="FJH630"/>
      <c r="FJI630"/>
      <c r="FJJ630"/>
      <c r="FJK630"/>
      <c r="FJL630"/>
      <c r="FJM630"/>
      <c r="FJN630"/>
      <c r="FJO630"/>
      <c r="FJP630"/>
      <c r="FJQ630"/>
      <c r="FJR630"/>
      <c r="FJS630"/>
      <c r="FJT630"/>
      <c r="FJU630"/>
      <c r="FJV630"/>
      <c r="FJW630"/>
      <c r="FJX630"/>
      <c r="FJY630"/>
      <c r="FJZ630"/>
      <c r="FKA630"/>
      <c r="FKB630"/>
      <c r="FKC630"/>
      <c r="FKD630"/>
      <c r="FKE630"/>
      <c r="FKF630"/>
      <c r="FKG630"/>
      <c r="FKH630"/>
      <c r="FKI630"/>
      <c r="FKJ630"/>
      <c r="FKK630"/>
      <c r="FKL630"/>
      <c r="FKM630"/>
      <c r="FKN630"/>
      <c r="FKO630"/>
      <c r="FKP630"/>
      <c r="FKQ630"/>
      <c r="FKR630"/>
      <c r="FKS630"/>
      <c r="FKT630"/>
      <c r="FKU630"/>
      <c r="FKV630"/>
      <c r="FKW630"/>
      <c r="FKX630"/>
      <c r="FKY630"/>
      <c r="FKZ630"/>
      <c r="FLA630"/>
      <c r="FLB630"/>
      <c r="FLC630"/>
      <c r="FLD630"/>
      <c r="FLE630"/>
      <c r="FLF630"/>
      <c r="FLG630"/>
      <c r="FLH630"/>
      <c r="FLI630"/>
      <c r="FLJ630"/>
      <c r="FLK630"/>
      <c r="FLL630"/>
      <c r="FLM630"/>
      <c r="FLN630"/>
      <c r="FLO630"/>
      <c r="FLP630"/>
      <c r="FLQ630"/>
      <c r="FLR630"/>
      <c r="FLS630"/>
      <c r="FLT630"/>
      <c r="FLU630"/>
      <c r="FLV630"/>
      <c r="FLW630"/>
      <c r="FLX630"/>
      <c r="FLY630"/>
      <c r="FLZ630"/>
      <c r="FMA630"/>
      <c r="FMB630"/>
      <c r="FMC630"/>
      <c r="FMD630"/>
      <c r="FME630"/>
      <c r="FMF630"/>
      <c r="FMG630"/>
      <c r="FMH630"/>
      <c r="FMI630"/>
      <c r="FMJ630"/>
      <c r="FMK630"/>
      <c r="FML630"/>
      <c r="FMM630"/>
      <c r="FMN630"/>
      <c r="FMO630"/>
      <c r="FMP630"/>
      <c r="FMQ630"/>
      <c r="FMR630"/>
      <c r="FMS630"/>
      <c r="FMT630"/>
      <c r="FMU630"/>
      <c r="FMV630"/>
      <c r="FMW630"/>
      <c r="FMX630"/>
      <c r="FMY630"/>
      <c r="FMZ630"/>
      <c r="FNA630"/>
      <c r="FNB630"/>
      <c r="FNC630"/>
      <c r="FND630"/>
      <c r="FNE630"/>
      <c r="FNF630"/>
      <c r="FNG630"/>
      <c r="FNH630"/>
      <c r="FNI630"/>
      <c r="FNJ630"/>
      <c r="FNK630"/>
      <c r="FNL630"/>
      <c r="FNM630"/>
      <c r="FNN630"/>
      <c r="FNO630"/>
      <c r="FNP630"/>
      <c r="FNQ630"/>
      <c r="FNR630"/>
      <c r="FNS630"/>
      <c r="FNT630"/>
      <c r="FNU630"/>
      <c r="FNV630"/>
      <c r="FNW630"/>
      <c r="FNX630"/>
      <c r="FNY630"/>
      <c r="FNZ630"/>
      <c r="FOA630"/>
      <c r="FOB630"/>
      <c r="FOC630"/>
      <c r="FOD630"/>
      <c r="FOE630"/>
      <c r="FOF630"/>
      <c r="FOG630"/>
      <c r="FOH630"/>
      <c r="FOI630"/>
      <c r="FOJ630"/>
      <c r="FOK630"/>
      <c r="FOL630"/>
      <c r="FOM630"/>
      <c r="FON630"/>
      <c r="FOO630"/>
      <c r="FOP630"/>
      <c r="FOQ630"/>
      <c r="FOR630"/>
      <c r="FOS630"/>
      <c r="FOT630"/>
      <c r="FOU630"/>
      <c r="FOV630"/>
      <c r="FOW630"/>
      <c r="FOX630"/>
      <c r="FOY630"/>
      <c r="FOZ630"/>
      <c r="FPA630"/>
      <c r="FPB630"/>
      <c r="FPC630"/>
      <c r="FPD630"/>
      <c r="FPE630"/>
      <c r="FPF630"/>
      <c r="FPG630"/>
      <c r="FPH630"/>
      <c r="FPI630"/>
      <c r="FPJ630"/>
      <c r="FPK630"/>
      <c r="FPL630"/>
      <c r="FPM630"/>
      <c r="FPN630"/>
      <c r="FPO630"/>
      <c r="FPP630"/>
      <c r="FPQ630"/>
      <c r="FPR630"/>
      <c r="FPS630"/>
      <c r="FPT630"/>
      <c r="FPU630"/>
      <c r="FPV630"/>
      <c r="FPW630"/>
      <c r="FPX630"/>
      <c r="FPY630"/>
      <c r="FPZ630"/>
      <c r="FQA630"/>
      <c r="FQB630"/>
      <c r="FQC630"/>
      <c r="FQD630"/>
      <c r="FQE630"/>
      <c r="FQF630"/>
      <c r="FQG630"/>
      <c r="FQH630"/>
      <c r="FQI630"/>
      <c r="FQJ630"/>
      <c r="FQK630"/>
      <c r="FQL630"/>
      <c r="FQM630"/>
      <c r="FQN630"/>
      <c r="FQO630"/>
      <c r="FQP630"/>
      <c r="FQQ630"/>
      <c r="FQR630"/>
      <c r="FQS630"/>
      <c r="FQT630"/>
      <c r="FQU630"/>
      <c r="FQV630"/>
      <c r="FQW630"/>
      <c r="FQX630"/>
      <c r="FQY630"/>
      <c r="FQZ630"/>
      <c r="FRA630"/>
      <c r="FRB630"/>
      <c r="FRC630"/>
      <c r="FRD630"/>
      <c r="FRE630"/>
      <c r="FRF630"/>
      <c r="FRG630"/>
      <c r="FRH630"/>
      <c r="FRI630"/>
      <c r="FRJ630"/>
      <c r="FRK630"/>
      <c r="FRL630"/>
      <c r="FRM630"/>
      <c r="FRN630"/>
      <c r="FRO630"/>
      <c r="FRP630"/>
      <c r="FRQ630"/>
      <c r="FRR630"/>
      <c r="FRS630"/>
      <c r="FRT630"/>
      <c r="FRU630"/>
      <c r="FRV630"/>
      <c r="FRW630"/>
      <c r="FRX630"/>
      <c r="FRY630"/>
      <c r="FRZ630"/>
      <c r="FSA630"/>
      <c r="FSB630"/>
      <c r="FSC630"/>
      <c r="FSD630"/>
      <c r="FSE630"/>
      <c r="FSF630"/>
      <c r="FSG630"/>
      <c r="FSH630"/>
      <c r="FSI630"/>
      <c r="FSJ630"/>
      <c r="FSK630"/>
      <c r="FSL630"/>
      <c r="FSM630"/>
      <c r="FSN630"/>
      <c r="FSO630"/>
      <c r="FSP630"/>
      <c r="FSQ630"/>
      <c r="FSR630"/>
      <c r="FSS630"/>
      <c r="FST630"/>
      <c r="FSU630"/>
      <c r="FSV630"/>
      <c r="FSW630"/>
      <c r="FSX630"/>
      <c r="FSY630"/>
      <c r="FSZ630"/>
      <c r="FTA630"/>
      <c r="FTB630"/>
      <c r="FTC630"/>
      <c r="FTD630"/>
      <c r="FTE630"/>
      <c r="FTF630"/>
      <c r="FTG630"/>
      <c r="FTH630"/>
      <c r="FTI630"/>
      <c r="FTJ630"/>
      <c r="FTK630"/>
      <c r="FTL630"/>
      <c r="FTM630"/>
      <c r="FTN630"/>
      <c r="FTO630"/>
      <c r="FTP630"/>
      <c r="FTQ630"/>
      <c r="FTR630"/>
      <c r="FTS630"/>
      <c r="FTT630"/>
      <c r="FTU630"/>
      <c r="FTV630"/>
      <c r="FTW630"/>
      <c r="FTX630"/>
      <c r="FTY630"/>
      <c r="FTZ630"/>
      <c r="FUA630"/>
      <c r="FUB630"/>
      <c r="FUC630"/>
      <c r="FUD630"/>
      <c r="FUE630"/>
      <c r="FUF630"/>
      <c r="FUG630"/>
      <c r="FUH630"/>
      <c r="FUI630"/>
      <c r="FUJ630"/>
      <c r="FUK630"/>
      <c r="FUL630"/>
      <c r="FUM630"/>
      <c r="FUN630"/>
      <c r="FUO630"/>
      <c r="FUP630"/>
      <c r="FUQ630"/>
      <c r="FUR630"/>
      <c r="FUS630"/>
      <c r="FUT630"/>
      <c r="FUU630"/>
      <c r="FUV630"/>
      <c r="FUW630"/>
      <c r="FUX630"/>
      <c r="FUY630"/>
      <c r="FUZ630"/>
      <c r="FVA630"/>
      <c r="FVB630"/>
      <c r="FVC630"/>
      <c r="FVD630"/>
      <c r="FVE630"/>
      <c r="FVF630"/>
      <c r="FVG630"/>
      <c r="FVH630"/>
      <c r="FVI630"/>
      <c r="FVJ630"/>
      <c r="FVK630"/>
      <c r="FVL630"/>
      <c r="FVM630"/>
      <c r="FVN630"/>
      <c r="FVO630"/>
      <c r="FVP630"/>
      <c r="FVQ630"/>
      <c r="FVR630"/>
      <c r="FVS630"/>
      <c r="FVT630"/>
      <c r="FVU630"/>
      <c r="FVV630"/>
      <c r="FVW630"/>
      <c r="FVX630"/>
      <c r="FVY630"/>
      <c r="FVZ630"/>
      <c r="FWA630"/>
      <c r="FWB630"/>
      <c r="FWC630"/>
      <c r="FWD630"/>
      <c r="FWE630"/>
      <c r="FWF630"/>
      <c r="FWG630"/>
      <c r="FWH630"/>
      <c r="FWI630"/>
      <c r="FWJ630"/>
      <c r="FWK630"/>
      <c r="FWL630"/>
      <c r="FWM630"/>
      <c r="FWN630"/>
      <c r="FWO630"/>
      <c r="FWP630"/>
      <c r="FWQ630"/>
      <c r="FWR630"/>
      <c r="FWS630"/>
      <c r="FWT630"/>
      <c r="FWU630"/>
      <c r="FWV630"/>
      <c r="FWW630"/>
      <c r="FWX630"/>
      <c r="FWY630"/>
      <c r="FWZ630"/>
      <c r="FXA630"/>
      <c r="FXB630"/>
      <c r="FXC630"/>
      <c r="FXD630"/>
      <c r="FXE630"/>
      <c r="FXF630"/>
      <c r="FXG630"/>
      <c r="FXH630"/>
      <c r="FXI630"/>
      <c r="FXJ630"/>
      <c r="FXK630"/>
      <c r="FXL630"/>
      <c r="FXM630"/>
      <c r="FXN630"/>
      <c r="FXO630"/>
      <c r="FXP630"/>
      <c r="FXQ630"/>
      <c r="FXR630"/>
      <c r="FXS630"/>
      <c r="FXT630"/>
      <c r="FXU630"/>
      <c r="FXV630"/>
      <c r="FXW630"/>
      <c r="FXX630"/>
      <c r="FXY630"/>
      <c r="FXZ630"/>
      <c r="FYA630"/>
      <c r="FYB630"/>
      <c r="FYC630"/>
      <c r="FYD630"/>
      <c r="FYE630"/>
      <c r="FYF630"/>
      <c r="FYG630"/>
      <c r="FYH630"/>
      <c r="FYI630"/>
      <c r="FYJ630"/>
      <c r="FYK630"/>
      <c r="FYL630"/>
      <c r="FYM630"/>
      <c r="FYN630"/>
      <c r="FYO630"/>
      <c r="FYP630"/>
      <c r="FYQ630"/>
      <c r="FYR630"/>
      <c r="FYS630"/>
      <c r="FYT630"/>
      <c r="FYU630"/>
      <c r="FYV630"/>
      <c r="FYW630"/>
      <c r="FYX630"/>
      <c r="FYY630"/>
      <c r="FYZ630"/>
      <c r="FZA630"/>
      <c r="FZB630"/>
      <c r="FZC630"/>
      <c r="FZD630"/>
      <c r="FZE630"/>
      <c r="FZF630"/>
      <c r="FZG630"/>
      <c r="FZH630"/>
      <c r="FZI630"/>
      <c r="FZJ630"/>
      <c r="FZK630"/>
      <c r="FZL630"/>
      <c r="FZM630"/>
      <c r="FZN630"/>
      <c r="FZO630"/>
      <c r="FZP630"/>
      <c r="FZQ630"/>
      <c r="FZR630"/>
      <c r="FZS630"/>
      <c r="FZT630"/>
      <c r="FZU630"/>
      <c r="FZV630"/>
      <c r="FZW630"/>
      <c r="FZX630"/>
      <c r="FZY630"/>
      <c r="FZZ630"/>
      <c r="GAA630"/>
      <c r="GAB630"/>
      <c r="GAC630"/>
      <c r="GAD630"/>
      <c r="GAE630"/>
      <c r="GAF630"/>
      <c r="GAG630"/>
      <c r="GAH630"/>
      <c r="GAI630"/>
      <c r="GAJ630"/>
      <c r="GAK630"/>
      <c r="GAL630"/>
      <c r="GAM630"/>
      <c r="GAN630"/>
      <c r="GAO630"/>
      <c r="GAP630"/>
      <c r="GAQ630"/>
      <c r="GAR630"/>
      <c r="GAS630"/>
      <c r="GAT630"/>
      <c r="GAU630"/>
      <c r="GAV630"/>
      <c r="GAW630"/>
      <c r="GAX630"/>
      <c r="GAY630"/>
      <c r="GAZ630"/>
      <c r="GBA630"/>
      <c r="GBB630"/>
      <c r="GBC630"/>
      <c r="GBD630"/>
      <c r="GBE630"/>
      <c r="GBF630"/>
      <c r="GBG630"/>
      <c r="GBH630"/>
      <c r="GBI630"/>
      <c r="GBJ630"/>
      <c r="GBK630"/>
      <c r="GBL630"/>
      <c r="GBM630"/>
      <c r="GBN630"/>
      <c r="GBO630"/>
      <c r="GBP630"/>
      <c r="GBQ630"/>
      <c r="GBR630"/>
      <c r="GBS630"/>
      <c r="GBT630"/>
      <c r="GBU630"/>
      <c r="GBV630"/>
      <c r="GBW630"/>
      <c r="GBX630"/>
      <c r="GBY630"/>
      <c r="GBZ630"/>
      <c r="GCA630"/>
      <c r="GCB630"/>
      <c r="GCC630"/>
      <c r="GCD630"/>
      <c r="GCE630"/>
      <c r="GCF630"/>
      <c r="GCG630"/>
      <c r="GCH630"/>
      <c r="GCI630"/>
      <c r="GCJ630"/>
      <c r="GCK630"/>
      <c r="GCL630"/>
      <c r="GCM630"/>
      <c r="GCN630"/>
      <c r="GCO630"/>
      <c r="GCP630"/>
      <c r="GCQ630"/>
      <c r="GCR630"/>
      <c r="GCS630"/>
      <c r="GCT630"/>
      <c r="GCU630"/>
      <c r="GCV630"/>
      <c r="GCW630"/>
      <c r="GCX630"/>
      <c r="GCY630"/>
      <c r="GCZ630"/>
      <c r="GDA630"/>
      <c r="GDB630"/>
      <c r="GDC630"/>
      <c r="GDD630"/>
      <c r="GDE630"/>
      <c r="GDF630"/>
      <c r="GDG630"/>
      <c r="GDH630"/>
      <c r="GDI630"/>
      <c r="GDJ630"/>
      <c r="GDK630"/>
      <c r="GDL630"/>
      <c r="GDM630"/>
      <c r="GDN630"/>
      <c r="GDO630"/>
      <c r="GDP630"/>
      <c r="GDQ630"/>
      <c r="GDR630"/>
      <c r="GDS630"/>
      <c r="GDT630"/>
      <c r="GDU630"/>
      <c r="GDV630"/>
      <c r="GDW630"/>
      <c r="GDX630"/>
      <c r="GDY630"/>
      <c r="GDZ630"/>
      <c r="GEA630"/>
      <c r="GEB630"/>
      <c r="GEC630"/>
      <c r="GED630"/>
      <c r="GEE630"/>
      <c r="GEF630"/>
      <c r="GEG630"/>
      <c r="GEH630"/>
      <c r="GEI630"/>
      <c r="GEJ630"/>
      <c r="GEK630"/>
      <c r="GEL630"/>
      <c r="GEM630"/>
      <c r="GEN630"/>
      <c r="GEO630"/>
      <c r="GEP630"/>
      <c r="GEQ630"/>
      <c r="GER630"/>
      <c r="GES630"/>
      <c r="GET630"/>
      <c r="GEU630"/>
      <c r="GEV630"/>
      <c r="GEW630"/>
      <c r="GEX630"/>
      <c r="GEY630"/>
      <c r="GEZ630"/>
      <c r="GFA630"/>
      <c r="GFB630"/>
      <c r="GFC630"/>
      <c r="GFD630"/>
      <c r="GFE630"/>
      <c r="GFF630"/>
      <c r="GFG630"/>
      <c r="GFH630"/>
      <c r="GFI630"/>
      <c r="GFJ630"/>
      <c r="GFK630"/>
      <c r="GFL630"/>
      <c r="GFM630"/>
      <c r="GFN630"/>
      <c r="GFO630"/>
      <c r="GFP630"/>
      <c r="GFQ630"/>
      <c r="GFR630"/>
      <c r="GFS630"/>
      <c r="GFT630"/>
      <c r="GFU630"/>
      <c r="GFV630"/>
      <c r="GFW630"/>
      <c r="GFX630"/>
      <c r="GFY630"/>
      <c r="GFZ630"/>
      <c r="GGA630"/>
      <c r="GGB630"/>
      <c r="GGC630"/>
      <c r="GGD630"/>
      <c r="GGE630"/>
      <c r="GGF630"/>
      <c r="GGG630"/>
      <c r="GGH630"/>
      <c r="GGI630"/>
      <c r="GGJ630"/>
      <c r="GGK630"/>
      <c r="GGL630"/>
      <c r="GGM630"/>
      <c r="GGN630"/>
      <c r="GGO630"/>
      <c r="GGP630"/>
      <c r="GGQ630"/>
      <c r="GGR630"/>
      <c r="GGS630"/>
      <c r="GGT630"/>
      <c r="GGU630"/>
      <c r="GGV630"/>
      <c r="GGW630"/>
      <c r="GGX630"/>
      <c r="GGY630"/>
      <c r="GGZ630"/>
      <c r="GHA630"/>
      <c r="GHB630"/>
      <c r="GHC630"/>
      <c r="GHD630"/>
      <c r="GHE630"/>
      <c r="GHF630"/>
      <c r="GHG630"/>
      <c r="GHH630"/>
      <c r="GHI630"/>
      <c r="GHJ630"/>
      <c r="GHK630"/>
      <c r="GHL630"/>
      <c r="GHM630"/>
      <c r="GHN630"/>
      <c r="GHO630"/>
      <c r="GHP630"/>
      <c r="GHQ630"/>
      <c r="GHR630"/>
      <c r="GHS630"/>
      <c r="GHT630"/>
      <c r="GHU630"/>
      <c r="GHV630"/>
      <c r="GHW630"/>
      <c r="GHX630"/>
      <c r="GHY630"/>
      <c r="GHZ630"/>
      <c r="GIA630"/>
      <c r="GIB630"/>
      <c r="GIC630"/>
      <c r="GID630"/>
      <c r="GIE630"/>
      <c r="GIF630"/>
      <c r="GIG630"/>
      <c r="GIH630"/>
      <c r="GII630"/>
      <c r="GIJ630"/>
      <c r="GIK630"/>
      <c r="GIL630"/>
      <c r="GIM630"/>
      <c r="GIN630"/>
      <c r="GIO630"/>
      <c r="GIP630"/>
      <c r="GIQ630"/>
      <c r="GIR630"/>
      <c r="GIS630"/>
      <c r="GIT630"/>
      <c r="GIU630"/>
      <c r="GIV630"/>
      <c r="GIW630"/>
      <c r="GIX630"/>
      <c r="GIY630"/>
      <c r="GIZ630"/>
      <c r="GJA630"/>
      <c r="GJB630"/>
      <c r="GJC630"/>
      <c r="GJD630"/>
      <c r="GJE630"/>
      <c r="GJF630"/>
      <c r="GJG630"/>
      <c r="GJH630"/>
      <c r="GJI630"/>
      <c r="GJJ630"/>
      <c r="GJK630"/>
      <c r="GJL630"/>
      <c r="GJM630"/>
      <c r="GJN630"/>
      <c r="GJO630"/>
      <c r="GJP630"/>
      <c r="GJQ630"/>
      <c r="GJR630"/>
      <c r="GJS630"/>
      <c r="GJT630"/>
      <c r="GJU630"/>
      <c r="GJV630"/>
      <c r="GJW630"/>
      <c r="GJX630"/>
      <c r="GJY630"/>
      <c r="GJZ630"/>
      <c r="GKA630"/>
      <c r="GKB630"/>
      <c r="GKC630"/>
      <c r="GKD630"/>
      <c r="GKE630"/>
      <c r="GKF630"/>
      <c r="GKG630"/>
      <c r="GKH630"/>
      <c r="GKI630"/>
      <c r="GKJ630"/>
      <c r="GKK630"/>
      <c r="GKL630"/>
      <c r="GKM630"/>
      <c r="GKN630"/>
      <c r="GKO630"/>
      <c r="GKP630"/>
      <c r="GKQ630"/>
      <c r="GKR630"/>
      <c r="GKS630"/>
      <c r="GKT630"/>
      <c r="GKU630"/>
      <c r="GKV630"/>
      <c r="GKW630"/>
      <c r="GKX630"/>
      <c r="GKY630"/>
      <c r="GKZ630"/>
      <c r="GLA630"/>
      <c r="GLB630"/>
      <c r="GLC630"/>
      <c r="GLD630"/>
      <c r="GLE630"/>
      <c r="GLF630"/>
      <c r="GLG630"/>
      <c r="GLH630"/>
      <c r="GLI630"/>
      <c r="GLJ630"/>
      <c r="GLK630"/>
      <c r="GLL630"/>
      <c r="GLM630"/>
      <c r="GLN630"/>
      <c r="GLO630"/>
      <c r="GLP630"/>
      <c r="GLQ630"/>
      <c r="GLR630"/>
      <c r="GLS630"/>
      <c r="GLT630"/>
      <c r="GLU630"/>
      <c r="GLV630"/>
      <c r="GLW630"/>
      <c r="GLX630"/>
      <c r="GLY630"/>
      <c r="GLZ630"/>
      <c r="GMA630"/>
      <c r="GMB630"/>
      <c r="GMC630"/>
      <c r="GMD630"/>
      <c r="GME630"/>
      <c r="GMF630"/>
      <c r="GMG630"/>
      <c r="GMH630"/>
      <c r="GMI630"/>
      <c r="GMJ630"/>
      <c r="GMK630"/>
      <c r="GML630"/>
      <c r="GMM630"/>
      <c r="GMN630"/>
      <c r="GMO630"/>
      <c r="GMP630"/>
      <c r="GMQ630"/>
      <c r="GMR630"/>
      <c r="GMS630"/>
      <c r="GMT630"/>
      <c r="GMU630"/>
      <c r="GMV630"/>
      <c r="GMW630"/>
      <c r="GMX630"/>
      <c r="GMY630"/>
      <c r="GMZ630"/>
      <c r="GNA630"/>
      <c r="GNB630"/>
      <c r="GNC630"/>
      <c r="GND630"/>
      <c r="GNE630"/>
      <c r="GNF630"/>
      <c r="GNG630"/>
      <c r="GNH630"/>
      <c r="GNI630"/>
      <c r="GNJ630"/>
      <c r="GNK630"/>
      <c r="GNL630"/>
      <c r="GNM630"/>
      <c r="GNN630"/>
      <c r="GNO630"/>
      <c r="GNP630"/>
      <c r="GNQ630"/>
      <c r="GNR630"/>
      <c r="GNS630"/>
      <c r="GNT630"/>
      <c r="GNU630"/>
      <c r="GNV630"/>
      <c r="GNW630"/>
      <c r="GNX630"/>
      <c r="GNY630"/>
      <c r="GNZ630"/>
      <c r="GOA630"/>
      <c r="GOB630"/>
      <c r="GOC630"/>
      <c r="GOD630"/>
      <c r="GOE630"/>
      <c r="GOF630"/>
      <c r="GOG630"/>
      <c r="GOH630"/>
      <c r="GOI630"/>
      <c r="GOJ630"/>
      <c r="GOK630"/>
      <c r="GOL630"/>
      <c r="GOM630"/>
      <c r="GON630"/>
      <c r="GOO630"/>
      <c r="GOP630"/>
      <c r="GOQ630"/>
      <c r="GOR630"/>
      <c r="GOS630"/>
      <c r="GOT630"/>
      <c r="GOU630"/>
      <c r="GOV630"/>
      <c r="GOW630"/>
      <c r="GOX630"/>
      <c r="GOY630"/>
      <c r="GOZ630"/>
      <c r="GPA630"/>
      <c r="GPB630"/>
      <c r="GPC630"/>
      <c r="GPD630"/>
      <c r="GPE630"/>
      <c r="GPF630"/>
      <c r="GPG630"/>
      <c r="GPH630"/>
      <c r="GPI630"/>
      <c r="GPJ630"/>
      <c r="GPK630"/>
      <c r="GPL630"/>
      <c r="GPM630"/>
      <c r="GPN630"/>
      <c r="GPO630"/>
      <c r="GPP630"/>
      <c r="GPQ630"/>
      <c r="GPR630"/>
      <c r="GPS630"/>
      <c r="GPT630"/>
      <c r="GPU630"/>
      <c r="GPV630"/>
      <c r="GPW630"/>
      <c r="GPX630"/>
      <c r="GPY630"/>
      <c r="GPZ630"/>
      <c r="GQA630"/>
      <c r="GQB630"/>
      <c r="GQC630"/>
      <c r="GQD630"/>
      <c r="GQE630"/>
      <c r="GQF630"/>
      <c r="GQG630"/>
      <c r="GQH630"/>
      <c r="GQI630"/>
      <c r="GQJ630"/>
      <c r="GQK630"/>
      <c r="GQL630"/>
      <c r="GQM630"/>
      <c r="GQN630"/>
      <c r="GQO630"/>
      <c r="GQP630"/>
      <c r="GQQ630"/>
      <c r="GQR630"/>
      <c r="GQS630"/>
      <c r="GQT630"/>
      <c r="GQU630"/>
      <c r="GQV630"/>
      <c r="GQW630"/>
      <c r="GQX630"/>
      <c r="GQY630"/>
      <c r="GQZ630"/>
      <c r="GRA630"/>
      <c r="GRB630"/>
      <c r="GRC630"/>
      <c r="GRD630"/>
      <c r="GRE630"/>
      <c r="GRF630"/>
      <c r="GRG630"/>
      <c r="GRH630"/>
      <c r="GRI630"/>
      <c r="GRJ630"/>
      <c r="GRK630"/>
      <c r="GRL630"/>
      <c r="GRM630"/>
      <c r="GRN630"/>
      <c r="GRO630"/>
      <c r="GRP630"/>
      <c r="GRQ630"/>
      <c r="GRR630"/>
      <c r="GRS630"/>
      <c r="GRT630"/>
      <c r="GRU630"/>
      <c r="GRV630"/>
      <c r="GRW630"/>
      <c r="GRX630"/>
      <c r="GRY630"/>
      <c r="GRZ630"/>
      <c r="GSA630"/>
      <c r="GSB630"/>
      <c r="GSC630"/>
      <c r="GSD630"/>
      <c r="GSE630"/>
      <c r="GSF630"/>
      <c r="GSG630"/>
      <c r="GSH630"/>
      <c r="GSI630"/>
      <c r="GSJ630"/>
      <c r="GSK630"/>
      <c r="GSL630"/>
      <c r="GSM630"/>
      <c r="GSN630"/>
      <c r="GSO630"/>
      <c r="GSP630"/>
      <c r="GSQ630"/>
      <c r="GSR630"/>
      <c r="GSS630"/>
      <c r="GST630"/>
      <c r="GSU630"/>
      <c r="GSV630"/>
      <c r="GSW630"/>
      <c r="GSX630"/>
      <c r="GSY630"/>
      <c r="GSZ630"/>
      <c r="GTA630"/>
      <c r="GTB630"/>
      <c r="GTC630"/>
      <c r="GTD630"/>
      <c r="GTE630"/>
      <c r="GTF630"/>
      <c r="GTG630"/>
      <c r="GTH630"/>
      <c r="GTI630"/>
      <c r="GTJ630"/>
      <c r="GTK630"/>
      <c r="GTL630"/>
      <c r="GTM630"/>
      <c r="GTN630"/>
      <c r="GTO630"/>
      <c r="GTP630"/>
      <c r="GTQ630"/>
      <c r="GTR630"/>
      <c r="GTS630"/>
      <c r="GTT630"/>
      <c r="GTU630"/>
      <c r="GTV630"/>
      <c r="GTW630"/>
      <c r="GTX630"/>
      <c r="GTY630"/>
      <c r="GTZ630"/>
      <c r="GUA630"/>
      <c r="GUB630"/>
      <c r="GUC630"/>
      <c r="GUD630"/>
      <c r="GUE630"/>
      <c r="GUF630"/>
      <c r="GUG630"/>
      <c r="GUH630"/>
      <c r="GUI630"/>
      <c r="GUJ630"/>
      <c r="GUK630"/>
      <c r="GUL630"/>
      <c r="GUM630"/>
      <c r="GUN630"/>
      <c r="GUO630"/>
      <c r="GUP630"/>
      <c r="GUQ630"/>
      <c r="GUR630"/>
      <c r="GUS630"/>
      <c r="GUT630"/>
      <c r="GUU630"/>
      <c r="GUV630"/>
      <c r="GUW630"/>
      <c r="GUX630"/>
      <c r="GUY630"/>
      <c r="GUZ630"/>
      <c r="GVA630"/>
      <c r="GVB630"/>
      <c r="GVC630"/>
      <c r="GVD630"/>
      <c r="GVE630"/>
      <c r="GVF630"/>
      <c r="GVG630"/>
      <c r="GVH630"/>
      <c r="GVI630"/>
      <c r="GVJ630"/>
      <c r="GVK630"/>
      <c r="GVL630"/>
      <c r="GVM630"/>
      <c r="GVN630"/>
      <c r="GVO630"/>
      <c r="GVP630"/>
      <c r="GVQ630"/>
      <c r="GVR630"/>
      <c r="GVS630"/>
      <c r="GVT630"/>
      <c r="GVU630"/>
      <c r="GVV630"/>
      <c r="GVW630"/>
      <c r="GVX630"/>
      <c r="GVY630"/>
      <c r="GVZ630"/>
      <c r="GWA630"/>
      <c r="GWB630"/>
      <c r="GWC630"/>
      <c r="GWD630"/>
      <c r="GWE630"/>
      <c r="GWF630"/>
      <c r="GWG630"/>
      <c r="GWH630"/>
      <c r="GWI630"/>
      <c r="GWJ630"/>
      <c r="GWK630"/>
      <c r="GWL630"/>
      <c r="GWM630"/>
      <c r="GWN630"/>
      <c r="GWO630"/>
      <c r="GWP630"/>
      <c r="GWQ630"/>
      <c r="GWR630"/>
      <c r="GWS630"/>
      <c r="GWT630"/>
      <c r="GWU630"/>
      <c r="GWV630"/>
      <c r="GWW630"/>
      <c r="GWX630"/>
      <c r="GWY630"/>
      <c r="GWZ630"/>
      <c r="GXA630"/>
      <c r="GXB630"/>
      <c r="GXC630"/>
      <c r="GXD630"/>
      <c r="GXE630"/>
      <c r="GXF630"/>
      <c r="GXG630"/>
      <c r="GXH630"/>
      <c r="GXI630"/>
      <c r="GXJ630"/>
      <c r="GXK630"/>
      <c r="GXL630"/>
      <c r="GXM630"/>
      <c r="GXN630"/>
      <c r="GXO630"/>
      <c r="GXP630"/>
      <c r="GXQ630"/>
      <c r="GXR630"/>
      <c r="GXS630"/>
      <c r="GXT630"/>
      <c r="GXU630"/>
      <c r="GXV630"/>
      <c r="GXW630"/>
      <c r="GXX630"/>
      <c r="GXY630"/>
      <c r="GXZ630"/>
      <c r="GYA630"/>
      <c r="GYB630"/>
      <c r="GYC630"/>
      <c r="GYD630"/>
      <c r="GYE630"/>
      <c r="GYF630"/>
      <c r="GYG630"/>
      <c r="GYH630"/>
      <c r="GYI630"/>
      <c r="GYJ630"/>
      <c r="GYK630"/>
      <c r="GYL630"/>
      <c r="GYM630"/>
      <c r="GYN630"/>
      <c r="GYO630"/>
      <c r="GYP630"/>
      <c r="GYQ630"/>
      <c r="GYR630"/>
      <c r="GYS630"/>
      <c r="GYT630"/>
      <c r="GYU630"/>
      <c r="GYV630"/>
      <c r="GYW630"/>
      <c r="GYX630"/>
      <c r="GYY630"/>
      <c r="GYZ630"/>
      <c r="GZA630"/>
      <c r="GZB630"/>
      <c r="GZC630"/>
      <c r="GZD630"/>
      <c r="GZE630"/>
      <c r="GZF630"/>
      <c r="GZG630"/>
      <c r="GZH630"/>
      <c r="GZI630"/>
      <c r="GZJ630"/>
      <c r="GZK630"/>
      <c r="GZL630"/>
      <c r="GZM630"/>
      <c r="GZN630"/>
      <c r="GZO630"/>
      <c r="GZP630"/>
      <c r="GZQ630"/>
      <c r="GZR630"/>
      <c r="GZS630"/>
      <c r="GZT630"/>
      <c r="GZU630"/>
      <c r="GZV630"/>
      <c r="GZW630"/>
      <c r="GZX630"/>
      <c r="GZY630"/>
      <c r="GZZ630"/>
      <c r="HAA630"/>
      <c r="HAB630"/>
      <c r="HAC630"/>
      <c r="HAD630"/>
      <c r="HAE630"/>
      <c r="HAF630"/>
      <c r="HAG630"/>
      <c r="HAH630"/>
      <c r="HAI630"/>
      <c r="HAJ630"/>
      <c r="HAK630"/>
      <c r="HAL630"/>
      <c r="HAM630"/>
      <c r="HAN630"/>
      <c r="HAO630"/>
      <c r="HAP630"/>
      <c r="HAQ630"/>
      <c r="HAR630"/>
      <c r="HAS630"/>
      <c r="HAT630"/>
      <c r="HAU630"/>
      <c r="HAV630"/>
      <c r="HAW630"/>
      <c r="HAX630"/>
      <c r="HAY630"/>
      <c r="HAZ630"/>
      <c r="HBA630"/>
      <c r="HBB630"/>
      <c r="HBC630"/>
      <c r="HBD630"/>
      <c r="HBE630"/>
      <c r="HBF630"/>
      <c r="HBG630"/>
      <c r="HBH630"/>
      <c r="HBI630"/>
      <c r="HBJ630"/>
      <c r="HBK630"/>
      <c r="HBL630"/>
      <c r="HBM630"/>
      <c r="HBN630"/>
      <c r="HBO630"/>
      <c r="HBP630"/>
      <c r="HBQ630"/>
      <c r="HBR630"/>
      <c r="HBS630"/>
      <c r="HBT630"/>
      <c r="HBU630"/>
      <c r="HBV630"/>
      <c r="HBW630"/>
      <c r="HBX630"/>
      <c r="HBY630"/>
      <c r="HBZ630"/>
      <c r="HCA630"/>
      <c r="HCB630"/>
      <c r="HCC630"/>
      <c r="HCD630"/>
      <c r="HCE630"/>
      <c r="HCF630"/>
      <c r="HCG630"/>
      <c r="HCH630"/>
      <c r="HCI630"/>
      <c r="HCJ630"/>
      <c r="HCK630"/>
      <c r="HCL630"/>
      <c r="HCM630"/>
      <c r="HCN630"/>
      <c r="HCO630"/>
      <c r="HCP630"/>
      <c r="HCQ630"/>
      <c r="HCR630"/>
      <c r="HCS630"/>
      <c r="HCT630"/>
      <c r="HCU630"/>
      <c r="HCV630"/>
      <c r="HCW630"/>
      <c r="HCX630"/>
      <c r="HCY630"/>
      <c r="HCZ630"/>
      <c r="HDA630"/>
      <c r="HDB630"/>
      <c r="HDC630"/>
      <c r="HDD630"/>
      <c r="HDE630"/>
      <c r="HDF630"/>
      <c r="HDG630"/>
      <c r="HDH630"/>
      <c r="HDI630"/>
      <c r="HDJ630"/>
      <c r="HDK630"/>
      <c r="HDL630"/>
      <c r="HDM630"/>
      <c r="HDN630"/>
      <c r="HDO630"/>
      <c r="HDP630"/>
      <c r="HDQ630"/>
      <c r="HDR630"/>
      <c r="HDS630"/>
      <c r="HDT630"/>
      <c r="HDU630"/>
      <c r="HDV630"/>
      <c r="HDW630"/>
      <c r="HDX630"/>
      <c r="HDY630"/>
      <c r="HDZ630"/>
      <c r="HEA630"/>
      <c r="HEB630"/>
      <c r="HEC630"/>
      <c r="HED630"/>
      <c r="HEE630"/>
      <c r="HEF630"/>
      <c r="HEG630"/>
      <c r="HEH630"/>
      <c r="HEI630"/>
      <c r="HEJ630"/>
      <c r="HEK630"/>
      <c r="HEL630"/>
      <c r="HEM630"/>
      <c r="HEN630"/>
      <c r="HEO630"/>
      <c r="HEP630"/>
      <c r="HEQ630"/>
      <c r="HER630"/>
      <c r="HES630"/>
      <c r="HET630"/>
      <c r="HEU630"/>
      <c r="HEV630"/>
      <c r="HEW630"/>
      <c r="HEX630"/>
      <c r="HEY630"/>
      <c r="HEZ630"/>
      <c r="HFA630"/>
      <c r="HFB630"/>
      <c r="HFC630"/>
      <c r="HFD630"/>
      <c r="HFE630"/>
      <c r="HFF630"/>
      <c r="HFG630"/>
      <c r="HFH630"/>
      <c r="HFI630"/>
      <c r="HFJ630"/>
      <c r="HFK630"/>
      <c r="HFL630"/>
      <c r="HFM630"/>
      <c r="HFN630"/>
      <c r="HFO630"/>
      <c r="HFP630"/>
      <c r="HFQ630"/>
      <c r="HFR630"/>
      <c r="HFS630"/>
      <c r="HFT630"/>
      <c r="HFU630"/>
      <c r="HFV630"/>
      <c r="HFW630"/>
      <c r="HFX630"/>
      <c r="HFY630"/>
      <c r="HFZ630"/>
      <c r="HGA630"/>
      <c r="HGB630"/>
      <c r="HGC630"/>
      <c r="HGD630"/>
      <c r="HGE630"/>
      <c r="HGF630"/>
      <c r="HGG630"/>
      <c r="HGH630"/>
      <c r="HGI630"/>
      <c r="HGJ630"/>
      <c r="HGK630"/>
      <c r="HGL630"/>
      <c r="HGM630"/>
      <c r="HGN630"/>
      <c r="HGO630"/>
      <c r="HGP630"/>
      <c r="HGQ630"/>
      <c r="HGR630"/>
      <c r="HGS630"/>
      <c r="HGT630"/>
      <c r="HGU630"/>
      <c r="HGV630"/>
      <c r="HGW630"/>
      <c r="HGX630"/>
      <c r="HGY630"/>
      <c r="HGZ630"/>
      <c r="HHA630"/>
      <c r="HHB630"/>
      <c r="HHC630"/>
      <c r="HHD630"/>
      <c r="HHE630"/>
      <c r="HHF630"/>
      <c r="HHG630"/>
      <c r="HHH630"/>
      <c r="HHI630"/>
      <c r="HHJ630"/>
      <c r="HHK630"/>
      <c r="HHL630"/>
      <c r="HHM630"/>
      <c r="HHN630"/>
      <c r="HHO630"/>
      <c r="HHP630"/>
      <c r="HHQ630"/>
      <c r="HHR630"/>
      <c r="HHS630"/>
      <c r="HHT630"/>
      <c r="HHU630"/>
      <c r="HHV630"/>
      <c r="HHW630"/>
      <c r="HHX630"/>
      <c r="HHY630"/>
      <c r="HHZ630"/>
      <c r="HIA630"/>
      <c r="HIB630"/>
      <c r="HIC630"/>
      <c r="HID630"/>
      <c r="HIE630"/>
      <c r="HIF630"/>
      <c r="HIG630"/>
      <c r="HIH630"/>
      <c r="HII630"/>
      <c r="HIJ630"/>
      <c r="HIK630"/>
      <c r="HIL630"/>
      <c r="HIM630"/>
      <c r="HIN630"/>
      <c r="HIO630"/>
      <c r="HIP630"/>
      <c r="HIQ630"/>
      <c r="HIR630"/>
      <c r="HIS630"/>
      <c r="HIT630"/>
      <c r="HIU630"/>
      <c r="HIV630"/>
      <c r="HIW630"/>
      <c r="HIX630"/>
      <c r="HIY630"/>
      <c r="HIZ630"/>
      <c r="HJA630"/>
      <c r="HJB630"/>
      <c r="HJC630"/>
      <c r="HJD630"/>
      <c r="HJE630"/>
      <c r="HJF630"/>
      <c r="HJG630"/>
      <c r="HJH630"/>
      <c r="HJI630"/>
      <c r="HJJ630"/>
      <c r="HJK630"/>
      <c r="HJL630"/>
      <c r="HJM630"/>
      <c r="HJN630"/>
      <c r="HJO630"/>
      <c r="HJP630"/>
      <c r="HJQ630"/>
      <c r="HJR630"/>
      <c r="HJS630"/>
      <c r="HJT630"/>
      <c r="HJU630"/>
      <c r="HJV630"/>
      <c r="HJW630"/>
      <c r="HJX630"/>
      <c r="HJY630"/>
      <c r="HJZ630"/>
      <c r="HKA630"/>
      <c r="HKB630"/>
      <c r="HKC630"/>
      <c r="HKD630"/>
      <c r="HKE630"/>
      <c r="HKF630"/>
      <c r="HKG630"/>
      <c r="HKH630"/>
      <c r="HKI630"/>
      <c r="HKJ630"/>
      <c r="HKK630"/>
      <c r="HKL630"/>
      <c r="HKM630"/>
      <c r="HKN630"/>
      <c r="HKO630"/>
      <c r="HKP630"/>
      <c r="HKQ630"/>
      <c r="HKR630"/>
      <c r="HKS630"/>
      <c r="HKT630"/>
      <c r="HKU630"/>
      <c r="HKV630"/>
      <c r="HKW630"/>
      <c r="HKX630"/>
      <c r="HKY630"/>
      <c r="HKZ630"/>
      <c r="HLA630"/>
      <c r="HLB630"/>
      <c r="HLC630"/>
      <c r="HLD630"/>
      <c r="HLE630"/>
      <c r="HLF630"/>
      <c r="HLG630"/>
      <c r="HLH630"/>
      <c r="HLI630"/>
      <c r="HLJ630"/>
      <c r="HLK630"/>
      <c r="HLL630"/>
      <c r="HLM630"/>
      <c r="HLN630"/>
      <c r="HLO630"/>
      <c r="HLP630"/>
      <c r="HLQ630"/>
      <c r="HLR630"/>
      <c r="HLS630"/>
      <c r="HLT630"/>
      <c r="HLU630"/>
      <c r="HLV630"/>
      <c r="HLW630"/>
      <c r="HLX630"/>
      <c r="HLY630"/>
      <c r="HLZ630"/>
      <c r="HMA630"/>
      <c r="HMB630"/>
      <c r="HMC630"/>
      <c r="HMD630"/>
      <c r="HME630"/>
      <c r="HMF630"/>
      <c r="HMG630"/>
      <c r="HMH630"/>
      <c r="HMI630"/>
      <c r="HMJ630"/>
      <c r="HMK630"/>
      <c r="HML630"/>
      <c r="HMM630"/>
      <c r="HMN630"/>
      <c r="HMO630"/>
      <c r="HMP630"/>
      <c r="HMQ630"/>
      <c r="HMR630"/>
      <c r="HMS630"/>
      <c r="HMT630"/>
      <c r="HMU630"/>
      <c r="HMV630"/>
      <c r="HMW630"/>
      <c r="HMX630"/>
      <c r="HMY630"/>
      <c r="HMZ630"/>
      <c r="HNA630"/>
      <c r="HNB630"/>
      <c r="HNC630"/>
      <c r="HND630"/>
      <c r="HNE630"/>
      <c r="HNF630"/>
      <c r="HNG630"/>
      <c r="HNH630"/>
      <c r="HNI630"/>
      <c r="HNJ630"/>
      <c r="HNK630"/>
      <c r="HNL630"/>
      <c r="HNM630"/>
      <c r="HNN630"/>
      <c r="HNO630"/>
      <c r="HNP630"/>
      <c r="HNQ630"/>
      <c r="HNR630"/>
      <c r="HNS630"/>
      <c r="HNT630"/>
      <c r="HNU630"/>
      <c r="HNV630"/>
      <c r="HNW630"/>
      <c r="HNX630"/>
      <c r="HNY630"/>
      <c r="HNZ630"/>
      <c r="HOA630"/>
      <c r="HOB630"/>
      <c r="HOC630"/>
      <c r="HOD630"/>
      <c r="HOE630"/>
      <c r="HOF630"/>
      <c r="HOG630"/>
      <c r="HOH630"/>
      <c r="HOI630"/>
      <c r="HOJ630"/>
      <c r="HOK630"/>
      <c r="HOL630"/>
      <c r="HOM630"/>
      <c r="HON630"/>
      <c r="HOO630"/>
      <c r="HOP630"/>
      <c r="HOQ630"/>
      <c r="HOR630"/>
      <c r="HOS630"/>
      <c r="HOT630"/>
      <c r="HOU630"/>
      <c r="HOV630"/>
      <c r="HOW630"/>
      <c r="HOX630"/>
      <c r="HOY630"/>
      <c r="HOZ630"/>
      <c r="HPA630"/>
      <c r="HPB630"/>
      <c r="HPC630"/>
      <c r="HPD630"/>
      <c r="HPE630"/>
      <c r="HPF630"/>
      <c r="HPG630"/>
      <c r="HPH630"/>
      <c r="HPI630"/>
      <c r="HPJ630"/>
      <c r="HPK630"/>
      <c r="HPL630"/>
      <c r="HPM630"/>
      <c r="HPN630"/>
      <c r="HPO630"/>
      <c r="HPP630"/>
      <c r="HPQ630"/>
      <c r="HPR630"/>
      <c r="HPS630"/>
      <c r="HPT630"/>
      <c r="HPU630"/>
      <c r="HPV630"/>
      <c r="HPW630"/>
      <c r="HPX630"/>
      <c r="HPY630"/>
      <c r="HPZ630"/>
      <c r="HQA630"/>
      <c r="HQB630"/>
      <c r="HQC630"/>
      <c r="HQD630"/>
      <c r="HQE630"/>
      <c r="HQF630"/>
      <c r="HQG630"/>
      <c r="HQH630"/>
      <c r="HQI630"/>
      <c r="HQJ630"/>
      <c r="HQK630"/>
      <c r="HQL630"/>
      <c r="HQM630"/>
      <c r="HQN630"/>
      <c r="HQO630"/>
      <c r="HQP630"/>
      <c r="HQQ630"/>
      <c r="HQR630"/>
      <c r="HQS630"/>
      <c r="HQT630"/>
      <c r="HQU630"/>
      <c r="HQV630"/>
      <c r="HQW630"/>
      <c r="HQX630"/>
      <c r="HQY630"/>
      <c r="HQZ630"/>
      <c r="HRA630"/>
      <c r="HRB630"/>
      <c r="HRC630"/>
      <c r="HRD630"/>
      <c r="HRE630"/>
      <c r="HRF630"/>
      <c r="HRG630"/>
      <c r="HRH630"/>
      <c r="HRI630"/>
      <c r="HRJ630"/>
      <c r="HRK630"/>
      <c r="HRL630"/>
      <c r="HRM630"/>
      <c r="HRN630"/>
      <c r="HRO630"/>
      <c r="HRP630"/>
      <c r="HRQ630"/>
      <c r="HRR630"/>
      <c r="HRS630"/>
      <c r="HRT630"/>
      <c r="HRU630"/>
      <c r="HRV630"/>
      <c r="HRW630"/>
      <c r="HRX630"/>
      <c r="HRY630"/>
      <c r="HRZ630"/>
      <c r="HSA630"/>
      <c r="HSB630"/>
      <c r="HSC630"/>
      <c r="HSD630"/>
      <c r="HSE630"/>
      <c r="HSF630"/>
      <c r="HSG630"/>
      <c r="HSH630"/>
      <c r="HSI630"/>
      <c r="HSJ630"/>
      <c r="HSK630"/>
      <c r="HSL630"/>
      <c r="HSM630"/>
      <c r="HSN630"/>
      <c r="HSO630"/>
      <c r="HSP630"/>
      <c r="HSQ630"/>
      <c r="HSR630"/>
      <c r="HSS630"/>
      <c r="HST630"/>
      <c r="HSU630"/>
      <c r="HSV630"/>
      <c r="HSW630"/>
      <c r="HSX630"/>
      <c r="HSY630"/>
      <c r="HSZ630"/>
      <c r="HTA630"/>
      <c r="HTB630"/>
      <c r="HTC630"/>
      <c r="HTD630"/>
      <c r="HTE630"/>
      <c r="HTF630"/>
      <c r="HTG630"/>
      <c r="HTH630"/>
      <c r="HTI630"/>
      <c r="HTJ630"/>
      <c r="HTK630"/>
      <c r="HTL630"/>
      <c r="HTM630"/>
      <c r="HTN630"/>
      <c r="HTO630"/>
      <c r="HTP630"/>
      <c r="HTQ630"/>
      <c r="HTR630"/>
      <c r="HTS630"/>
      <c r="HTT630"/>
      <c r="HTU630"/>
      <c r="HTV630"/>
      <c r="HTW630"/>
      <c r="HTX630"/>
      <c r="HTY630"/>
      <c r="HTZ630"/>
      <c r="HUA630"/>
      <c r="HUB630"/>
      <c r="HUC630"/>
      <c r="HUD630"/>
      <c r="HUE630"/>
      <c r="HUF630"/>
      <c r="HUG630"/>
      <c r="HUH630"/>
      <c r="HUI630"/>
      <c r="HUJ630"/>
      <c r="HUK630"/>
      <c r="HUL630"/>
      <c r="HUM630"/>
      <c r="HUN630"/>
      <c r="HUO630"/>
      <c r="HUP630"/>
      <c r="HUQ630"/>
      <c r="HUR630"/>
      <c r="HUS630"/>
      <c r="HUT630"/>
      <c r="HUU630"/>
      <c r="HUV630"/>
      <c r="HUW630"/>
      <c r="HUX630"/>
      <c r="HUY630"/>
      <c r="HUZ630"/>
      <c r="HVA630"/>
      <c r="HVB630"/>
      <c r="HVC630"/>
      <c r="HVD630"/>
      <c r="HVE630"/>
      <c r="HVF630"/>
      <c r="HVG630"/>
      <c r="HVH630"/>
      <c r="HVI630"/>
      <c r="HVJ630"/>
      <c r="HVK630"/>
      <c r="HVL630"/>
      <c r="HVM630"/>
      <c r="HVN630"/>
      <c r="HVO630"/>
      <c r="HVP630"/>
      <c r="HVQ630"/>
      <c r="HVR630"/>
      <c r="HVS630"/>
      <c r="HVT630"/>
      <c r="HVU630"/>
      <c r="HVV630"/>
      <c r="HVW630"/>
      <c r="HVX630"/>
      <c r="HVY630"/>
      <c r="HVZ630"/>
      <c r="HWA630"/>
      <c r="HWB630"/>
      <c r="HWC630"/>
      <c r="HWD630"/>
      <c r="HWE630"/>
      <c r="HWF630"/>
      <c r="HWG630"/>
      <c r="HWH630"/>
      <c r="HWI630"/>
      <c r="HWJ630"/>
      <c r="HWK630"/>
      <c r="HWL630"/>
      <c r="HWM630"/>
      <c r="HWN630"/>
      <c r="HWO630"/>
      <c r="HWP630"/>
      <c r="HWQ630"/>
      <c r="HWR630"/>
      <c r="HWS630"/>
      <c r="HWT630"/>
      <c r="HWU630"/>
      <c r="HWV630"/>
      <c r="HWW630"/>
      <c r="HWX630"/>
      <c r="HWY630"/>
      <c r="HWZ630"/>
      <c r="HXA630"/>
      <c r="HXB630"/>
      <c r="HXC630"/>
      <c r="HXD630"/>
      <c r="HXE630"/>
      <c r="HXF630"/>
      <c r="HXG630"/>
      <c r="HXH630"/>
      <c r="HXI630"/>
      <c r="HXJ630"/>
      <c r="HXK630"/>
      <c r="HXL630"/>
      <c r="HXM630"/>
      <c r="HXN630"/>
      <c r="HXO630"/>
      <c r="HXP630"/>
      <c r="HXQ630"/>
      <c r="HXR630"/>
      <c r="HXS630"/>
      <c r="HXT630"/>
      <c r="HXU630"/>
      <c r="HXV630"/>
      <c r="HXW630"/>
      <c r="HXX630"/>
      <c r="HXY630"/>
      <c r="HXZ630"/>
      <c r="HYA630"/>
      <c r="HYB630"/>
      <c r="HYC630"/>
      <c r="HYD630"/>
      <c r="HYE630"/>
      <c r="HYF630"/>
      <c r="HYG630"/>
      <c r="HYH630"/>
      <c r="HYI630"/>
      <c r="HYJ630"/>
      <c r="HYK630"/>
      <c r="HYL630"/>
      <c r="HYM630"/>
      <c r="HYN630"/>
      <c r="HYO630"/>
      <c r="HYP630"/>
      <c r="HYQ630"/>
      <c r="HYR630"/>
      <c r="HYS630"/>
      <c r="HYT630"/>
      <c r="HYU630"/>
      <c r="HYV630"/>
      <c r="HYW630"/>
      <c r="HYX630"/>
      <c r="HYY630"/>
      <c r="HYZ630"/>
      <c r="HZA630"/>
      <c r="HZB630"/>
      <c r="HZC630"/>
      <c r="HZD630"/>
      <c r="HZE630"/>
      <c r="HZF630"/>
      <c r="HZG630"/>
      <c r="HZH630"/>
      <c r="HZI630"/>
      <c r="HZJ630"/>
      <c r="HZK630"/>
      <c r="HZL630"/>
      <c r="HZM630"/>
      <c r="HZN630"/>
      <c r="HZO630"/>
      <c r="HZP630"/>
      <c r="HZQ630"/>
      <c r="HZR630"/>
      <c r="HZS630"/>
      <c r="HZT630"/>
      <c r="HZU630"/>
      <c r="HZV630"/>
      <c r="HZW630"/>
      <c r="HZX630"/>
      <c r="HZY630"/>
      <c r="HZZ630"/>
      <c r="IAA630"/>
      <c r="IAB630"/>
      <c r="IAC630"/>
      <c r="IAD630"/>
      <c r="IAE630"/>
      <c r="IAF630"/>
      <c r="IAG630"/>
      <c r="IAH630"/>
      <c r="IAI630"/>
      <c r="IAJ630"/>
      <c r="IAK630"/>
      <c r="IAL630"/>
      <c r="IAM630"/>
      <c r="IAN630"/>
      <c r="IAO630"/>
      <c r="IAP630"/>
      <c r="IAQ630"/>
      <c r="IAR630"/>
      <c r="IAS630"/>
      <c r="IAT630"/>
      <c r="IAU630"/>
      <c r="IAV630"/>
      <c r="IAW630"/>
      <c r="IAX630"/>
      <c r="IAY630"/>
      <c r="IAZ630"/>
      <c r="IBA630"/>
      <c r="IBB630"/>
      <c r="IBC630"/>
      <c r="IBD630"/>
      <c r="IBE630"/>
      <c r="IBF630"/>
      <c r="IBG630"/>
      <c r="IBH630"/>
      <c r="IBI630"/>
      <c r="IBJ630"/>
      <c r="IBK630"/>
      <c r="IBL630"/>
      <c r="IBM630"/>
      <c r="IBN630"/>
      <c r="IBO630"/>
      <c r="IBP630"/>
      <c r="IBQ630"/>
      <c r="IBR630"/>
      <c r="IBS630"/>
      <c r="IBT630"/>
      <c r="IBU630"/>
      <c r="IBV630"/>
      <c r="IBW630"/>
      <c r="IBX630"/>
      <c r="IBY630"/>
      <c r="IBZ630"/>
      <c r="ICA630"/>
      <c r="ICB630"/>
      <c r="ICC630"/>
      <c r="ICD630"/>
      <c r="ICE630"/>
      <c r="ICF630"/>
      <c r="ICG630"/>
      <c r="ICH630"/>
      <c r="ICI630"/>
      <c r="ICJ630"/>
      <c r="ICK630"/>
      <c r="ICL630"/>
      <c r="ICM630"/>
      <c r="ICN630"/>
      <c r="ICO630"/>
      <c r="ICP630"/>
      <c r="ICQ630"/>
      <c r="ICR630"/>
      <c r="ICS630"/>
      <c r="ICT630"/>
      <c r="ICU630"/>
      <c r="ICV630"/>
      <c r="ICW630"/>
      <c r="ICX630"/>
      <c r="ICY630"/>
      <c r="ICZ630"/>
      <c r="IDA630"/>
      <c r="IDB630"/>
      <c r="IDC630"/>
      <c r="IDD630"/>
      <c r="IDE630"/>
      <c r="IDF630"/>
      <c r="IDG630"/>
      <c r="IDH630"/>
      <c r="IDI630"/>
      <c r="IDJ630"/>
      <c r="IDK630"/>
      <c r="IDL630"/>
      <c r="IDM630"/>
      <c r="IDN630"/>
      <c r="IDO630"/>
      <c r="IDP630"/>
      <c r="IDQ630"/>
      <c r="IDR630"/>
      <c r="IDS630"/>
      <c r="IDT630"/>
      <c r="IDU630"/>
      <c r="IDV630"/>
      <c r="IDW630"/>
      <c r="IDX630"/>
      <c r="IDY630"/>
      <c r="IDZ630"/>
      <c r="IEA630"/>
      <c r="IEB630"/>
      <c r="IEC630"/>
      <c r="IED630"/>
      <c r="IEE630"/>
      <c r="IEF630"/>
      <c r="IEG630"/>
      <c r="IEH630"/>
      <c r="IEI630"/>
      <c r="IEJ630"/>
      <c r="IEK630"/>
      <c r="IEL630"/>
      <c r="IEM630"/>
      <c r="IEN630"/>
      <c r="IEO630"/>
      <c r="IEP630"/>
      <c r="IEQ630"/>
      <c r="IER630"/>
      <c r="IES630"/>
      <c r="IET630"/>
      <c r="IEU630"/>
      <c r="IEV630"/>
      <c r="IEW630"/>
      <c r="IEX630"/>
      <c r="IEY630"/>
      <c r="IEZ630"/>
      <c r="IFA630"/>
      <c r="IFB630"/>
      <c r="IFC630"/>
      <c r="IFD630"/>
      <c r="IFE630"/>
      <c r="IFF630"/>
      <c r="IFG630"/>
      <c r="IFH630"/>
      <c r="IFI630"/>
      <c r="IFJ630"/>
      <c r="IFK630"/>
      <c r="IFL630"/>
      <c r="IFM630"/>
      <c r="IFN630"/>
      <c r="IFO630"/>
      <c r="IFP630"/>
      <c r="IFQ630"/>
      <c r="IFR630"/>
      <c r="IFS630"/>
      <c r="IFT630"/>
      <c r="IFU630"/>
      <c r="IFV630"/>
      <c r="IFW630"/>
      <c r="IFX630"/>
      <c r="IFY630"/>
      <c r="IFZ630"/>
      <c r="IGA630"/>
      <c r="IGB630"/>
      <c r="IGC630"/>
      <c r="IGD630"/>
      <c r="IGE630"/>
      <c r="IGF630"/>
      <c r="IGG630"/>
      <c r="IGH630"/>
      <c r="IGI630"/>
      <c r="IGJ630"/>
      <c r="IGK630"/>
      <c r="IGL630"/>
      <c r="IGM630"/>
      <c r="IGN630"/>
      <c r="IGO630"/>
      <c r="IGP630"/>
      <c r="IGQ630"/>
      <c r="IGR630"/>
      <c r="IGS630"/>
      <c r="IGT630"/>
      <c r="IGU630"/>
      <c r="IGV630"/>
      <c r="IGW630"/>
      <c r="IGX630"/>
      <c r="IGY630"/>
      <c r="IGZ630"/>
      <c r="IHA630"/>
      <c r="IHB630"/>
      <c r="IHC630"/>
      <c r="IHD630"/>
      <c r="IHE630"/>
      <c r="IHF630"/>
      <c r="IHG630"/>
      <c r="IHH630"/>
      <c r="IHI630"/>
      <c r="IHJ630"/>
      <c r="IHK630"/>
      <c r="IHL630"/>
      <c r="IHM630"/>
      <c r="IHN630"/>
      <c r="IHO630"/>
      <c r="IHP630"/>
      <c r="IHQ630"/>
      <c r="IHR630"/>
      <c r="IHS630"/>
      <c r="IHT630"/>
      <c r="IHU630"/>
      <c r="IHV630"/>
      <c r="IHW630"/>
      <c r="IHX630"/>
      <c r="IHY630"/>
      <c r="IHZ630"/>
      <c r="IIA630"/>
      <c r="IIB630"/>
      <c r="IIC630"/>
      <c r="IID630"/>
      <c r="IIE630"/>
      <c r="IIF630"/>
      <c r="IIG630"/>
      <c r="IIH630"/>
      <c r="III630"/>
      <c r="IIJ630"/>
      <c r="IIK630"/>
      <c r="IIL630"/>
      <c r="IIM630"/>
      <c r="IIN630"/>
      <c r="IIO630"/>
      <c r="IIP630"/>
      <c r="IIQ630"/>
      <c r="IIR630"/>
      <c r="IIS630"/>
      <c r="IIT630"/>
      <c r="IIU630"/>
      <c r="IIV630"/>
      <c r="IIW630"/>
      <c r="IIX630"/>
      <c r="IIY630"/>
      <c r="IIZ630"/>
      <c r="IJA630"/>
      <c r="IJB630"/>
      <c r="IJC630"/>
      <c r="IJD630"/>
      <c r="IJE630"/>
      <c r="IJF630"/>
      <c r="IJG630"/>
      <c r="IJH630"/>
      <c r="IJI630"/>
      <c r="IJJ630"/>
      <c r="IJK630"/>
      <c r="IJL630"/>
      <c r="IJM630"/>
      <c r="IJN630"/>
      <c r="IJO630"/>
      <c r="IJP630"/>
      <c r="IJQ630"/>
      <c r="IJR630"/>
      <c r="IJS630"/>
      <c r="IJT630"/>
      <c r="IJU630"/>
      <c r="IJV630"/>
      <c r="IJW630"/>
      <c r="IJX630"/>
      <c r="IJY630"/>
      <c r="IJZ630"/>
      <c r="IKA630"/>
      <c r="IKB630"/>
      <c r="IKC630"/>
      <c r="IKD630"/>
      <c r="IKE630"/>
      <c r="IKF630"/>
      <c r="IKG630"/>
      <c r="IKH630"/>
      <c r="IKI630"/>
      <c r="IKJ630"/>
      <c r="IKK630"/>
      <c r="IKL630"/>
      <c r="IKM630"/>
      <c r="IKN630"/>
      <c r="IKO630"/>
      <c r="IKP630"/>
      <c r="IKQ630"/>
      <c r="IKR630"/>
      <c r="IKS630"/>
      <c r="IKT630"/>
      <c r="IKU630"/>
      <c r="IKV630"/>
      <c r="IKW630"/>
      <c r="IKX630"/>
      <c r="IKY630"/>
      <c r="IKZ630"/>
      <c r="ILA630"/>
      <c r="ILB630"/>
      <c r="ILC630"/>
      <c r="ILD630"/>
      <c r="ILE630"/>
      <c r="ILF630"/>
      <c r="ILG630"/>
      <c r="ILH630"/>
      <c r="ILI630"/>
      <c r="ILJ630"/>
      <c r="ILK630"/>
      <c r="ILL630"/>
      <c r="ILM630"/>
      <c r="ILN630"/>
      <c r="ILO630"/>
      <c r="ILP630"/>
      <c r="ILQ630"/>
      <c r="ILR630"/>
      <c r="ILS630"/>
      <c r="ILT630"/>
      <c r="ILU630"/>
      <c r="ILV630"/>
      <c r="ILW630"/>
      <c r="ILX630"/>
      <c r="ILY630"/>
      <c r="ILZ630"/>
      <c r="IMA630"/>
      <c r="IMB630"/>
      <c r="IMC630"/>
      <c r="IMD630"/>
      <c r="IME630"/>
      <c r="IMF630"/>
      <c r="IMG630"/>
      <c r="IMH630"/>
      <c r="IMI630"/>
      <c r="IMJ630"/>
      <c r="IMK630"/>
      <c r="IML630"/>
      <c r="IMM630"/>
      <c r="IMN630"/>
      <c r="IMO630"/>
      <c r="IMP630"/>
      <c r="IMQ630"/>
      <c r="IMR630"/>
      <c r="IMS630"/>
      <c r="IMT630"/>
      <c r="IMU630"/>
      <c r="IMV630"/>
      <c r="IMW630"/>
      <c r="IMX630"/>
      <c r="IMY630"/>
      <c r="IMZ630"/>
      <c r="INA630"/>
      <c r="INB630"/>
      <c r="INC630"/>
      <c r="IND630"/>
      <c r="INE630"/>
      <c r="INF630"/>
      <c r="ING630"/>
      <c r="INH630"/>
      <c r="INI630"/>
      <c r="INJ630"/>
      <c r="INK630"/>
      <c r="INL630"/>
      <c r="INM630"/>
      <c r="INN630"/>
      <c r="INO630"/>
      <c r="INP630"/>
      <c r="INQ630"/>
      <c r="INR630"/>
      <c r="INS630"/>
      <c r="INT630"/>
      <c r="INU630"/>
      <c r="INV630"/>
      <c r="INW630"/>
      <c r="INX630"/>
      <c r="INY630"/>
      <c r="INZ630"/>
      <c r="IOA630"/>
      <c r="IOB630"/>
      <c r="IOC630"/>
      <c r="IOD630"/>
      <c r="IOE630"/>
      <c r="IOF630"/>
      <c r="IOG630"/>
      <c r="IOH630"/>
      <c r="IOI630"/>
      <c r="IOJ630"/>
      <c r="IOK630"/>
      <c r="IOL630"/>
      <c r="IOM630"/>
      <c r="ION630"/>
      <c r="IOO630"/>
      <c r="IOP630"/>
      <c r="IOQ630"/>
      <c r="IOR630"/>
      <c r="IOS630"/>
      <c r="IOT630"/>
      <c r="IOU630"/>
      <c r="IOV630"/>
      <c r="IOW630"/>
      <c r="IOX630"/>
      <c r="IOY630"/>
      <c r="IOZ630"/>
      <c r="IPA630"/>
      <c r="IPB630"/>
      <c r="IPC630"/>
      <c r="IPD630"/>
      <c r="IPE630"/>
      <c r="IPF630"/>
      <c r="IPG630"/>
      <c r="IPH630"/>
      <c r="IPI630"/>
      <c r="IPJ630"/>
      <c r="IPK630"/>
      <c r="IPL630"/>
      <c r="IPM630"/>
      <c r="IPN630"/>
      <c r="IPO630"/>
      <c r="IPP630"/>
      <c r="IPQ630"/>
      <c r="IPR630"/>
      <c r="IPS630"/>
      <c r="IPT630"/>
      <c r="IPU630"/>
      <c r="IPV630"/>
      <c r="IPW630"/>
      <c r="IPX630"/>
      <c r="IPY630"/>
      <c r="IPZ630"/>
      <c r="IQA630"/>
      <c r="IQB630"/>
      <c r="IQC630"/>
      <c r="IQD630"/>
      <c r="IQE630"/>
      <c r="IQF630"/>
      <c r="IQG630"/>
      <c r="IQH630"/>
      <c r="IQI630"/>
      <c r="IQJ630"/>
      <c r="IQK630"/>
      <c r="IQL630"/>
      <c r="IQM630"/>
      <c r="IQN630"/>
      <c r="IQO630"/>
      <c r="IQP630"/>
      <c r="IQQ630"/>
      <c r="IQR630"/>
      <c r="IQS630"/>
      <c r="IQT630"/>
      <c r="IQU630"/>
      <c r="IQV630"/>
      <c r="IQW630"/>
      <c r="IQX630"/>
      <c r="IQY630"/>
      <c r="IQZ630"/>
      <c r="IRA630"/>
      <c r="IRB630"/>
      <c r="IRC630"/>
      <c r="IRD630"/>
      <c r="IRE630"/>
      <c r="IRF630"/>
      <c r="IRG630"/>
      <c r="IRH630"/>
      <c r="IRI630"/>
      <c r="IRJ630"/>
      <c r="IRK630"/>
      <c r="IRL630"/>
      <c r="IRM630"/>
      <c r="IRN630"/>
      <c r="IRO630"/>
      <c r="IRP630"/>
      <c r="IRQ630"/>
      <c r="IRR630"/>
      <c r="IRS630"/>
      <c r="IRT630"/>
      <c r="IRU630"/>
      <c r="IRV630"/>
      <c r="IRW630"/>
      <c r="IRX630"/>
      <c r="IRY630"/>
      <c r="IRZ630"/>
      <c r="ISA630"/>
      <c r="ISB630"/>
      <c r="ISC630"/>
      <c r="ISD630"/>
      <c r="ISE630"/>
      <c r="ISF630"/>
      <c r="ISG630"/>
      <c r="ISH630"/>
      <c r="ISI630"/>
      <c r="ISJ630"/>
      <c r="ISK630"/>
      <c r="ISL630"/>
      <c r="ISM630"/>
      <c r="ISN630"/>
      <c r="ISO630"/>
      <c r="ISP630"/>
      <c r="ISQ630"/>
      <c r="ISR630"/>
      <c r="ISS630"/>
      <c r="IST630"/>
      <c r="ISU630"/>
      <c r="ISV630"/>
      <c r="ISW630"/>
      <c r="ISX630"/>
      <c r="ISY630"/>
      <c r="ISZ630"/>
      <c r="ITA630"/>
      <c r="ITB630"/>
      <c r="ITC630"/>
      <c r="ITD630"/>
      <c r="ITE630"/>
      <c r="ITF630"/>
      <c r="ITG630"/>
      <c r="ITH630"/>
      <c r="ITI630"/>
      <c r="ITJ630"/>
      <c r="ITK630"/>
      <c r="ITL630"/>
      <c r="ITM630"/>
      <c r="ITN630"/>
      <c r="ITO630"/>
      <c r="ITP630"/>
      <c r="ITQ630"/>
      <c r="ITR630"/>
      <c r="ITS630"/>
      <c r="ITT630"/>
      <c r="ITU630"/>
      <c r="ITV630"/>
      <c r="ITW630"/>
      <c r="ITX630"/>
      <c r="ITY630"/>
      <c r="ITZ630"/>
      <c r="IUA630"/>
      <c r="IUB630"/>
      <c r="IUC630"/>
      <c r="IUD630"/>
      <c r="IUE630"/>
      <c r="IUF630"/>
      <c r="IUG630"/>
      <c r="IUH630"/>
      <c r="IUI630"/>
      <c r="IUJ630"/>
      <c r="IUK630"/>
      <c r="IUL630"/>
      <c r="IUM630"/>
      <c r="IUN630"/>
      <c r="IUO630"/>
      <c r="IUP630"/>
      <c r="IUQ630"/>
      <c r="IUR630"/>
      <c r="IUS630"/>
      <c r="IUT630"/>
      <c r="IUU630"/>
      <c r="IUV630"/>
      <c r="IUW630"/>
      <c r="IUX630"/>
      <c r="IUY630"/>
      <c r="IUZ630"/>
      <c r="IVA630"/>
      <c r="IVB630"/>
      <c r="IVC630"/>
      <c r="IVD630"/>
      <c r="IVE630"/>
      <c r="IVF630"/>
      <c r="IVG630"/>
      <c r="IVH630"/>
      <c r="IVI630"/>
      <c r="IVJ630"/>
      <c r="IVK630"/>
      <c r="IVL630"/>
      <c r="IVM630"/>
      <c r="IVN630"/>
      <c r="IVO630"/>
      <c r="IVP630"/>
      <c r="IVQ630"/>
      <c r="IVR630"/>
      <c r="IVS630"/>
      <c r="IVT630"/>
      <c r="IVU630"/>
      <c r="IVV630"/>
      <c r="IVW630"/>
      <c r="IVX630"/>
      <c r="IVY630"/>
      <c r="IVZ630"/>
      <c r="IWA630"/>
      <c r="IWB630"/>
      <c r="IWC630"/>
      <c r="IWD630"/>
      <c r="IWE630"/>
      <c r="IWF630"/>
      <c r="IWG630"/>
      <c r="IWH630"/>
      <c r="IWI630"/>
      <c r="IWJ630"/>
      <c r="IWK630"/>
      <c r="IWL630"/>
      <c r="IWM630"/>
      <c r="IWN630"/>
      <c r="IWO630"/>
      <c r="IWP630"/>
      <c r="IWQ630"/>
      <c r="IWR630"/>
      <c r="IWS630"/>
      <c r="IWT630"/>
      <c r="IWU630"/>
      <c r="IWV630"/>
      <c r="IWW630"/>
      <c r="IWX630"/>
      <c r="IWY630"/>
      <c r="IWZ630"/>
      <c r="IXA630"/>
      <c r="IXB630"/>
      <c r="IXC630"/>
      <c r="IXD630"/>
      <c r="IXE630"/>
      <c r="IXF630"/>
      <c r="IXG630"/>
      <c r="IXH630"/>
      <c r="IXI630"/>
      <c r="IXJ630"/>
      <c r="IXK630"/>
      <c r="IXL630"/>
      <c r="IXM630"/>
      <c r="IXN630"/>
      <c r="IXO630"/>
      <c r="IXP630"/>
      <c r="IXQ630"/>
      <c r="IXR630"/>
      <c r="IXS630"/>
      <c r="IXT630"/>
      <c r="IXU630"/>
      <c r="IXV630"/>
      <c r="IXW630"/>
      <c r="IXX630"/>
      <c r="IXY630"/>
      <c r="IXZ630"/>
      <c r="IYA630"/>
      <c r="IYB630"/>
      <c r="IYC630"/>
      <c r="IYD630"/>
      <c r="IYE630"/>
      <c r="IYF630"/>
      <c r="IYG630"/>
      <c r="IYH630"/>
      <c r="IYI630"/>
      <c r="IYJ630"/>
      <c r="IYK630"/>
      <c r="IYL630"/>
      <c r="IYM630"/>
      <c r="IYN630"/>
      <c r="IYO630"/>
      <c r="IYP630"/>
      <c r="IYQ630"/>
      <c r="IYR630"/>
      <c r="IYS630"/>
      <c r="IYT630"/>
      <c r="IYU630"/>
      <c r="IYV630"/>
      <c r="IYW630"/>
      <c r="IYX630"/>
      <c r="IYY630"/>
      <c r="IYZ630"/>
      <c r="IZA630"/>
      <c r="IZB630"/>
      <c r="IZC630"/>
      <c r="IZD630"/>
      <c r="IZE630"/>
      <c r="IZF630"/>
      <c r="IZG630"/>
      <c r="IZH630"/>
      <c r="IZI630"/>
      <c r="IZJ630"/>
      <c r="IZK630"/>
      <c r="IZL630"/>
      <c r="IZM630"/>
      <c r="IZN630"/>
      <c r="IZO630"/>
      <c r="IZP630"/>
      <c r="IZQ630"/>
      <c r="IZR630"/>
      <c r="IZS630"/>
      <c r="IZT630"/>
      <c r="IZU630"/>
      <c r="IZV630"/>
      <c r="IZW630"/>
      <c r="IZX630"/>
      <c r="IZY630"/>
      <c r="IZZ630"/>
      <c r="JAA630"/>
      <c r="JAB630"/>
      <c r="JAC630"/>
      <c r="JAD630"/>
      <c r="JAE630"/>
      <c r="JAF630"/>
      <c r="JAG630"/>
      <c r="JAH630"/>
      <c r="JAI630"/>
      <c r="JAJ630"/>
      <c r="JAK630"/>
      <c r="JAL630"/>
      <c r="JAM630"/>
      <c r="JAN630"/>
      <c r="JAO630"/>
      <c r="JAP630"/>
      <c r="JAQ630"/>
      <c r="JAR630"/>
      <c r="JAS630"/>
      <c r="JAT630"/>
      <c r="JAU630"/>
      <c r="JAV630"/>
      <c r="JAW630"/>
      <c r="JAX630"/>
      <c r="JAY630"/>
      <c r="JAZ630"/>
      <c r="JBA630"/>
      <c r="JBB630"/>
      <c r="JBC630"/>
      <c r="JBD630"/>
      <c r="JBE630"/>
      <c r="JBF630"/>
      <c r="JBG630"/>
      <c r="JBH630"/>
      <c r="JBI630"/>
      <c r="JBJ630"/>
      <c r="JBK630"/>
      <c r="JBL630"/>
      <c r="JBM630"/>
      <c r="JBN630"/>
      <c r="JBO630"/>
      <c r="JBP630"/>
      <c r="JBQ630"/>
      <c r="JBR630"/>
      <c r="JBS630"/>
      <c r="JBT630"/>
      <c r="JBU630"/>
      <c r="JBV630"/>
      <c r="JBW630"/>
      <c r="JBX630"/>
      <c r="JBY630"/>
      <c r="JBZ630"/>
      <c r="JCA630"/>
      <c r="JCB630"/>
      <c r="JCC630"/>
      <c r="JCD630"/>
      <c r="JCE630"/>
      <c r="JCF630"/>
      <c r="JCG630"/>
      <c r="JCH630"/>
      <c r="JCI630"/>
      <c r="JCJ630"/>
      <c r="JCK630"/>
      <c r="JCL630"/>
      <c r="JCM630"/>
      <c r="JCN630"/>
      <c r="JCO630"/>
      <c r="JCP630"/>
      <c r="JCQ630"/>
      <c r="JCR630"/>
      <c r="JCS630"/>
      <c r="JCT630"/>
      <c r="JCU630"/>
      <c r="JCV630"/>
      <c r="JCW630"/>
      <c r="JCX630"/>
      <c r="JCY630"/>
      <c r="JCZ630"/>
      <c r="JDA630"/>
      <c r="JDB630"/>
      <c r="JDC630"/>
      <c r="JDD630"/>
      <c r="JDE630"/>
      <c r="JDF630"/>
      <c r="JDG630"/>
      <c r="JDH630"/>
      <c r="JDI630"/>
      <c r="JDJ630"/>
      <c r="JDK630"/>
      <c r="JDL630"/>
      <c r="JDM630"/>
      <c r="JDN630"/>
      <c r="JDO630"/>
      <c r="JDP630"/>
      <c r="JDQ630"/>
      <c r="JDR630"/>
      <c r="JDS630"/>
      <c r="JDT630"/>
      <c r="JDU630"/>
      <c r="JDV630"/>
      <c r="JDW630"/>
      <c r="JDX630"/>
      <c r="JDY630"/>
      <c r="JDZ630"/>
      <c r="JEA630"/>
      <c r="JEB630"/>
      <c r="JEC630"/>
      <c r="JED630"/>
      <c r="JEE630"/>
      <c r="JEF630"/>
      <c r="JEG630"/>
      <c r="JEH630"/>
      <c r="JEI630"/>
      <c r="JEJ630"/>
      <c r="JEK630"/>
      <c r="JEL630"/>
      <c r="JEM630"/>
      <c r="JEN630"/>
      <c r="JEO630"/>
      <c r="JEP630"/>
      <c r="JEQ630"/>
      <c r="JER630"/>
      <c r="JES630"/>
      <c r="JET630"/>
      <c r="JEU630"/>
      <c r="JEV630"/>
      <c r="JEW630"/>
      <c r="JEX630"/>
      <c r="JEY630"/>
      <c r="JEZ630"/>
      <c r="JFA630"/>
      <c r="JFB630"/>
      <c r="JFC630"/>
      <c r="JFD630"/>
      <c r="JFE630"/>
      <c r="JFF630"/>
      <c r="JFG630"/>
      <c r="JFH630"/>
      <c r="JFI630"/>
      <c r="JFJ630"/>
      <c r="JFK630"/>
      <c r="JFL630"/>
      <c r="JFM630"/>
      <c r="JFN630"/>
      <c r="JFO630"/>
      <c r="JFP630"/>
      <c r="JFQ630"/>
      <c r="JFR630"/>
      <c r="JFS630"/>
      <c r="JFT630"/>
      <c r="JFU630"/>
      <c r="JFV630"/>
      <c r="JFW630"/>
      <c r="JFX630"/>
      <c r="JFY630"/>
      <c r="JFZ630"/>
      <c r="JGA630"/>
      <c r="JGB630"/>
      <c r="JGC630"/>
      <c r="JGD630"/>
      <c r="JGE630"/>
      <c r="JGF630"/>
      <c r="JGG630"/>
      <c r="JGH630"/>
      <c r="JGI630"/>
      <c r="JGJ630"/>
      <c r="JGK630"/>
      <c r="JGL630"/>
      <c r="JGM630"/>
      <c r="JGN630"/>
      <c r="JGO630"/>
      <c r="JGP630"/>
      <c r="JGQ630"/>
      <c r="JGR630"/>
      <c r="JGS630"/>
      <c r="JGT630"/>
      <c r="JGU630"/>
      <c r="JGV630"/>
      <c r="JGW630"/>
      <c r="JGX630"/>
      <c r="JGY630"/>
      <c r="JGZ630"/>
      <c r="JHA630"/>
      <c r="JHB630"/>
      <c r="JHC630"/>
      <c r="JHD630"/>
      <c r="JHE630"/>
      <c r="JHF630"/>
      <c r="JHG630"/>
      <c r="JHH630"/>
      <c r="JHI630"/>
      <c r="JHJ630"/>
      <c r="JHK630"/>
      <c r="JHL630"/>
      <c r="JHM630"/>
      <c r="JHN630"/>
      <c r="JHO630"/>
      <c r="JHP630"/>
      <c r="JHQ630"/>
      <c r="JHR630"/>
      <c r="JHS630"/>
      <c r="JHT630"/>
      <c r="JHU630"/>
      <c r="JHV630"/>
      <c r="JHW630"/>
      <c r="JHX630"/>
      <c r="JHY630"/>
      <c r="JHZ630"/>
      <c r="JIA630"/>
      <c r="JIB630"/>
      <c r="JIC630"/>
      <c r="JID630"/>
      <c r="JIE630"/>
      <c r="JIF630"/>
      <c r="JIG630"/>
      <c r="JIH630"/>
      <c r="JII630"/>
      <c r="JIJ630"/>
      <c r="JIK630"/>
      <c r="JIL630"/>
      <c r="JIM630"/>
      <c r="JIN630"/>
      <c r="JIO630"/>
      <c r="JIP630"/>
      <c r="JIQ630"/>
      <c r="JIR630"/>
      <c r="JIS630"/>
      <c r="JIT630"/>
      <c r="JIU630"/>
      <c r="JIV630"/>
      <c r="JIW630"/>
      <c r="JIX630"/>
      <c r="JIY630"/>
      <c r="JIZ630"/>
      <c r="JJA630"/>
      <c r="JJB630"/>
      <c r="JJC630"/>
      <c r="JJD630"/>
      <c r="JJE630"/>
      <c r="JJF630"/>
      <c r="JJG630"/>
      <c r="JJH630"/>
      <c r="JJI630"/>
      <c r="JJJ630"/>
      <c r="JJK630"/>
      <c r="JJL630"/>
      <c r="JJM630"/>
      <c r="JJN630"/>
      <c r="JJO630"/>
      <c r="JJP630"/>
      <c r="JJQ630"/>
      <c r="JJR630"/>
      <c r="JJS630"/>
      <c r="JJT630"/>
      <c r="JJU630"/>
      <c r="JJV630"/>
      <c r="JJW630"/>
      <c r="JJX630"/>
      <c r="JJY630"/>
      <c r="JJZ630"/>
      <c r="JKA630"/>
      <c r="JKB630"/>
      <c r="JKC630"/>
      <c r="JKD630"/>
      <c r="JKE630"/>
      <c r="JKF630"/>
      <c r="JKG630"/>
      <c r="JKH630"/>
      <c r="JKI630"/>
      <c r="JKJ630"/>
      <c r="JKK630"/>
      <c r="JKL630"/>
      <c r="JKM630"/>
      <c r="JKN630"/>
      <c r="JKO630"/>
      <c r="JKP630"/>
      <c r="JKQ630"/>
      <c r="JKR630"/>
      <c r="JKS630"/>
      <c r="JKT630"/>
      <c r="JKU630"/>
      <c r="JKV630"/>
      <c r="JKW630"/>
      <c r="JKX630"/>
      <c r="JKY630"/>
      <c r="JKZ630"/>
      <c r="JLA630"/>
      <c r="JLB630"/>
      <c r="JLC630"/>
      <c r="JLD630"/>
      <c r="JLE630"/>
      <c r="JLF630"/>
      <c r="JLG630"/>
      <c r="JLH630"/>
      <c r="JLI630"/>
      <c r="JLJ630"/>
      <c r="JLK630"/>
      <c r="JLL630"/>
      <c r="JLM630"/>
      <c r="JLN630"/>
      <c r="JLO630"/>
      <c r="JLP630"/>
      <c r="JLQ630"/>
      <c r="JLR630"/>
      <c r="JLS630"/>
      <c r="JLT630"/>
      <c r="JLU630"/>
      <c r="JLV630"/>
      <c r="JLW630"/>
      <c r="JLX630"/>
      <c r="JLY630"/>
      <c r="JLZ630"/>
      <c r="JMA630"/>
      <c r="JMB630"/>
      <c r="JMC630"/>
      <c r="JMD630"/>
      <c r="JME630"/>
      <c r="JMF630"/>
      <c r="JMG630"/>
      <c r="JMH630"/>
      <c r="JMI630"/>
      <c r="JMJ630"/>
      <c r="JMK630"/>
      <c r="JML630"/>
      <c r="JMM630"/>
      <c r="JMN630"/>
      <c r="JMO630"/>
      <c r="JMP630"/>
      <c r="JMQ630"/>
      <c r="JMR630"/>
      <c r="JMS630"/>
      <c r="JMT630"/>
      <c r="JMU630"/>
      <c r="JMV630"/>
      <c r="JMW630"/>
      <c r="JMX630"/>
      <c r="JMY630"/>
      <c r="JMZ630"/>
      <c r="JNA630"/>
      <c r="JNB630"/>
      <c r="JNC630"/>
      <c r="JND630"/>
      <c r="JNE630"/>
      <c r="JNF630"/>
      <c r="JNG630"/>
      <c r="JNH630"/>
      <c r="JNI630"/>
      <c r="JNJ630"/>
      <c r="JNK630"/>
      <c r="JNL630"/>
      <c r="JNM630"/>
      <c r="JNN630"/>
      <c r="JNO630"/>
      <c r="JNP630"/>
      <c r="JNQ630"/>
      <c r="JNR630"/>
      <c r="JNS630"/>
      <c r="JNT630"/>
      <c r="JNU630"/>
      <c r="JNV630"/>
      <c r="JNW630"/>
      <c r="JNX630"/>
      <c r="JNY630"/>
      <c r="JNZ630"/>
      <c r="JOA630"/>
      <c r="JOB630"/>
      <c r="JOC630"/>
      <c r="JOD630"/>
      <c r="JOE630"/>
      <c r="JOF630"/>
      <c r="JOG630"/>
      <c r="JOH630"/>
      <c r="JOI630"/>
      <c r="JOJ630"/>
      <c r="JOK630"/>
      <c r="JOL630"/>
      <c r="JOM630"/>
      <c r="JON630"/>
      <c r="JOO630"/>
      <c r="JOP630"/>
      <c r="JOQ630"/>
      <c r="JOR630"/>
      <c r="JOS630"/>
      <c r="JOT630"/>
      <c r="JOU630"/>
      <c r="JOV630"/>
      <c r="JOW630"/>
      <c r="JOX630"/>
      <c r="JOY630"/>
      <c r="JOZ630"/>
      <c r="JPA630"/>
      <c r="JPB630"/>
      <c r="JPC630"/>
      <c r="JPD630"/>
      <c r="JPE630"/>
      <c r="JPF630"/>
      <c r="JPG630"/>
      <c r="JPH630"/>
      <c r="JPI630"/>
      <c r="JPJ630"/>
      <c r="JPK630"/>
      <c r="JPL630"/>
      <c r="JPM630"/>
      <c r="JPN630"/>
      <c r="JPO630"/>
      <c r="JPP630"/>
      <c r="JPQ630"/>
      <c r="JPR630"/>
      <c r="JPS630"/>
      <c r="JPT630"/>
      <c r="JPU630"/>
      <c r="JPV630"/>
      <c r="JPW630"/>
      <c r="JPX630"/>
      <c r="JPY630"/>
      <c r="JPZ630"/>
      <c r="JQA630"/>
      <c r="JQB630"/>
      <c r="JQC630"/>
      <c r="JQD630"/>
      <c r="JQE630"/>
      <c r="JQF630"/>
      <c r="JQG630"/>
      <c r="JQH630"/>
      <c r="JQI630"/>
      <c r="JQJ630"/>
      <c r="JQK630"/>
      <c r="JQL630"/>
      <c r="JQM630"/>
      <c r="JQN630"/>
      <c r="JQO630"/>
      <c r="JQP630"/>
      <c r="JQQ630"/>
      <c r="JQR630"/>
      <c r="JQS630"/>
      <c r="JQT630"/>
      <c r="JQU630"/>
      <c r="JQV630"/>
      <c r="JQW630"/>
      <c r="JQX630"/>
      <c r="JQY630"/>
      <c r="JQZ630"/>
      <c r="JRA630"/>
      <c r="JRB630"/>
      <c r="JRC630"/>
      <c r="JRD630"/>
      <c r="JRE630"/>
      <c r="JRF630"/>
      <c r="JRG630"/>
      <c r="JRH630"/>
      <c r="JRI630"/>
      <c r="JRJ630"/>
      <c r="JRK630"/>
      <c r="JRL630"/>
      <c r="JRM630"/>
      <c r="JRN630"/>
      <c r="JRO630"/>
      <c r="JRP630"/>
      <c r="JRQ630"/>
      <c r="JRR630"/>
      <c r="JRS630"/>
      <c r="JRT630"/>
      <c r="JRU630"/>
      <c r="JRV630"/>
      <c r="JRW630"/>
      <c r="JRX630"/>
      <c r="JRY630"/>
      <c r="JRZ630"/>
      <c r="JSA630"/>
      <c r="JSB630"/>
      <c r="JSC630"/>
      <c r="JSD630"/>
      <c r="JSE630"/>
      <c r="JSF630"/>
      <c r="JSG630"/>
      <c r="JSH630"/>
      <c r="JSI630"/>
      <c r="JSJ630"/>
      <c r="JSK630"/>
      <c r="JSL630"/>
      <c r="JSM630"/>
      <c r="JSN630"/>
      <c r="JSO630"/>
      <c r="JSP630"/>
      <c r="JSQ630"/>
      <c r="JSR630"/>
      <c r="JSS630"/>
      <c r="JST630"/>
      <c r="JSU630"/>
      <c r="JSV630"/>
      <c r="JSW630"/>
      <c r="JSX630"/>
      <c r="JSY630"/>
      <c r="JSZ630"/>
      <c r="JTA630"/>
      <c r="JTB630"/>
      <c r="JTC630"/>
      <c r="JTD630"/>
      <c r="JTE630"/>
      <c r="JTF630"/>
      <c r="JTG630"/>
      <c r="JTH630"/>
      <c r="JTI630"/>
      <c r="JTJ630"/>
      <c r="JTK630"/>
      <c r="JTL630"/>
      <c r="JTM630"/>
      <c r="JTN630"/>
      <c r="JTO630"/>
      <c r="JTP630"/>
      <c r="JTQ630"/>
      <c r="JTR630"/>
      <c r="JTS630"/>
      <c r="JTT630"/>
      <c r="JTU630"/>
      <c r="JTV630"/>
      <c r="JTW630"/>
      <c r="JTX630"/>
      <c r="JTY630"/>
      <c r="JTZ630"/>
      <c r="JUA630"/>
      <c r="JUB630"/>
      <c r="JUC630"/>
      <c r="JUD630"/>
      <c r="JUE630"/>
      <c r="JUF630"/>
      <c r="JUG630"/>
      <c r="JUH630"/>
      <c r="JUI630"/>
      <c r="JUJ630"/>
      <c r="JUK630"/>
      <c r="JUL630"/>
      <c r="JUM630"/>
      <c r="JUN630"/>
      <c r="JUO630"/>
      <c r="JUP630"/>
      <c r="JUQ630"/>
      <c r="JUR630"/>
      <c r="JUS630"/>
      <c r="JUT630"/>
      <c r="JUU630"/>
      <c r="JUV630"/>
      <c r="JUW630"/>
      <c r="JUX630"/>
      <c r="JUY630"/>
      <c r="JUZ630"/>
      <c r="JVA630"/>
      <c r="JVB630"/>
      <c r="JVC630"/>
      <c r="JVD630"/>
      <c r="JVE630"/>
      <c r="JVF630"/>
      <c r="JVG630"/>
      <c r="JVH630"/>
      <c r="JVI630"/>
      <c r="JVJ630"/>
      <c r="JVK630"/>
      <c r="JVL630"/>
      <c r="JVM630"/>
      <c r="JVN630"/>
      <c r="JVO630"/>
      <c r="JVP630"/>
      <c r="JVQ630"/>
      <c r="JVR630"/>
      <c r="JVS630"/>
      <c r="JVT630"/>
      <c r="JVU630"/>
      <c r="JVV630"/>
      <c r="JVW630"/>
      <c r="JVX630"/>
      <c r="JVY630"/>
      <c r="JVZ630"/>
      <c r="JWA630"/>
      <c r="JWB630"/>
      <c r="JWC630"/>
      <c r="JWD630"/>
      <c r="JWE630"/>
      <c r="JWF630"/>
      <c r="JWG630"/>
      <c r="JWH630"/>
      <c r="JWI630"/>
      <c r="JWJ630"/>
      <c r="JWK630"/>
      <c r="JWL630"/>
      <c r="JWM630"/>
      <c r="JWN630"/>
      <c r="JWO630"/>
      <c r="JWP630"/>
      <c r="JWQ630"/>
      <c r="JWR630"/>
      <c r="JWS630"/>
      <c r="JWT630"/>
      <c r="JWU630"/>
      <c r="JWV630"/>
      <c r="JWW630"/>
      <c r="JWX630"/>
      <c r="JWY630"/>
      <c r="JWZ630"/>
      <c r="JXA630"/>
      <c r="JXB630"/>
      <c r="JXC630"/>
      <c r="JXD630"/>
      <c r="JXE630"/>
      <c r="JXF630"/>
      <c r="JXG630"/>
      <c r="JXH630"/>
      <c r="JXI630"/>
      <c r="JXJ630"/>
      <c r="JXK630"/>
      <c r="JXL630"/>
      <c r="JXM630"/>
      <c r="JXN630"/>
      <c r="JXO630"/>
      <c r="JXP630"/>
      <c r="JXQ630"/>
      <c r="JXR630"/>
      <c r="JXS630"/>
      <c r="JXT630"/>
      <c r="JXU630"/>
      <c r="JXV630"/>
      <c r="JXW630"/>
      <c r="JXX630"/>
      <c r="JXY630"/>
      <c r="JXZ630"/>
      <c r="JYA630"/>
      <c r="JYB630"/>
      <c r="JYC630"/>
      <c r="JYD630"/>
      <c r="JYE630"/>
      <c r="JYF630"/>
      <c r="JYG630"/>
      <c r="JYH630"/>
      <c r="JYI630"/>
      <c r="JYJ630"/>
      <c r="JYK630"/>
      <c r="JYL630"/>
      <c r="JYM630"/>
      <c r="JYN630"/>
      <c r="JYO630"/>
      <c r="JYP630"/>
      <c r="JYQ630"/>
      <c r="JYR630"/>
      <c r="JYS630"/>
      <c r="JYT630"/>
      <c r="JYU630"/>
      <c r="JYV630"/>
      <c r="JYW630"/>
      <c r="JYX630"/>
      <c r="JYY630"/>
      <c r="JYZ630"/>
      <c r="JZA630"/>
      <c r="JZB630"/>
      <c r="JZC630"/>
      <c r="JZD630"/>
      <c r="JZE630"/>
      <c r="JZF630"/>
      <c r="JZG630"/>
      <c r="JZH630"/>
      <c r="JZI630"/>
      <c r="JZJ630"/>
      <c r="JZK630"/>
      <c r="JZL630"/>
      <c r="JZM630"/>
      <c r="JZN630"/>
      <c r="JZO630"/>
      <c r="JZP630"/>
      <c r="JZQ630"/>
      <c r="JZR630"/>
      <c r="JZS630"/>
      <c r="JZT630"/>
      <c r="JZU630"/>
      <c r="JZV630"/>
      <c r="JZW630"/>
      <c r="JZX630"/>
      <c r="JZY630"/>
      <c r="JZZ630"/>
      <c r="KAA630"/>
      <c r="KAB630"/>
      <c r="KAC630"/>
      <c r="KAD630"/>
      <c r="KAE630"/>
      <c r="KAF630"/>
      <c r="KAG630"/>
      <c r="KAH630"/>
      <c r="KAI630"/>
      <c r="KAJ630"/>
      <c r="KAK630"/>
      <c r="KAL630"/>
      <c r="KAM630"/>
      <c r="KAN630"/>
      <c r="KAO630"/>
      <c r="KAP630"/>
      <c r="KAQ630"/>
      <c r="KAR630"/>
      <c r="KAS630"/>
      <c r="KAT630"/>
      <c r="KAU630"/>
      <c r="KAV630"/>
      <c r="KAW630"/>
      <c r="KAX630"/>
      <c r="KAY630"/>
      <c r="KAZ630"/>
      <c r="KBA630"/>
      <c r="KBB630"/>
      <c r="KBC630"/>
      <c r="KBD630"/>
      <c r="KBE630"/>
      <c r="KBF630"/>
      <c r="KBG630"/>
      <c r="KBH630"/>
      <c r="KBI630"/>
      <c r="KBJ630"/>
      <c r="KBK630"/>
      <c r="KBL630"/>
      <c r="KBM630"/>
      <c r="KBN630"/>
      <c r="KBO630"/>
      <c r="KBP630"/>
      <c r="KBQ630"/>
      <c r="KBR630"/>
      <c r="KBS630"/>
      <c r="KBT630"/>
      <c r="KBU630"/>
      <c r="KBV630"/>
      <c r="KBW630"/>
      <c r="KBX630"/>
      <c r="KBY630"/>
      <c r="KBZ630"/>
      <c r="KCA630"/>
      <c r="KCB630"/>
      <c r="KCC630"/>
      <c r="KCD630"/>
      <c r="KCE630"/>
      <c r="KCF630"/>
      <c r="KCG630"/>
      <c r="KCH630"/>
      <c r="KCI630"/>
      <c r="KCJ630"/>
      <c r="KCK630"/>
      <c r="KCL630"/>
      <c r="KCM630"/>
      <c r="KCN630"/>
      <c r="KCO630"/>
      <c r="KCP630"/>
      <c r="KCQ630"/>
      <c r="KCR630"/>
      <c r="KCS630"/>
      <c r="KCT630"/>
      <c r="KCU630"/>
      <c r="KCV630"/>
      <c r="KCW630"/>
      <c r="KCX630"/>
      <c r="KCY630"/>
      <c r="KCZ630"/>
      <c r="KDA630"/>
      <c r="KDB630"/>
      <c r="KDC630"/>
      <c r="KDD630"/>
      <c r="KDE630"/>
      <c r="KDF630"/>
      <c r="KDG630"/>
      <c r="KDH630"/>
      <c r="KDI630"/>
      <c r="KDJ630"/>
      <c r="KDK630"/>
      <c r="KDL630"/>
      <c r="KDM630"/>
      <c r="KDN630"/>
      <c r="KDO630"/>
      <c r="KDP630"/>
      <c r="KDQ630"/>
      <c r="KDR630"/>
      <c r="KDS630"/>
      <c r="KDT630"/>
      <c r="KDU630"/>
      <c r="KDV630"/>
      <c r="KDW630"/>
      <c r="KDX630"/>
      <c r="KDY630"/>
      <c r="KDZ630"/>
      <c r="KEA630"/>
      <c r="KEB630"/>
      <c r="KEC630"/>
      <c r="KED630"/>
      <c r="KEE630"/>
      <c r="KEF630"/>
      <c r="KEG630"/>
      <c r="KEH630"/>
      <c r="KEI630"/>
      <c r="KEJ630"/>
      <c r="KEK630"/>
      <c r="KEL630"/>
      <c r="KEM630"/>
      <c r="KEN630"/>
      <c r="KEO630"/>
      <c r="KEP630"/>
      <c r="KEQ630"/>
      <c r="KER630"/>
      <c r="KES630"/>
      <c r="KET630"/>
      <c r="KEU630"/>
      <c r="KEV630"/>
      <c r="KEW630"/>
      <c r="KEX630"/>
      <c r="KEY630"/>
      <c r="KEZ630"/>
      <c r="KFA630"/>
      <c r="KFB630"/>
      <c r="KFC630"/>
      <c r="KFD630"/>
      <c r="KFE630"/>
      <c r="KFF630"/>
      <c r="KFG630"/>
      <c r="KFH630"/>
      <c r="KFI630"/>
      <c r="KFJ630"/>
      <c r="KFK630"/>
      <c r="KFL630"/>
      <c r="KFM630"/>
      <c r="KFN630"/>
      <c r="KFO630"/>
      <c r="KFP630"/>
      <c r="KFQ630"/>
      <c r="KFR630"/>
      <c r="KFS630"/>
      <c r="KFT630"/>
      <c r="KFU630"/>
      <c r="KFV630"/>
      <c r="KFW630"/>
      <c r="KFX630"/>
      <c r="KFY630"/>
      <c r="KFZ630"/>
      <c r="KGA630"/>
      <c r="KGB630"/>
      <c r="KGC630"/>
      <c r="KGD630"/>
      <c r="KGE630"/>
      <c r="KGF630"/>
      <c r="KGG630"/>
      <c r="KGH630"/>
      <c r="KGI630"/>
      <c r="KGJ630"/>
      <c r="KGK630"/>
      <c r="KGL630"/>
      <c r="KGM630"/>
      <c r="KGN630"/>
      <c r="KGO630"/>
      <c r="KGP630"/>
      <c r="KGQ630"/>
      <c r="KGR630"/>
      <c r="KGS630"/>
      <c r="KGT630"/>
      <c r="KGU630"/>
      <c r="KGV630"/>
      <c r="KGW630"/>
      <c r="KGX630"/>
      <c r="KGY630"/>
      <c r="KGZ630"/>
      <c r="KHA630"/>
      <c r="KHB630"/>
      <c r="KHC630"/>
      <c r="KHD630"/>
      <c r="KHE630"/>
      <c r="KHF630"/>
      <c r="KHG630"/>
      <c r="KHH630"/>
      <c r="KHI630"/>
      <c r="KHJ630"/>
      <c r="KHK630"/>
      <c r="KHL630"/>
      <c r="KHM630"/>
      <c r="KHN630"/>
      <c r="KHO630"/>
      <c r="KHP630"/>
      <c r="KHQ630"/>
      <c r="KHR630"/>
      <c r="KHS630"/>
      <c r="KHT630"/>
      <c r="KHU630"/>
      <c r="KHV630"/>
      <c r="KHW630"/>
      <c r="KHX630"/>
      <c r="KHY630"/>
      <c r="KHZ630"/>
      <c r="KIA630"/>
      <c r="KIB630"/>
      <c r="KIC630"/>
      <c r="KID630"/>
      <c r="KIE630"/>
      <c r="KIF630"/>
      <c r="KIG630"/>
      <c r="KIH630"/>
      <c r="KII630"/>
      <c r="KIJ630"/>
      <c r="KIK630"/>
      <c r="KIL630"/>
      <c r="KIM630"/>
      <c r="KIN630"/>
      <c r="KIO630"/>
      <c r="KIP630"/>
      <c r="KIQ630"/>
      <c r="KIR630"/>
      <c r="KIS630"/>
      <c r="KIT630"/>
      <c r="KIU630"/>
      <c r="KIV630"/>
      <c r="KIW630"/>
      <c r="KIX630"/>
      <c r="KIY630"/>
      <c r="KIZ630"/>
      <c r="KJA630"/>
      <c r="KJB630"/>
      <c r="KJC630"/>
      <c r="KJD630"/>
      <c r="KJE630"/>
      <c r="KJF630"/>
      <c r="KJG630"/>
      <c r="KJH630"/>
      <c r="KJI630"/>
      <c r="KJJ630"/>
      <c r="KJK630"/>
      <c r="KJL630"/>
      <c r="KJM630"/>
      <c r="KJN630"/>
      <c r="KJO630"/>
      <c r="KJP630"/>
      <c r="KJQ630"/>
      <c r="KJR630"/>
      <c r="KJS630"/>
      <c r="KJT630"/>
      <c r="KJU630"/>
      <c r="KJV630"/>
      <c r="KJW630"/>
      <c r="KJX630"/>
      <c r="KJY630"/>
      <c r="KJZ630"/>
      <c r="KKA630"/>
      <c r="KKB630"/>
      <c r="KKC630"/>
      <c r="KKD630"/>
      <c r="KKE630"/>
      <c r="KKF630"/>
      <c r="KKG630"/>
      <c r="KKH630"/>
      <c r="KKI630"/>
      <c r="KKJ630"/>
      <c r="KKK630"/>
      <c r="KKL630"/>
      <c r="KKM630"/>
      <c r="KKN630"/>
      <c r="KKO630"/>
      <c r="KKP630"/>
      <c r="KKQ630"/>
      <c r="KKR630"/>
      <c r="KKS630"/>
      <c r="KKT630"/>
      <c r="KKU630"/>
      <c r="KKV630"/>
      <c r="KKW630"/>
      <c r="KKX630"/>
      <c r="KKY630"/>
      <c r="KKZ630"/>
      <c r="KLA630"/>
      <c r="KLB630"/>
      <c r="KLC630"/>
      <c r="KLD630"/>
      <c r="KLE630"/>
      <c r="KLF630"/>
      <c r="KLG630"/>
      <c r="KLH630"/>
      <c r="KLI630"/>
      <c r="KLJ630"/>
      <c r="KLK630"/>
      <c r="KLL630"/>
      <c r="KLM630"/>
      <c r="KLN630"/>
      <c r="KLO630"/>
      <c r="KLP630"/>
      <c r="KLQ630"/>
      <c r="KLR630"/>
      <c r="KLS630"/>
      <c r="KLT630"/>
      <c r="KLU630"/>
      <c r="KLV630"/>
      <c r="KLW630"/>
      <c r="KLX630"/>
      <c r="KLY630"/>
      <c r="KLZ630"/>
      <c r="KMA630"/>
      <c r="KMB630"/>
      <c r="KMC630"/>
      <c r="KMD630"/>
      <c r="KME630"/>
      <c r="KMF630"/>
      <c r="KMG630"/>
      <c r="KMH630"/>
      <c r="KMI630"/>
      <c r="KMJ630"/>
      <c r="KMK630"/>
      <c r="KML630"/>
      <c r="KMM630"/>
      <c r="KMN630"/>
      <c r="KMO630"/>
      <c r="KMP630"/>
      <c r="KMQ630"/>
      <c r="KMR630"/>
      <c r="KMS630"/>
      <c r="KMT630"/>
      <c r="KMU630"/>
      <c r="KMV630"/>
      <c r="KMW630"/>
      <c r="KMX630"/>
      <c r="KMY630"/>
      <c r="KMZ630"/>
      <c r="KNA630"/>
      <c r="KNB630"/>
      <c r="KNC630"/>
      <c r="KND630"/>
      <c r="KNE630"/>
      <c r="KNF630"/>
      <c r="KNG630"/>
      <c r="KNH630"/>
      <c r="KNI630"/>
      <c r="KNJ630"/>
      <c r="KNK630"/>
      <c r="KNL630"/>
      <c r="KNM630"/>
      <c r="KNN630"/>
      <c r="KNO630"/>
      <c r="KNP630"/>
      <c r="KNQ630"/>
      <c r="KNR630"/>
      <c r="KNS630"/>
      <c r="KNT630"/>
      <c r="KNU630"/>
      <c r="KNV630"/>
      <c r="KNW630"/>
      <c r="KNX630"/>
      <c r="KNY630"/>
      <c r="KNZ630"/>
      <c r="KOA630"/>
      <c r="KOB630"/>
      <c r="KOC630"/>
      <c r="KOD630"/>
      <c r="KOE630"/>
      <c r="KOF630"/>
      <c r="KOG630"/>
      <c r="KOH630"/>
      <c r="KOI630"/>
      <c r="KOJ630"/>
      <c r="KOK630"/>
      <c r="KOL630"/>
      <c r="KOM630"/>
      <c r="KON630"/>
      <c r="KOO630"/>
      <c r="KOP630"/>
      <c r="KOQ630"/>
      <c r="KOR630"/>
      <c r="KOS630"/>
      <c r="KOT630"/>
      <c r="KOU630"/>
      <c r="KOV630"/>
      <c r="KOW630"/>
      <c r="KOX630"/>
      <c r="KOY630"/>
      <c r="KOZ630"/>
      <c r="KPA630"/>
      <c r="KPB630"/>
      <c r="KPC630"/>
      <c r="KPD630"/>
      <c r="KPE630"/>
      <c r="KPF630"/>
      <c r="KPG630"/>
      <c r="KPH630"/>
      <c r="KPI630"/>
      <c r="KPJ630"/>
      <c r="KPK630"/>
      <c r="KPL630"/>
      <c r="KPM630"/>
      <c r="KPN630"/>
      <c r="KPO630"/>
      <c r="KPP630"/>
      <c r="KPQ630"/>
      <c r="KPR630"/>
      <c r="KPS630"/>
      <c r="KPT630"/>
      <c r="KPU630"/>
      <c r="KPV630"/>
      <c r="KPW630"/>
      <c r="KPX630"/>
      <c r="KPY630"/>
      <c r="KPZ630"/>
      <c r="KQA630"/>
      <c r="KQB630"/>
      <c r="KQC630"/>
      <c r="KQD630"/>
      <c r="KQE630"/>
      <c r="KQF630"/>
      <c r="KQG630"/>
      <c r="KQH630"/>
      <c r="KQI630"/>
      <c r="KQJ630"/>
      <c r="KQK630"/>
      <c r="KQL630"/>
      <c r="KQM630"/>
      <c r="KQN630"/>
      <c r="KQO630"/>
      <c r="KQP630"/>
      <c r="KQQ630"/>
      <c r="KQR630"/>
      <c r="KQS630"/>
      <c r="KQT630"/>
      <c r="KQU630"/>
      <c r="KQV630"/>
      <c r="KQW630"/>
      <c r="KQX630"/>
      <c r="KQY630"/>
      <c r="KQZ630"/>
      <c r="KRA630"/>
      <c r="KRB630"/>
      <c r="KRC630"/>
      <c r="KRD630"/>
      <c r="KRE630"/>
      <c r="KRF630"/>
      <c r="KRG630"/>
      <c r="KRH630"/>
      <c r="KRI630"/>
      <c r="KRJ630"/>
      <c r="KRK630"/>
      <c r="KRL630"/>
      <c r="KRM630"/>
      <c r="KRN630"/>
      <c r="KRO630"/>
      <c r="KRP630"/>
      <c r="KRQ630"/>
      <c r="KRR630"/>
      <c r="KRS630"/>
      <c r="KRT630"/>
      <c r="KRU630"/>
      <c r="KRV630"/>
      <c r="KRW630"/>
      <c r="KRX630"/>
      <c r="KRY630"/>
      <c r="KRZ630"/>
      <c r="KSA630"/>
      <c r="KSB630"/>
      <c r="KSC630"/>
      <c r="KSD630"/>
      <c r="KSE630"/>
      <c r="KSF630"/>
      <c r="KSG630"/>
      <c r="KSH630"/>
      <c r="KSI630"/>
      <c r="KSJ630"/>
      <c r="KSK630"/>
      <c r="KSL630"/>
      <c r="KSM630"/>
      <c r="KSN630"/>
      <c r="KSO630"/>
      <c r="KSP630"/>
      <c r="KSQ630"/>
      <c r="KSR630"/>
      <c r="KSS630"/>
      <c r="KST630"/>
      <c r="KSU630"/>
      <c r="KSV630"/>
      <c r="KSW630"/>
      <c r="KSX630"/>
      <c r="KSY630"/>
      <c r="KSZ630"/>
      <c r="KTA630"/>
      <c r="KTB630"/>
      <c r="KTC630"/>
      <c r="KTD630"/>
      <c r="KTE630"/>
      <c r="KTF630"/>
      <c r="KTG630"/>
      <c r="KTH630"/>
      <c r="KTI630"/>
      <c r="KTJ630"/>
      <c r="KTK630"/>
      <c r="KTL630"/>
      <c r="KTM630"/>
      <c r="KTN630"/>
      <c r="KTO630"/>
      <c r="KTP630"/>
      <c r="KTQ630"/>
      <c r="KTR630"/>
      <c r="KTS630"/>
      <c r="KTT630"/>
      <c r="KTU630"/>
      <c r="KTV630"/>
      <c r="KTW630"/>
      <c r="KTX630"/>
      <c r="KTY630"/>
      <c r="KTZ630"/>
      <c r="KUA630"/>
      <c r="KUB630"/>
      <c r="KUC630"/>
      <c r="KUD630"/>
      <c r="KUE630"/>
      <c r="KUF630"/>
      <c r="KUG630"/>
      <c r="KUH630"/>
      <c r="KUI630"/>
      <c r="KUJ630"/>
      <c r="KUK630"/>
      <c r="KUL630"/>
      <c r="KUM630"/>
      <c r="KUN630"/>
      <c r="KUO630"/>
      <c r="KUP630"/>
      <c r="KUQ630"/>
      <c r="KUR630"/>
      <c r="KUS630"/>
      <c r="KUT630"/>
      <c r="KUU630"/>
      <c r="KUV630"/>
      <c r="KUW630"/>
      <c r="KUX630"/>
      <c r="KUY630"/>
      <c r="KUZ630"/>
      <c r="KVA630"/>
      <c r="KVB630"/>
      <c r="KVC630"/>
      <c r="KVD630"/>
      <c r="KVE630"/>
      <c r="KVF630"/>
      <c r="KVG630"/>
      <c r="KVH630"/>
      <c r="KVI630"/>
      <c r="KVJ630"/>
      <c r="KVK630"/>
      <c r="KVL630"/>
      <c r="KVM630"/>
      <c r="KVN630"/>
      <c r="KVO630"/>
      <c r="KVP630"/>
      <c r="KVQ630"/>
      <c r="KVR630"/>
      <c r="KVS630"/>
      <c r="KVT630"/>
      <c r="KVU630"/>
      <c r="KVV630"/>
      <c r="KVW630"/>
      <c r="KVX630"/>
      <c r="KVY630"/>
      <c r="KVZ630"/>
      <c r="KWA630"/>
      <c r="KWB630"/>
      <c r="KWC630"/>
      <c r="KWD630"/>
      <c r="KWE630"/>
      <c r="KWF630"/>
      <c r="KWG630"/>
      <c r="KWH630"/>
      <c r="KWI630"/>
      <c r="KWJ630"/>
      <c r="KWK630"/>
      <c r="KWL630"/>
      <c r="KWM630"/>
      <c r="KWN630"/>
      <c r="KWO630"/>
      <c r="KWP630"/>
      <c r="KWQ630"/>
      <c r="KWR630"/>
      <c r="KWS630"/>
      <c r="KWT630"/>
      <c r="KWU630"/>
      <c r="KWV630"/>
      <c r="KWW630"/>
      <c r="KWX630"/>
      <c r="KWY630"/>
      <c r="KWZ630"/>
      <c r="KXA630"/>
      <c r="KXB630"/>
      <c r="KXC630"/>
      <c r="KXD630"/>
      <c r="KXE630"/>
      <c r="KXF630"/>
      <c r="KXG630"/>
      <c r="KXH630"/>
      <c r="KXI630"/>
      <c r="KXJ630"/>
      <c r="KXK630"/>
      <c r="KXL630"/>
      <c r="KXM630"/>
      <c r="KXN630"/>
      <c r="KXO630"/>
      <c r="KXP630"/>
      <c r="KXQ630"/>
      <c r="KXR630"/>
      <c r="KXS630"/>
      <c r="KXT630"/>
      <c r="KXU630"/>
      <c r="KXV630"/>
      <c r="KXW630"/>
      <c r="KXX630"/>
      <c r="KXY630"/>
      <c r="KXZ630"/>
      <c r="KYA630"/>
      <c r="KYB630"/>
      <c r="KYC630"/>
      <c r="KYD630"/>
      <c r="KYE630"/>
      <c r="KYF630"/>
      <c r="KYG630"/>
      <c r="KYH630"/>
      <c r="KYI630"/>
      <c r="KYJ630"/>
      <c r="KYK630"/>
      <c r="KYL630"/>
      <c r="KYM630"/>
      <c r="KYN630"/>
      <c r="KYO630"/>
      <c r="KYP630"/>
      <c r="KYQ630"/>
      <c r="KYR630"/>
      <c r="KYS630"/>
      <c r="KYT630"/>
      <c r="KYU630"/>
      <c r="KYV630"/>
      <c r="KYW630"/>
      <c r="KYX630"/>
      <c r="KYY630"/>
      <c r="KYZ630"/>
      <c r="KZA630"/>
      <c r="KZB630"/>
      <c r="KZC630"/>
      <c r="KZD630"/>
      <c r="KZE630"/>
      <c r="KZF630"/>
      <c r="KZG630"/>
      <c r="KZH630"/>
      <c r="KZI630"/>
      <c r="KZJ630"/>
      <c r="KZK630"/>
      <c r="KZL630"/>
      <c r="KZM630"/>
      <c r="KZN630"/>
      <c r="KZO630"/>
      <c r="KZP630"/>
      <c r="KZQ630"/>
      <c r="KZR630"/>
      <c r="KZS630"/>
      <c r="KZT630"/>
      <c r="KZU630"/>
      <c r="KZV630"/>
      <c r="KZW630"/>
      <c r="KZX630"/>
      <c r="KZY630"/>
      <c r="KZZ630"/>
      <c r="LAA630"/>
      <c r="LAB630"/>
      <c r="LAC630"/>
      <c r="LAD630"/>
      <c r="LAE630"/>
      <c r="LAF630"/>
      <c r="LAG630"/>
      <c r="LAH630"/>
      <c r="LAI630"/>
      <c r="LAJ630"/>
      <c r="LAK630"/>
      <c r="LAL630"/>
      <c r="LAM630"/>
      <c r="LAN630"/>
      <c r="LAO630"/>
      <c r="LAP630"/>
      <c r="LAQ630"/>
      <c r="LAR630"/>
      <c r="LAS630"/>
      <c r="LAT630"/>
      <c r="LAU630"/>
      <c r="LAV630"/>
      <c r="LAW630"/>
      <c r="LAX630"/>
      <c r="LAY630"/>
      <c r="LAZ630"/>
      <c r="LBA630"/>
      <c r="LBB630"/>
      <c r="LBC630"/>
      <c r="LBD630"/>
      <c r="LBE630"/>
      <c r="LBF630"/>
      <c r="LBG630"/>
      <c r="LBH630"/>
      <c r="LBI630"/>
      <c r="LBJ630"/>
      <c r="LBK630"/>
      <c r="LBL630"/>
      <c r="LBM630"/>
      <c r="LBN630"/>
      <c r="LBO630"/>
      <c r="LBP630"/>
      <c r="LBQ630"/>
      <c r="LBR630"/>
      <c r="LBS630"/>
      <c r="LBT630"/>
      <c r="LBU630"/>
      <c r="LBV630"/>
      <c r="LBW630"/>
      <c r="LBX630"/>
      <c r="LBY630"/>
      <c r="LBZ630"/>
      <c r="LCA630"/>
      <c r="LCB630"/>
      <c r="LCC630"/>
      <c r="LCD630"/>
      <c r="LCE630"/>
      <c r="LCF630"/>
      <c r="LCG630"/>
      <c r="LCH630"/>
      <c r="LCI630"/>
      <c r="LCJ630"/>
      <c r="LCK630"/>
      <c r="LCL630"/>
      <c r="LCM630"/>
      <c r="LCN630"/>
      <c r="LCO630"/>
      <c r="LCP630"/>
      <c r="LCQ630"/>
      <c r="LCR630"/>
      <c r="LCS630"/>
      <c r="LCT630"/>
      <c r="LCU630"/>
      <c r="LCV630"/>
      <c r="LCW630"/>
      <c r="LCX630"/>
      <c r="LCY630"/>
      <c r="LCZ630"/>
      <c r="LDA630"/>
      <c r="LDB630"/>
      <c r="LDC630"/>
      <c r="LDD630"/>
      <c r="LDE630"/>
      <c r="LDF630"/>
      <c r="LDG630"/>
      <c r="LDH630"/>
      <c r="LDI630"/>
      <c r="LDJ630"/>
      <c r="LDK630"/>
      <c r="LDL630"/>
      <c r="LDM630"/>
      <c r="LDN630"/>
      <c r="LDO630"/>
      <c r="LDP630"/>
      <c r="LDQ630"/>
      <c r="LDR630"/>
      <c r="LDS630"/>
      <c r="LDT630"/>
      <c r="LDU630"/>
      <c r="LDV630"/>
      <c r="LDW630"/>
      <c r="LDX630"/>
      <c r="LDY630"/>
      <c r="LDZ630"/>
      <c r="LEA630"/>
      <c r="LEB630"/>
      <c r="LEC630"/>
      <c r="LED630"/>
      <c r="LEE630"/>
      <c r="LEF630"/>
      <c r="LEG630"/>
      <c r="LEH630"/>
      <c r="LEI630"/>
      <c r="LEJ630"/>
      <c r="LEK630"/>
      <c r="LEL630"/>
      <c r="LEM630"/>
      <c r="LEN630"/>
      <c r="LEO630"/>
      <c r="LEP630"/>
      <c r="LEQ630"/>
      <c r="LER630"/>
      <c r="LES630"/>
      <c r="LET630"/>
      <c r="LEU630"/>
      <c r="LEV630"/>
      <c r="LEW630"/>
      <c r="LEX630"/>
      <c r="LEY630"/>
      <c r="LEZ630"/>
      <c r="LFA630"/>
      <c r="LFB630"/>
      <c r="LFC630"/>
      <c r="LFD630"/>
      <c r="LFE630"/>
      <c r="LFF630"/>
      <c r="LFG630"/>
      <c r="LFH630"/>
      <c r="LFI630"/>
      <c r="LFJ630"/>
      <c r="LFK630"/>
      <c r="LFL630"/>
      <c r="LFM630"/>
      <c r="LFN630"/>
      <c r="LFO630"/>
      <c r="LFP630"/>
      <c r="LFQ630"/>
      <c r="LFR630"/>
      <c r="LFS630"/>
      <c r="LFT630"/>
      <c r="LFU630"/>
      <c r="LFV630"/>
      <c r="LFW630"/>
      <c r="LFX630"/>
      <c r="LFY630"/>
      <c r="LFZ630"/>
      <c r="LGA630"/>
      <c r="LGB630"/>
      <c r="LGC630"/>
      <c r="LGD630"/>
      <c r="LGE630"/>
      <c r="LGF630"/>
      <c r="LGG630"/>
      <c r="LGH630"/>
      <c r="LGI630"/>
      <c r="LGJ630"/>
      <c r="LGK630"/>
      <c r="LGL630"/>
      <c r="LGM630"/>
      <c r="LGN630"/>
      <c r="LGO630"/>
      <c r="LGP630"/>
      <c r="LGQ630"/>
      <c r="LGR630"/>
      <c r="LGS630"/>
      <c r="LGT630"/>
      <c r="LGU630"/>
      <c r="LGV630"/>
      <c r="LGW630"/>
      <c r="LGX630"/>
      <c r="LGY630"/>
      <c r="LGZ630"/>
      <c r="LHA630"/>
      <c r="LHB630"/>
      <c r="LHC630"/>
      <c r="LHD630"/>
      <c r="LHE630"/>
      <c r="LHF630"/>
      <c r="LHG630"/>
      <c r="LHH630"/>
      <c r="LHI630"/>
      <c r="LHJ630"/>
      <c r="LHK630"/>
      <c r="LHL630"/>
      <c r="LHM630"/>
      <c r="LHN630"/>
      <c r="LHO630"/>
      <c r="LHP630"/>
      <c r="LHQ630"/>
      <c r="LHR630"/>
      <c r="LHS630"/>
      <c r="LHT630"/>
      <c r="LHU630"/>
      <c r="LHV630"/>
      <c r="LHW630"/>
      <c r="LHX630"/>
      <c r="LHY630"/>
      <c r="LHZ630"/>
      <c r="LIA630"/>
      <c r="LIB630"/>
      <c r="LIC630"/>
      <c r="LID630"/>
      <c r="LIE630"/>
      <c r="LIF630"/>
      <c r="LIG630"/>
      <c r="LIH630"/>
      <c r="LII630"/>
      <c r="LIJ630"/>
      <c r="LIK630"/>
      <c r="LIL630"/>
      <c r="LIM630"/>
      <c r="LIN630"/>
      <c r="LIO630"/>
      <c r="LIP630"/>
      <c r="LIQ630"/>
      <c r="LIR630"/>
      <c r="LIS630"/>
      <c r="LIT630"/>
      <c r="LIU630"/>
      <c r="LIV630"/>
      <c r="LIW630"/>
      <c r="LIX630"/>
      <c r="LIY630"/>
      <c r="LIZ630"/>
      <c r="LJA630"/>
      <c r="LJB630"/>
      <c r="LJC630"/>
      <c r="LJD630"/>
      <c r="LJE630"/>
      <c r="LJF630"/>
      <c r="LJG630"/>
      <c r="LJH630"/>
      <c r="LJI630"/>
      <c r="LJJ630"/>
      <c r="LJK630"/>
      <c r="LJL630"/>
      <c r="LJM630"/>
      <c r="LJN630"/>
      <c r="LJO630"/>
      <c r="LJP630"/>
      <c r="LJQ630"/>
      <c r="LJR630"/>
      <c r="LJS630"/>
      <c r="LJT630"/>
      <c r="LJU630"/>
      <c r="LJV630"/>
      <c r="LJW630"/>
      <c r="LJX630"/>
      <c r="LJY630"/>
      <c r="LJZ630"/>
      <c r="LKA630"/>
      <c r="LKB630"/>
      <c r="LKC630"/>
      <c r="LKD630"/>
      <c r="LKE630"/>
      <c r="LKF630"/>
      <c r="LKG630"/>
      <c r="LKH630"/>
      <c r="LKI630"/>
      <c r="LKJ630"/>
      <c r="LKK630"/>
      <c r="LKL630"/>
      <c r="LKM630"/>
      <c r="LKN630"/>
      <c r="LKO630"/>
      <c r="LKP630"/>
      <c r="LKQ630"/>
      <c r="LKR630"/>
      <c r="LKS630"/>
      <c r="LKT630"/>
      <c r="LKU630"/>
      <c r="LKV630"/>
      <c r="LKW630"/>
      <c r="LKX630"/>
      <c r="LKY630"/>
      <c r="LKZ630"/>
      <c r="LLA630"/>
      <c r="LLB630"/>
      <c r="LLC630"/>
      <c r="LLD630"/>
      <c r="LLE630"/>
      <c r="LLF630"/>
      <c r="LLG630"/>
      <c r="LLH630"/>
      <c r="LLI630"/>
      <c r="LLJ630"/>
      <c r="LLK630"/>
      <c r="LLL630"/>
      <c r="LLM630"/>
      <c r="LLN630"/>
      <c r="LLO630"/>
      <c r="LLP630"/>
      <c r="LLQ630"/>
      <c r="LLR630"/>
      <c r="LLS630"/>
      <c r="LLT630"/>
      <c r="LLU630"/>
      <c r="LLV630"/>
      <c r="LLW630"/>
      <c r="LLX630"/>
      <c r="LLY630"/>
      <c r="LLZ630"/>
      <c r="LMA630"/>
      <c r="LMB630"/>
      <c r="LMC630"/>
      <c r="LMD630"/>
      <c r="LME630"/>
      <c r="LMF630"/>
      <c r="LMG630"/>
      <c r="LMH630"/>
      <c r="LMI630"/>
      <c r="LMJ630"/>
      <c r="LMK630"/>
      <c r="LML630"/>
      <c r="LMM630"/>
      <c r="LMN630"/>
      <c r="LMO630"/>
      <c r="LMP630"/>
      <c r="LMQ630"/>
      <c r="LMR630"/>
      <c r="LMS630"/>
      <c r="LMT630"/>
      <c r="LMU630"/>
      <c r="LMV630"/>
      <c r="LMW630"/>
      <c r="LMX630"/>
      <c r="LMY630"/>
      <c r="LMZ630"/>
      <c r="LNA630"/>
      <c r="LNB630"/>
      <c r="LNC630"/>
      <c r="LND630"/>
      <c r="LNE630"/>
      <c r="LNF630"/>
      <c r="LNG630"/>
      <c r="LNH630"/>
      <c r="LNI630"/>
      <c r="LNJ630"/>
      <c r="LNK630"/>
      <c r="LNL630"/>
      <c r="LNM630"/>
      <c r="LNN630"/>
      <c r="LNO630"/>
      <c r="LNP630"/>
      <c r="LNQ630"/>
      <c r="LNR630"/>
      <c r="LNS630"/>
      <c r="LNT630"/>
      <c r="LNU630"/>
      <c r="LNV630"/>
      <c r="LNW630"/>
      <c r="LNX630"/>
      <c r="LNY630"/>
      <c r="LNZ630"/>
      <c r="LOA630"/>
      <c r="LOB630"/>
      <c r="LOC630"/>
      <c r="LOD630"/>
      <c r="LOE630"/>
      <c r="LOF630"/>
      <c r="LOG630"/>
      <c r="LOH630"/>
      <c r="LOI630"/>
      <c r="LOJ630"/>
      <c r="LOK630"/>
      <c r="LOL630"/>
      <c r="LOM630"/>
      <c r="LON630"/>
      <c r="LOO630"/>
      <c r="LOP630"/>
      <c r="LOQ630"/>
      <c r="LOR630"/>
      <c r="LOS630"/>
      <c r="LOT630"/>
      <c r="LOU630"/>
      <c r="LOV630"/>
      <c r="LOW630"/>
      <c r="LOX630"/>
      <c r="LOY630"/>
      <c r="LOZ630"/>
      <c r="LPA630"/>
      <c r="LPB630"/>
      <c r="LPC630"/>
      <c r="LPD630"/>
      <c r="LPE630"/>
      <c r="LPF630"/>
      <c r="LPG630"/>
      <c r="LPH630"/>
      <c r="LPI630"/>
      <c r="LPJ630"/>
      <c r="LPK630"/>
      <c r="LPL630"/>
      <c r="LPM630"/>
      <c r="LPN630"/>
      <c r="LPO630"/>
      <c r="LPP630"/>
      <c r="LPQ630"/>
      <c r="LPR630"/>
      <c r="LPS630"/>
      <c r="LPT630"/>
      <c r="LPU630"/>
      <c r="LPV630"/>
      <c r="LPW630"/>
      <c r="LPX630"/>
      <c r="LPY630"/>
      <c r="LPZ630"/>
      <c r="LQA630"/>
      <c r="LQB630"/>
      <c r="LQC630"/>
      <c r="LQD630"/>
      <c r="LQE630"/>
      <c r="LQF630"/>
      <c r="LQG630"/>
      <c r="LQH630"/>
      <c r="LQI630"/>
      <c r="LQJ630"/>
      <c r="LQK630"/>
      <c r="LQL630"/>
      <c r="LQM630"/>
      <c r="LQN630"/>
      <c r="LQO630"/>
      <c r="LQP630"/>
      <c r="LQQ630"/>
      <c r="LQR630"/>
      <c r="LQS630"/>
      <c r="LQT630"/>
      <c r="LQU630"/>
      <c r="LQV630"/>
      <c r="LQW630"/>
      <c r="LQX630"/>
      <c r="LQY630"/>
      <c r="LQZ630"/>
      <c r="LRA630"/>
      <c r="LRB630"/>
      <c r="LRC630"/>
      <c r="LRD630"/>
      <c r="LRE630"/>
      <c r="LRF630"/>
      <c r="LRG630"/>
      <c r="LRH630"/>
      <c r="LRI630"/>
      <c r="LRJ630"/>
      <c r="LRK630"/>
      <c r="LRL630"/>
      <c r="LRM630"/>
      <c r="LRN630"/>
      <c r="LRO630"/>
      <c r="LRP630"/>
      <c r="LRQ630"/>
      <c r="LRR630"/>
      <c r="LRS630"/>
      <c r="LRT630"/>
      <c r="LRU630"/>
      <c r="LRV630"/>
      <c r="LRW630"/>
      <c r="LRX630"/>
      <c r="LRY630"/>
      <c r="LRZ630"/>
      <c r="LSA630"/>
      <c r="LSB630"/>
      <c r="LSC630"/>
      <c r="LSD630"/>
      <c r="LSE630"/>
      <c r="LSF630"/>
      <c r="LSG630"/>
      <c r="LSH630"/>
      <c r="LSI630"/>
      <c r="LSJ630"/>
      <c r="LSK630"/>
      <c r="LSL630"/>
      <c r="LSM630"/>
      <c r="LSN630"/>
      <c r="LSO630"/>
      <c r="LSP630"/>
      <c r="LSQ630"/>
      <c r="LSR630"/>
      <c r="LSS630"/>
      <c r="LST630"/>
      <c r="LSU630"/>
      <c r="LSV630"/>
      <c r="LSW630"/>
      <c r="LSX630"/>
      <c r="LSY630"/>
      <c r="LSZ630"/>
      <c r="LTA630"/>
      <c r="LTB630"/>
      <c r="LTC630"/>
      <c r="LTD630"/>
      <c r="LTE630"/>
      <c r="LTF630"/>
      <c r="LTG630"/>
      <c r="LTH630"/>
      <c r="LTI630"/>
      <c r="LTJ630"/>
      <c r="LTK630"/>
      <c r="LTL630"/>
      <c r="LTM630"/>
      <c r="LTN630"/>
      <c r="LTO630"/>
      <c r="LTP630"/>
      <c r="LTQ630"/>
      <c r="LTR630"/>
      <c r="LTS630"/>
      <c r="LTT630"/>
      <c r="LTU630"/>
      <c r="LTV630"/>
      <c r="LTW630"/>
      <c r="LTX630"/>
      <c r="LTY630"/>
      <c r="LTZ630"/>
      <c r="LUA630"/>
      <c r="LUB630"/>
      <c r="LUC630"/>
      <c r="LUD630"/>
      <c r="LUE630"/>
      <c r="LUF630"/>
      <c r="LUG630"/>
      <c r="LUH630"/>
      <c r="LUI630"/>
      <c r="LUJ630"/>
      <c r="LUK630"/>
      <c r="LUL630"/>
      <c r="LUM630"/>
      <c r="LUN630"/>
      <c r="LUO630"/>
      <c r="LUP630"/>
      <c r="LUQ630"/>
      <c r="LUR630"/>
      <c r="LUS630"/>
      <c r="LUT630"/>
      <c r="LUU630"/>
      <c r="LUV630"/>
      <c r="LUW630"/>
      <c r="LUX630"/>
      <c r="LUY630"/>
      <c r="LUZ630"/>
      <c r="LVA630"/>
      <c r="LVB630"/>
      <c r="LVC630"/>
      <c r="LVD630"/>
      <c r="LVE630"/>
      <c r="LVF630"/>
      <c r="LVG630"/>
      <c r="LVH630"/>
      <c r="LVI630"/>
      <c r="LVJ630"/>
      <c r="LVK630"/>
      <c r="LVL630"/>
      <c r="LVM630"/>
      <c r="LVN630"/>
      <c r="LVO630"/>
      <c r="LVP630"/>
      <c r="LVQ630"/>
      <c r="LVR630"/>
      <c r="LVS630"/>
      <c r="LVT630"/>
      <c r="LVU630"/>
      <c r="LVV630"/>
      <c r="LVW630"/>
      <c r="LVX630"/>
      <c r="LVY630"/>
      <c r="LVZ630"/>
      <c r="LWA630"/>
      <c r="LWB630"/>
      <c r="LWC630"/>
      <c r="LWD630"/>
      <c r="LWE630"/>
      <c r="LWF630"/>
      <c r="LWG630"/>
      <c r="LWH630"/>
      <c r="LWI630"/>
      <c r="LWJ630"/>
      <c r="LWK630"/>
      <c r="LWL630"/>
      <c r="LWM630"/>
      <c r="LWN630"/>
      <c r="LWO630"/>
      <c r="LWP630"/>
      <c r="LWQ630"/>
      <c r="LWR630"/>
      <c r="LWS630"/>
      <c r="LWT630"/>
      <c r="LWU630"/>
      <c r="LWV630"/>
      <c r="LWW630"/>
      <c r="LWX630"/>
      <c r="LWY630"/>
      <c r="LWZ630"/>
      <c r="LXA630"/>
      <c r="LXB630"/>
      <c r="LXC630"/>
      <c r="LXD630"/>
      <c r="LXE630"/>
      <c r="LXF630"/>
      <c r="LXG630"/>
      <c r="LXH630"/>
      <c r="LXI630"/>
      <c r="LXJ630"/>
      <c r="LXK630"/>
      <c r="LXL630"/>
      <c r="LXM630"/>
      <c r="LXN630"/>
      <c r="LXO630"/>
      <c r="LXP630"/>
      <c r="LXQ630"/>
      <c r="LXR630"/>
      <c r="LXS630"/>
      <c r="LXT630"/>
      <c r="LXU630"/>
      <c r="LXV630"/>
      <c r="LXW630"/>
      <c r="LXX630"/>
      <c r="LXY630"/>
      <c r="LXZ630"/>
      <c r="LYA630"/>
      <c r="LYB630"/>
      <c r="LYC630"/>
      <c r="LYD630"/>
      <c r="LYE630"/>
      <c r="LYF630"/>
      <c r="LYG630"/>
      <c r="LYH630"/>
      <c r="LYI630"/>
      <c r="LYJ630"/>
      <c r="LYK630"/>
      <c r="LYL630"/>
      <c r="LYM630"/>
      <c r="LYN630"/>
      <c r="LYO630"/>
      <c r="LYP630"/>
      <c r="LYQ630"/>
      <c r="LYR630"/>
      <c r="LYS630"/>
      <c r="LYT630"/>
      <c r="LYU630"/>
      <c r="LYV630"/>
      <c r="LYW630"/>
      <c r="LYX630"/>
      <c r="LYY630"/>
      <c r="LYZ630"/>
      <c r="LZA630"/>
      <c r="LZB630"/>
      <c r="LZC630"/>
      <c r="LZD630"/>
      <c r="LZE630"/>
      <c r="LZF630"/>
      <c r="LZG630"/>
      <c r="LZH630"/>
      <c r="LZI630"/>
      <c r="LZJ630"/>
      <c r="LZK630"/>
      <c r="LZL630"/>
      <c r="LZM630"/>
      <c r="LZN630"/>
      <c r="LZO630"/>
      <c r="LZP630"/>
      <c r="LZQ630"/>
      <c r="LZR630"/>
      <c r="LZS630"/>
      <c r="LZT630"/>
      <c r="LZU630"/>
      <c r="LZV630"/>
      <c r="LZW630"/>
      <c r="LZX630"/>
      <c r="LZY630"/>
      <c r="LZZ630"/>
      <c r="MAA630"/>
      <c r="MAB630"/>
      <c r="MAC630"/>
      <c r="MAD630"/>
      <c r="MAE630"/>
      <c r="MAF630"/>
      <c r="MAG630"/>
      <c r="MAH630"/>
      <c r="MAI630"/>
      <c r="MAJ630"/>
      <c r="MAK630"/>
      <c r="MAL630"/>
      <c r="MAM630"/>
      <c r="MAN630"/>
      <c r="MAO630"/>
      <c r="MAP630"/>
      <c r="MAQ630"/>
      <c r="MAR630"/>
      <c r="MAS630"/>
      <c r="MAT630"/>
      <c r="MAU630"/>
      <c r="MAV630"/>
      <c r="MAW630"/>
      <c r="MAX630"/>
      <c r="MAY630"/>
      <c r="MAZ630"/>
      <c r="MBA630"/>
      <c r="MBB630"/>
      <c r="MBC630"/>
      <c r="MBD630"/>
      <c r="MBE630"/>
      <c r="MBF630"/>
      <c r="MBG630"/>
      <c r="MBH630"/>
      <c r="MBI630"/>
      <c r="MBJ630"/>
      <c r="MBK630"/>
      <c r="MBL630"/>
      <c r="MBM630"/>
      <c r="MBN630"/>
      <c r="MBO630"/>
      <c r="MBP630"/>
      <c r="MBQ630"/>
      <c r="MBR630"/>
      <c r="MBS630"/>
      <c r="MBT630"/>
      <c r="MBU630"/>
      <c r="MBV630"/>
      <c r="MBW630"/>
      <c r="MBX630"/>
      <c r="MBY630"/>
      <c r="MBZ630"/>
      <c r="MCA630"/>
      <c r="MCB630"/>
      <c r="MCC630"/>
      <c r="MCD630"/>
      <c r="MCE630"/>
      <c r="MCF630"/>
      <c r="MCG630"/>
      <c r="MCH630"/>
      <c r="MCI630"/>
      <c r="MCJ630"/>
      <c r="MCK630"/>
      <c r="MCL630"/>
      <c r="MCM630"/>
      <c r="MCN630"/>
      <c r="MCO630"/>
      <c r="MCP630"/>
      <c r="MCQ630"/>
      <c r="MCR630"/>
      <c r="MCS630"/>
      <c r="MCT630"/>
      <c r="MCU630"/>
      <c r="MCV630"/>
      <c r="MCW630"/>
      <c r="MCX630"/>
      <c r="MCY630"/>
      <c r="MCZ630"/>
      <c r="MDA630"/>
      <c r="MDB630"/>
      <c r="MDC630"/>
      <c r="MDD630"/>
      <c r="MDE630"/>
      <c r="MDF630"/>
      <c r="MDG630"/>
      <c r="MDH630"/>
      <c r="MDI630"/>
      <c r="MDJ630"/>
      <c r="MDK630"/>
      <c r="MDL630"/>
      <c r="MDM630"/>
      <c r="MDN630"/>
      <c r="MDO630"/>
      <c r="MDP630"/>
      <c r="MDQ630"/>
      <c r="MDR630"/>
      <c r="MDS630"/>
      <c r="MDT630"/>
      <c r="MDU630"/>
      <c r="MDV630"/>
      <c r="MDW630"/>
      <c r="MDX630"/>
      <c r="MDY630"/>
      <c r="MDZ630"/>
      <c r="MEA630"/>
      <c r="MEB630"/>
      <c r="MEC630"/>
      <c r="MED630"/>
      <c r="MEE630"/>
      <c r="MEF630"/>
      <c r="MEG630"/>
      <c r="MEH630"/>
      <c r="MEI630"/>
      <c r="MEJ630"/>
      <c r="MEK630"/>
      <c r="MEL630"/>
      <c r="MEM630"/>
      <c r="MEN630"/>
      <c r="MEO630"/>
      <c r="MEP630"/>
      <c r="MEQ630"/>
      <c r="MER630"/>
      <c r="MES630"/>
      <c r="MET630"/>
      <c r="MEU630"/>
      <c r="MEV630"/>
      <c r="MEW630"/>
      <c r="MEX630"/>
      <c r="MEY630"/>
      <c r="MEZ630"/>
      <c r="MFA630"/>
      <c r="MFB630"/>
      <c r="MFC630"/>
      <c r="MFD630"/>
      <c r="MFE630"/>
      <c r="MFF630"/>
      <c r="MFG630"/>
      <c r="MFH630"/>
      <c r="MFI630"/>
      <c r="MFJ630"/>
      <c r="MFK630"/>
      <c r="MFL630"/>
      <c r="MFM630"/>
      <c r="MFN630"/>
      <c r="MFO630"/>
      <c r="MFP630"/>
      <c r="MFQ630"/>
      <c r="MFR630"/>
      <c r="MFS630"/>
      <c r="MFT630"/>
      <c r="MFU630"/>
      <c r="MFV630"/>
      <c r="MFW630"/>
      <c r="MFX630"/>
      <c r="MFY630"/>
      <c r="MFZ630"/>
      <c r="MGA630"/>
      <c r="MGB630"/>
      <c r="MGC630"/>
      <c r="MGD630"/>
      <c r="MGE630"/>
      <c r="MGF630"/>
      <c r="MGG630"/>
      <c r="MGH630"/>
      <c r="MGI630"/>
      <c r="MGJ630"/>
      <c r="MGK630"/>
      <c r="MGL630"/>
      <c r="MGM630"/>
      <c r="MGN630"/>
      <c r="MGO630"/>
      <c r="MGP630"/>
      <c r="MGQ630"/>
      <c r="MGR630"/>
      <c r="MGS630"/>
      <c r="MGT630"/>
      <c r="MGU630"/>
      <c r="MGV630"/>
      <c r="MGW630"/>
      <c r="MGX630"/>
      <c r="MGY630"/>
      <c r="MGZ630"/>
      <c r="MHA630"/>
      <c r="MHB630"/>
      <c r="MHC630"/>
      <c r="MHD630"/>
      <c r="MHE630"/>
      <c r="MHF630"/>
      <c r="MHG630"/>
      <c r="MHH630"/>
      <c r="MHI630"/>
      <c r="MHJ630"/>
      <c r="MHK630"/>
      <c r="MHL630"/>
      <c r="MHM630"/>
      <c r="MHN630"/>
      <c r="MHO630"/>
      <c r="MHP630"/>
      <c r="MHQ630"/>
      <c r="MHR630"/>
      <c r="MHS630"/>
      <c r="MHT630"/>
      <c r="MHU630"/>
      <c r="MHV630"/>
      <c r="MHW630"/>
      <c r="MHX630"/>
      <c r="MHY630"/>
      <c r="MHZ630"/>
      <c r="MIA630"/>
      <c r="MIB630"/>
      <c r="MIC630"/>
      <c r="MID630"/>
      <c r="MIE630"/>
      <c r="MIF630"/>
      <c r="MIG630"/>
      <c r="MIH630"/>
      <c r="MII630"/>
      <c r="MIJ630"/>
      <c r="MIK630"/>
      <c r="MIL630"/>
      <c r="MIM630"/>
      <c r="MIN630"/>
      <c r="MIO630"/>
      <c r="MIP630"/>
      <c r="MIQ630"/>
      <c r="MIR630"/>
      <c r="MIS630"/>
      <c r="MIT630"/>
      <c r="MIU630"/>
      <c r="MIV630"/>
      <c r="MIW630"/>
      <c r="MIX630"/>
      <c r="MIY630"/>
      <c r="MIZ630"/>
      <c r="MJA630"/>
      <c r="MJB630"/>
      <c r="MJC630"/>
      <c r="MJD630"/>
      <c r="MJE630"/>
      <c r="MJF630"/>
      <c r="MJG630"/>
      <c r="MJH630"/>
      <c r="MJI630"/>
      <c r="MJJ630"/>
      <c r="MJK630"/>
      <c r="MJL630"/>
      <c r="MJM630"/>
      <c r="MJN630"/>
      <c r="MJO630"/>
      <c r="MJP630"/>
      <c r="MJQ630"/>
      <c r="MJR630"/>
      <c r="MJS630"/>
      <c r="MJT630"/>
      <c r="MJU630"/>
      <c r="MJV630"/>
      <c r="MJW630"/>
      <c r="MJX630"/>
      <c r="MJY630"/>
      <c r="MJZ630"/>
      <c r="MKA630"/>
      <c r="MKB630"/>
      <c r="MKC630"/>
      <c r="MKD630"/>
      <c r="MKE630"/>
      <c r="MKF630"/>
      <c r="MKG630"/>
      <c r="MKH630"/>
      <c r="MKI630"/>
      <c r="MKJ630"/>
      <c r="MKK630"/>
      <c r="MKL630"/>
      <c r="MKM630"/>
      <c r="MKN630"/>
      <c r="MKO630"/>
      <c r="MKP630"/>
      <c r="MKQ630"/>
      <c r="MKR630"/>
      <c r="MKS630"/>
      <c r="MKT630"/>
      <c r="MKU630"/>
      <c r="MKV630"/>
      <c r="MKW630"/>
      <c r="MKX630"/>
      <c r="MKY630"/>
      <c r="MKZ630"/>
      <c r="MLA630"/>
      <c r="MLB630"/>
      <c r="MLC630"/>
      <c r="MLD630"/>
      <c r="MLE630"/>
      <c r="MLF630"/>
      <c r="MLG630"/>
      <c r="MLH630"/>
      <c r="MLI630"/>
      <c r="MLJ630"/>
      <c r="MLK630"/>
      <c r="MLL630"/>
      <c r="MLM630"/>
      <c r="MLN630"/>
      <c r="MLO630"/>
      <c r="MLP630"/>
      <c r="MLQ630"/>
      <c r="MLR630"/>
      <c r="MLS630"/>
      <c r="MLT630"/>
      <c r="MLU630"/>
      <c r="MLV630"/>
      <c r="MLW630"/>
      <c r="MLX630"/>
      <c r="MLY630"/>
      <c r="MLZ630"/>
      <c r="MMA630"/>
      <c r="MMB630"/>
      <c r="MMC630"/>
      <c r="MMD630"/>
      <c r="MME630"/>
      <c r="MMF630"/>
      <c r="MMG630"/>
      <c r="MMH630"/>
      <c r="MMI630"/>
      <c r="MMJ630"/>
      <c r="MMK630"/>
      <c r="MML630"/>
      <c r="MMM630"/>
      <c r="MMN630"/>
      <c r="MMO630"/>
      <c r="MMP630"/>
      <c r="MMQ630"/>
      <c r="MMR630"/>
      <c r="MMS630"/>
      <c r="MMT630"/>
      <c r="MMU630"/>
      <c r="MMV630"/>
      <c r="MMW630"/>
      <c r="MMX630"/>
      <c r="MMY630"/>
      <c r="MMZ630"/>
      <c r="MNA630"/>
      <c r="MNB630"/>
      <c r="MNC630"/>
      <c r="MND630"/>
      <c r="MNE630"/>
      <c r="MNF630"/>
      <c r="MNG630"/>
      <c r="MNH630"/>
      <c r="MNI630"/>
      <c r="MNJ630"/>
      <c r="MNK630"/>
      <c r="MNL630"/>
      <c r="MNM630"/>
      <c r="MNN630"/>
      <c r="MNO630"/>
      <c r="MNP630"/>
      <c r="MNQ630"/>
      <c r="MNR630"/>
      <c r="MNS630"/>
      <c r="MNT630"/>
      <c r="MNU630"/>
      <c r="MNV630"/>
      <c r="MNW630"/>
      <c r="MNX630"/>
      <c r="MNY630"/>
      <c r="MNZ630"/>
      <c r="MOA630"/>
      <c r="MOB630"/>
      <c r="MOC630"/>
      <c r="MOD630"/>
      <c r="MOE630"/>
      <c r="MOF630"/>
      <c r="MOG630"/>
      <c r="MOH630"/>
      <c r="MOI630"/>
      <c r="MOJ630"/>
      <c r="MOK630"/>
      <c r="MOL630"/>
      <c r="MOM630"/>
      <c r="MON630"/>
      <c r="MOO630"/>
      <c r="MOP630"/>
      <c r="MOQ630"/>
      <c r="MOR630"/>
      <c r="MOS630"/>
      <c r="MOT630"/>
      <c r="MOU630"/>
      <c r="MOV630"/>
      <c r="MOW630"/>
      <c r="MOX630"/>
      <c r="MOY630"/>
      <c r="MOZ630"/>
      <c r="MPA630"/>
      <c r="MPB630"/>
      <c r="MPC630"/>
      <c r="MPD630"/>
      <c r="MPE630"/>
      <c r="MPF630"/>
      <c r="MPG630"/>
      <c r="MPH630"/>
      <c r="MPI630"/>
      <c r="MPJ630"/>
      <c r="MPK630"/>
      <c r="MPL630"/>
      <c r="MPM630"/>
      <c r="MPN630"/>
      <c r="MPO630"/>
      <c r="MPP630"/>
      <c r="MPQ630"/>
      <c r="MPR630"/>
      <c r="MPS630"/>
      <c r="MPT630"/>
      <c r="MPU630"/>
      <c r="MPV630"/>
      <c r="MPW630"/>
      <c r="MPX630"/>
      <c r="MPY630"/>
      <c r="MPZ630"/>
      <c r="MQA630"/>
      <c r="MQB630"/>
      <c r="MQC630"/>
      <c r="MQD630"/>
      <c r="MQE630"/>
      <c r="MQF630"/>
      <c r="MQG630"/>
      <c r="MQH630"/>
      <c r="MQI630"/>
      <c r="MQJ630"/>
      <c r="MQK630"/>
      <c r="MQL630"/>
      <c r="MQM630"/>
      <c r="MQN630"/>
      <c r="MQO630"/>
      <c r="MQP630"/>
      <c r="MQQ630"/>
      <c r="MQR630"/>
      <c r="MQS630"/>
      <c r="MQT630"/>
      <c r="MQU630"/>
      <c r="MQV630"/>
      <c r="MQW630"/>
      <c r="MQX630"/>
      <c r="MQY630"/>
      <c r="MQZ630"/>
      <c r="MRA630"/>
      <c r="MRB630"/>
      <c r="MRC630"/>
      <c r="MRD630"/>
      <c r="MRE630"/>
      <c r="MRF630"/>
      <c r="MRG630"/>
      <c r="MRH630"/>
      <c r="MRI630"/>
      <c r="MRJ630"/>
      <c r="MRK630"/>
      <c r="MRL630"/>
      <c r="MRM630"/>
      <c r="MRN630"/>
      <c r="MRO630"/>
      <c r="MRP630"/>
      <c r="MRQ630"/>
      <c r="MRR630"/>
      <c r="MRS630"/>
      <c r="MRT630"/>
      <c r="MRU630"/>
      <c r="MRV630"/>
      <c r="MRW630"/>
      <c r="MRX630"/>
      <c r="MRY630"/>
      <c r="MRZ630"/>
      <c r="MSA630"/>
      <c r="MSB630"/>
      <c r="MSC630"/>
      <c r="MSD630"/>
      <c r="MSE630"/>
      <c r="MSF630"/>
      <c r="MSG630"/>
      <c r="MSH630"/>
      <c r="MSI630"/>
      <c r="MSJ630"/>
      <c r="MSK630"/>
      <c r="MSL630"/>
      <c r="MSM630"/>
      <c r="MSN630"/>
      <c r="MSO630"/>
      <c r="MSP630"/>
      <c r="MSQ630"/>
      <c r="MSR630"/>
      <c r="MSS630"/>
      <c r="MST630"/>
      <c r="MSU630"/>
      <c r="MSV630"/>
      <c r="MSW630"/>
      <c r="MSX630"/>
      <c r="MSY630"/>
      <c r="MSZ630"/>
      <c r="MTA630"/>
      <c r="MTB630"/>
      <c r="MTC630"/>
      <c r="MTD630"/>
      <c r="MTE630"/>
      <c r="MTF630"/>
      <c r="MTG630"/>
      <c r="MTH630"/>
      <c r="MTI630"/>
      <c r="MTJ630"/>
      <c r="MTK630"/>
      <c r="MTL630"/>
      <c r="MTM630"/>
      <c r="MTN630"/>
      <c r="MTO630"/>
      <c r="MTP630"/>
      <c r="MTQ630"/>
      <c r="MTR630"/>
      <c r="MTS630"/>
      <c r="MTT630"/>
      <c r="MTU630"/>
      <c r="MTV630"/>
      <c r="MTW630"/>
      <c r="MTX630"/>
      <c r="MTY630"/>
      <c r="MTZ630"/>
      <c r="MUA630"/>
      <c r="MUB630"/>
      <c r="MUC630"/>
      <c r="MUD630"/>
      <c r="MUE630"/>
      <c r="MUF630"/>
      <c r="MUG630"/>
      <c r="MUH630"/>
      <c r="MUI630"/>
      <c r="MUJ630"/>
      <c r="MUK630"/>
      <c r="MUL630"/>
      <c r="MUM630"/>
      <c r="MUN630"/>
      <c r="MUO630"/>
      <c r="MUP630"/>
      <c r="MUQ630"/>
      <c r="MUR630"/>
      <c r="MUS630"/>
      <c r="MUT630"/>
      <c r="MUU630"/>
      <c r="MUV630"/>
      <c r="MUW630"/>
      <c r="MUX630"/>
      <c r="MUY630"/>
      <c r="MUZ630"/>
      <c r="MVA630"/>
      <c r="MVB630"/>
      <c r="MVC630"/>
      <c r="MVD630"/>
      <c r="MVE630"/>
      <c r="MVF630"/>
      <c r="MVG630"/>
      <c r="MVH630"/>
      <c r="MVI630"/>
      <c r="MVJ630"/>
      <c r="MVK630"/>
      <c r="MVL630"/>
      <c r="MVM630"/>
      <c r="MVN630"/>
      <c r="MVO630"/>
      <c r="MVP630"/>
      <c r="MVQ630"/>
      <c r="MVR630"/>
      <c r="MVS630"/>
      <c r="MVT630"/>
      <c r="MVU630"/>
      <c r="MVV630"/>
      <c r="MVW630"/>
      <c r="MVX630"/>
      <c r="MVY630"/>
      <c r="MVZ630"/>
      <c r="MWA630"/>
      <c r="MWB630"/>
      <c r="MWC630"/>
      <c r="MWD630"/>
      <c r="MWE630"/>
      <c r="MWF630"/>
      <c r="MWG630"/>
      <c r="MWH630"/>
      <c r="MWI630"/>
      <c r="MWJ630"/>
      <c r="MWK630"/>
      <c r="MWL630"/>
      <c r="MWM630"/>
      <c r="MWN630"/>
      <c r="MWO630"/>
      <c r="MWP630"/>
      <c r="MWQ630"/>
      <c r="MWR630"/>
      <c r="MWS630"/>
      <c r="MWT630"/>
      <c r="MWU630"/>
      <c r="MWV630"/>
      <c r="MWW630"/>
      <c r="MWX630"/>
      <c r="MWY630"/>
      <c r="MWZ630"/>
      <c r="MXA630"/>
      <c r="MXB630"/>
      <c r="MXC630"/>
      <c r="MXD630"/>
      <c r="MXE630"/>
      <c r="MXF630"/>
      <c r="MXG630"/>
      <c r="MXH630"/>
      <c r="MXI630"/>
      <c r="MXJ630"/>
      <c r="MXK630"/>
      <c r="MXL630"/>
      <c r="MXM630"/>
      <c r="MXN630"/>
      <c r="MXO630"/>
      <c r="MXP630"/>
      <c r="MXQ630"/>
      <c r="MXR630"/>
      <c r="MXS630"/>
      <c r="MXT630"/>
      <c r="MXU630"/>
      <c r="MXV630"/>
      <c r="MXW630"/>
      <c r="MXX630"/>
      <c r="MXY630"/>
      <c r="MXZ630"/>
      <c r="MYA630"/>
      <c r="MYB630"/>
      <c r="MYC630"/>
      <c r="MYD630"/>
      <c r="MYE630"/>
      <c r="MYF630"/>
      <c r="MYG630"/>
      <c r="MYH630"/>
      <c r="MYI630"/>
      <c r="MYJ630"/>
      <c r="MYK630"/>
      <c r="MYL630"/>
      <c r="MYM630"/>
      <c r="MYN630"/>
      <c r="MYO630"/>
      <c r="MYP630"/>
      <c r="MYQ630"/>
      <c r="MYR630"/>
      <c r="MYS630"/>
      <c r="MYT630"/>
      <c r="MYU630"/>
      <c r="MYV630"/>
      <c r="MYW630"/>
      <c r="MYX630"/>
      <c r="MYY630"/>
      <c r="MYZ630"/>
      <c r="MZA630"/>
      <c r="MZB630"/>
      <c r="MZC630"/>
      <c r="MZD630"/>
      <c r="MZE630"/>
      <c r="MZF630"/>
      <c r="MZG630"/>
      <c r="MZH630"/>
      <c r="MZI630"/>
      <c r="MZJ630"/>
      <c r="MZK630"/>
      <c r="MZL630"/>
      <c r="MZM630"/>
      <c r="MZN630"/>
      <c r="MZO630"/>
      <c r="MZP630"/>
      <c r="MZQ630"/>
      <c r="MZR630"/>
      <c r="MZS630"/>
      <c r="MZT630"/>
      <c r="MZU630"/>
      <c r="MZV630"/>
      <c r="MZW630"/>
      <c r="MZX630"/>
      <c r="MZY630"/>
      <c r="MZZ630"/>
      <c r="NAA630"/>
      <c r="NAB630"/>
      <c r="NAC630"/>
      <c r="NAD630"/>
      <c r="NAE630"/>
      <c r="NAF630"/>
      <c r="NAG630"/>
      <c r="NAH630"/>
      <c r="NAI630"/>
      <c r="NAJ630"/>
      <c r="NAK630"/>
      <c r="NAL630"/>
      <c r="NAM630"/>
      <c r="NAN630"/>
      <c r="NAO630"/>
      <c r="NAP630"/>
      <c r="NAQ630"/>
      <c r="NAR630"/>
      <c r="NAS630"/>
      <c r="NAT630"/>
      <c r="NAU630"/>
      <c r="NAV630"/>
      <c r="NAW630"/>
      <c r="NAX630"/>
      <c r="NAY630"/>
      <c r="NAZ630"/>
      <c r="NBA630"/>
      <c r="NBB630"/>
      <c r="NBC630"/>
      <c r="NBD630"/>
      <c r="NBE630"/>
      <c r="NBF630"/>
      <c r="NBG630"/>
      <c r="NBH630"/>
      <c r="NBI630"/>
      <c r="NBJ630"/>
      <c r="NBK630"/>
      <c r="NBL630"/>
      <c r="NBM630"/>
      <c r="NBN630"/>
      <c r="NBO630"/>
      <c r="NBP630"/>
      <c r="NBQ630"/>
      <c r="NBR630"/>
      <c r="NBS630"/>
      <c r="NBT630"/>
      <c r="NBU630"/>
      <c r="NBV630"/>
      <c r="NBW630"/>
      <c r="NBX630"/>
      <c r="NBY630"/>
      <c r="NBZ630"/>
      <c r="NCA630"/>
      <c r="NCB630"/>
      <c r="NCC630"/>
      <c r="NCD630"/>
      <c r="NCE630"/>
      <c r="NCF630"/>
      <c r="NCG630"/>
      <c r="NCH630"/>
      <c r="NCI630"/>
      <c r="NCJ630"/>
      <c r="NCK630"/>
      <c r="NCL630"/>
      <c r="NCM630"/>
      <c r="NCN630"/>
      <c r="NCO630"/>
      <c r="NCP630"/>
      <c r="NCQ630"/>
      <c r="NCR630"/>
      <c r="NCS630"/>
      <c r="NCT630"/>
      <c r="NCU630"/>
      <c r="NCV630"/>
      <c r="NCW630"/>
      <c r="NCX630"/>
      <c r="NCY630"/>
      <c r="NCZ630"/>
      <c r="NDA630"/>
      <c r="NDB630"/>
      <c r="NDC630"/>
      <c r="NDD630"/>
      <c r="NDE630"/>
      <c r="NDF630"/>
      <c r="NDG630"/>
      <c r="NDH630"/>
      <c r="NDI630"/>
      <c r="NDJ630"/>
      <c r="NDK630"/>
      <c r="NDL630"/>
      <c r="NDM630"/>
      <c r="NDN630"/>
      <c r="NDO630"/>
      <c r="NDP630"/>
      <c r="NDQ630"/>
      <c r="NDR630"/>
      <c r="NDS630"/>
      <c r="NDT630"/>
      <c r="NDU630"/>
      <c r="NDV630"/>
      <c r="NDW630"/>
      <c r="NDX630"/>
      <c r="NDY630"/>
      <c r="NDZ630"/>
      <c r="NEA630"/>
      <c r="NEB630"/>
      <c r="NEC630"/>
      <c r="NED630"/>
      <c r="NEE630"/>
      <c r="NEF630"/>
      <c r="NEG630"/>
      <c r="NEH630"/>
      <c r="NEI630"/>
      <c r="NEJ630"/>
      <c r="NEK630"/>
      <c r="NEL630"/>
      <c r="NEM630"/>
      <c r="NEN630"/>
      <c r="NEO630"/>
      <c r="NEP630"/>
      <c r="NEQ630"/>
      <c r="NER630"/>
      <c r="NES630"/>
      <c r="NET630"/>
      <c r="NEU630"/>
      <c r="NEV630"/>
      <c r="NEW630"/>
      <c r="NEX630"/>
      <c r="NEY630"/>
      <c r="NEZ630"/>
      <c r="NFA630"/>
      <c r="NFB630"/>
      <c r="NFC630"/>
      <c r="NFD630"/>
      <c r="NFE630"/>
      <c r="NFF630"/>
      <c r="NFG630"/>
      <c r="NFH630"/>
      <c r="NFI630"/>
      <c r="NFJ630"/>
      <c r="NFK630"/>
      <c r="NFL630"/>
      <c r="NFM630"/>
      <c r="NFN630"/>
      <c r="NFO630"/>
      <c r="NFP630"/>
      <c r="NFQ630"/>
      <c r="NFR630"/>
      <c r="NFS630"/>
      <c r="NFT630"/>
      <c r="NFU630"/>
      <c r="NFV630"/>
      <c r="NFW630"/>
      <c r="NFX630"/>
      <c r="NFY630"/>
      <c r="NFZ630"/>
      <c r="NGA630"/>
      <c r="NGB630"/>
      <c r="NGC630"/>
      <c r="NGD630"/>
      <c r="NGE630"/>
      <c r="NGF630"/>
      <c r="NGG630"/>
      <c r="NGH630"/>
      <c r="NGI630"/>
      <c r="NGJ630"/>
      <c r="NGK630"/>
      <c r="NGL630"/>
      <c r="NGM630"/>
      <c r="NGN630"/>
      <c r="NGO630"/>
      <c r="NGP630"/>
      <c r="NGQ630"/>
      <c r="NGR630"/>
      <c r="NGS630"/>
      <c r="NGT630"/>
      <c r="NGU630"/>
      <c r="NGV630"/>
      <c r="NGW630"/>
      <c r="NGX630"/>
      <c r="NGY630"/>
      <c r="NGZ630"/>
      <c r="NHA630"/>
      <c r="NHB630"/>
      <c r="NHC630"/>
      <c r="NHD630"/>
      <c r="NHE630"/>
      <c r="NHF630"/>
      <c r="NHG630"/>
      <c r="NHH630"/>
      <c r="NHI630"/>
      <c r="NHJ630"/>
      <c r="NHK630"/>
      <c r="NHL630"/>
      <c r="NHM630"/>
      <c r="NHN630"/>
      <c r="NHO630"/>
      <c r="NHP630"/>
      <c r="NHQ630"/>
      <c r="NHR630"/>
      <c r="NHS630"/>
      <c r="NHT630"/>
      <c r="NHU630"/>
      <c r="NHV630"/>
      <c r="NHW630"/>
      <c r="NHX630"/>
      <c r="NHY630"/>
      <c r="NHZ630"/>
      <c r="NIA630"/>
      <c r="NIB630"/>
      <c r="NIC630"/>
      <c r="NID630"/>
      <c r="NIE630"/>
      <c r="NIF630"/>
      <c r="NIG630"/>
      <c r="NIH630"/>
      <c r="NII630"/>
      <c r="NIJ630"/>
      <c r="NIK630"/>
      <c r="NIL630"/>
      <c r="NIM630"/>
      <c r="NIN630"/>
      <c r="NIO630"/>
      <c r="NIP630"/>
      <c r="NIQ630"/>
      <c r="NIR630"/>
      <c r="NIS630"/>
      <c r="NIT630"/>
      <c r="NIU630"/>
      <c r="NIV630"/>
      <c r="NIW630"/>
      <c r="NIX630"/>
      <c r="NIY630"/>
      <c r="NIZ630"/>
      <c r="NJA630"/>
      <c r="NJB630"/>
      <c r="NJC630"/>
      <c r="NJD630"/>
      <c r="NJE630"/>
      <c r="NJF630"/>
      <c r="NJG630"/>
      <c r="NJH630"/>
      <c r="NJI630"/>
      <c r="NJJ630"/>
      <c r="NJK630"/>
      <c r="NJL630"/>
      <c r="NJM630"/>
      <c r="NJN630"/>
      <c r="NJO630"/>
      <c r="NJP630"/>
      <c r="NJQ630"/>
      <c r="NJR630"/>
      <c r="NJS630"/>
      <c r="NJT630"/>
      <c r="NJU630"/>
      <c r="NJV630"/>
      <c r="NJW630"/>
      <c r="NJX630"/>
      <c r="NJY630"/>
      <c r="NJZ630"/>
      <c r="NKA630"/>
      <c r="NKB630"/>
      <c r="NKC630"/>
      <c r="NKD630"/>
      <c r="NKE630"/>
      <c r="NKF630"/>
      <c r="NKG630"/>
      <c r="NKH630"/>
      <c r="NKI630"/>
      <c r="NKJ630"/>
      <c r="NKK630"/>
      <c r="NKL630"/>
      <c r="NKM630"/>
      <c r="NKN630"/>
      <c r="NKO630"/>
      <c r="NKP630"/>
      <c r="NKQ630"/>
      <c r="NKR630"/>
      <c r="NKS630"/>
      <c r="NKT630"/>
      <c r="NKU630"/>
      <c r="NKV630"/>
      <c r="NKW630"/>
      <c r="NKX630"/>
      <c r="NKY630"/>
      <c r="NKZ630"/>
      <c r="NLA630"/>
      <c r="NLB630"/>
      <c r="NLC630"/>
      <c r="NLD630"/>
      <c r="NLE630"/>
      <c r="NLF630"/>
      <c r="NLG630"/>
      <c r="NLH630"/>
      <c r="NLI630"/>
      <c r="NLJ630"/>
      <c r="NLK630"/>
      <c r="NLL630"/>
      <c r="NLM630"/>
      <c r="NLN630"/>
      <c r="NLO630"/>
      <c r="NLP630"/>
      <c r="NLQ630"/>
      <c r="NLR630"/>
      <c r="NLS630"/>
      <c r="NLT630"/>
      <c r="NLU630"/>
      <c r="NLV630"/>
      <c r="NLW630"/>
      <c r="NLX630"/>
      <c r="NLY630"/>
      <c r="NLZ630"/>
      <c r="NMA630"/>
      <c r="NMB630"/>
      <c r="NMC630"/>
      <c r="NMD630"/>
      <c r="NME630"/>
      <c r="NMF630"/>
      <c r="NMG630"/>
      <c r="NMH630"/>
      <c r="NMI630"/>
      <c r="NMJ630"/>
      <c r="NMK630"/>
      <c r="NML630"/>
      <c r="NMM630"/>
      <c r="NMN630"/>
      <c r="NMO630"/>
      <c r="NMP630"/>
      <c r="NMQ630"/>
      <c r="NMR630"/>
      <c r="NMS630"/>
      <c r="NMT630"/>
      <c r="NMU630"/>
      <c r="NMV630"/>
      <c r="NMW630"/>
      <c r="NMX630"/>
      <c r="NMY630"/>
      <c r="NMZ630"/>
      <c r="NNA630"/>
      <c r="NNB630"/>
      <c r="NNC630"/>
      <c r="NND630"/>
      <c r="NNE630"/>
      <c r="NNF630"/>
      <c r="NNG630"/>
      <c r="NNH630"/>
      <c r="NNI630"/>
      <c r="NNJ630"/>
      <c r="NNK630"/>
      <c r="NNL630"/>
      <c r="NNM630"/>
      <c r="NNN630"/>
      <c r="NNO630"/>
      <c r="NNP630"/>
      <c r="NNQ630"/>
      <c r="NNR630"/>
      <c r="NNS630"/>
      <c r="NNT630"/>
      <c r="NNU630"/>
      <c r="NNV630"/>
      <c r="NNW630"/>
      <c r="NNX630"/>
      <c r="NNY630"/>
      <c r="NNZ630"/>
      <c r="NOA630"/>
      <c r="NOB630"/>
      <c r="NOC630"/>
      <c r="NOD630"/>
      <c r="NOE630"/>
      <c r="NOF630"/>
      <c r="NOG630"/>
      <c r="NOH630"/>
      <c r="NOI630"/>
      <c r="NOJ630"/>
      <c r="NOK630"/>
      <c r="NOL630"/>
      <c r="NOM630"/>
      <c r="NON630"/>
      <c r="NOO630"/>
      <c r="NOP630"/>
      <c r="NOQ630"/>
      <c r="NOR630"/>
      <c r="NOS630"/>
      <c r="NOT630"/>
      <c r="NOU630"/>
      <c r="NOV630"/>
      <c r="NOW630"/>
      <c r="NOX630"/>
      <c r="NOY630"/>
      <c r="NOZ630"/>
      <c r="NPA630"/>
      <c r="NPB630"/>
      <c r="NPC630"/>
      <c r="NPD630"/>
      <c r="NPE630"/>
      <c r="NPF630"/>
      <c r="NPG630"/>
      <c r="NPH630"/>
      <c r="NPI630"/>
      <c r="NPJ630"/>
      <c r="NPK630"/>
      <c r="NPL630"/>
      <c r="NPM630"/>
      <c r="NPN630"/>
      <c r="NPO630"/>
      <c r="NPP630"/>
      <c r="NPQ630"/>
      <c r="NPR630"/>
      <c r="NPS630"/>
      <c r="NPT630"/>
      <c r="NPU630"/>
      <c r="NPV630"/>
      <c r="NPW630"/>
      <c r="NPX630"/>
      <c r="NPY630"/>
      <c r="NPZ630"/>
      <c r="NQA630"/>
      <c r="NQB630"/>
      <c r="NQC630"/>
      <c r="NQD630"/>
      <c r="NQE630"/>
      <c r="NQF630"/>
      <c r="NQG630"/>
      <c r="NQH630"/>
      <c r="NQI630"/>
      <c r="NQJ630"/>
      <c r="NQK630"/>
      <c r="NQL630"/>
      <c r="NQM630"/>
      <c r="NQN630"/>
      <c r="NQO630"/>
      <c r="NQP630"/>
      <c r="NQQ630"/>
      <c r="NQR630"/>
      <c r="NQS630"/>
      <c r="NQT630"/>
      <c r="NQU630"/>
      <c r="NQV630"/>
      <c r="NQW630"/>
      <c r="NQX630"/>
      <c r="NQY630"/>
      <c r="NQZ630"/>
      <c r="NRA630"/>
      <c r="NRB630"/>
      <c r="NRC630"/>
      <c r="NRD630"/>
      <c r="NRE630"/>
      <c r="NRF630"/>
      <c r="NRG630"/>
      <c r="NRH630"/>
      <c r="NRI630"/>
      <c r="NRJ630"/>
      <c r="NRK630"/>
      <c r="NRL630"/>
      <c r="NRM630"/>
      <c r="NRN630"/>
      <c r="NRO630"/>
      <c r="NRP630"/>
      <c r="NRQ630"/>
      <c r="NRR630"/>
      <c r="NRS630"/>
      <c r="NRT630"/>
      <c r="NRU630"/>
      <c r="NRV630"/>
      <c r="NRW630"/>
      <c r="NRX630"/>
      <c r="NRY630"/>
      <c r="NRZ630"/>
      <c r="NSA630"/>
      <c r="NSB630"/>
      <c r="NSC630"/>
      <c r="NSD630"/>
      <c r="NSE630"/>
      <c r="NSF630"/>
      <c r="NSG630"/>
      <c r="NSH630"/>
      <c r="NSI630"/>
      <c r="NSJ630"/>
      <c r="NSK630"/>
      <c r="NSL630"/>
      <c r="NSM630"/>
      <c r="NSN630"/>
      <c r="NSO630"/>
      <c r="NSP630"/>
      <c r="NSQ630"/>
      <c r="NSR630"/>
      <c r="NSS630"/>
      <c r="NST630"/>
      <c r="NSU630"/>
      <c r="NSV630"/>
      <c r="NSW630"/>
      <c r="NSX630"/>
      <c r="NSY630"/>
      <c r="NSZ630"/>
      <c r="NTA630"/>
      <c r="NTB630"/>
      <c r="NTC630"/>
      <c r="NTD630"/>
      <c r="NTE630"/>
      <c r="NTF630"/>
      <c r="NTG630"/>
      <c r="NTH630"/>
      <c r="NTI630"/>
      <c r="NTJ630"/>
      <c r="NTK630"/>
      <c r="NTL630"/>
      <c r="NTM630"/>
      <c r="NTN630"/>
      <c r="NTO630"/>
      <c r="NTP630"/>
      <c r="NTQ630"/>
      <c r="NTR630"/>
      <c r="NTS630"/>
      <c r="NTT630"/>
      <c r="NTU630"/>
      <c r="NTV630"/>
      <c r="NTW630"/>
      <c r="NTX630"/>
      <c r="NTY630"/>
      <c r="NTZ630"/>
      <c r="NUA630"/>
      <c r="NUB630"/>
      <c r="NUC630"/>
      <c r="NUD630"/>
      <c r="NUE630"/>
      <c r="NUF630"/>
      <c r="NUG630"/>
      <c r="NUH630"/>
      <c r="NUI630"/>
      <c r="NUJ630"/>
      <c r="NUK630"/>
      <c r="NUL630"/>
      <c r="NUM630"/>
      <c r="NUN630"/>
      <c r="NUO630"/>
      <c r="NUP630"/>
      <c r="NUQ630"/>
      <c r="NUR630"/>
      <c r="NUS630"/>
      <c r="NUT630"/>
      <c r="NUU630"/>
      <c r="NUV630"/>
      <c r="NUW630"/>
      <c r="NUX630"/>
      <c r="NUY630"/>
      <c r="NUZ630"/>
      <c r="NVA630"/>
      <c r="NVB630"/>
      <c r="NVC630"/>
      <c r="NVD630"/>
      <c r="NVE630"/>
      <c r="NVF630"/>
      <c r="NVG630"/>
      <c r="NVH630"/>
      <c r="NVI630"/>
      <c r="NVJ630"/>
      <c r="NVK630"/>
      <c r="NVL630"/>
      <c r="NVM630"/>
      <c r="NVN630"/>
      <c r="NVO630"/>
      <c r="NVP630"/>
      <c r="NVQ630"/>
      <c r="NVR630"/>
      <c r="NVS630"/>
      <c r="NVT630"/>
      <c r="NVU630"/>
      <c r="NVV630"/>
      <c r="NVW630"/>
      <c r="NVX630"/>
      <c r="NVY630"/>
      <c r="NVZ630"/>
      <c r="NWA630"/>
      <c r="NWB630"/>
      <c r="NWC630"/>
      <c r="NWD630"/>
      <c r="NWE630"/>
      <c r="NWF630"/>
      <c r="NWG630"/>
      <c r="NWH630"/>
      <c r="NWI630"/>
      <c r="NWJ630"/>
      <c r="NWK630"/>
      <c r="NWL630"/>
      <c r="NWM630"/>
      <c r="NWN630"/>
      <c r="NWO630"/>
      <c r="NWP630"/>
      <c r="NWQ630"/>
      <c r="NWR630"/>
      <c r="NWS630"/>
      <c r="NWT630"/>
      <c r="NWU630"/>
      <c r="NWV630"/>
      <c r="NWW630"/>
      <c r="NWX630"/>
      <c r="NWY630"/>
      <c r="NWZ630"/>
      <c r="NXA630"/>
      <c r="NXB630"/>
      <c r="NXC630"/>
      <c r="NXD630"/>
      <c r="NXE630"/>
      <c r="NXF630"/>
      <c r="NXG630"/>
      <c r="NXH630"/>
      <c r="NXI630"/>
      <c r="NXJ630"/>
      <c r="NXK630"/>
      <c r="NXL630"/>
      <c r="NXM630"/>
      <c r="NXN630"/>
      <c r="NXO630"/>
      <c r="NXP630"/>
      <c r="NXQ630"/>
      <c r="NXR630"/>
      <c r="NXS630"/>
      <c r="NXT630"/>
      <c r="NXU630"/>
      <c r="NXV630"/>
      <c r="NXW630"/>
      <c r="NXX630"/>
      <c r="NXY630"/>
      <c r="NXZ630"/>
      <c r="NYA630"/>
      <c r="NYB630"/>
      <c r="NYC630"/>
      <c r="NYD630"/>
      <c r="NYE630"/>
      <c r="NYF630"/>
      <c r="NYG630"/>
      <c r="NYH630"/>
      <c r="NYI630"/>
      <c r="NYJ630"/>
      <c r="NYK630"/>
      <c r="NYL630"/>
      <c r="NYM630"/>
      <c r="NYN630"/>
      <c r="NYO630"/>
      <c r="NYP630"/>
      <c r="NYQ630"/>
      <c r="NYR630"/>
      <c r="NYS630"/>
      <c r="NYT630"/>
      <c r="NYU630"/>
      <c r="NYV630"/>
      <c r="NYW630"/>
      <c r="NYX630"/>
      <c r="NYY630"/>
      <c r="NYZ630"/>
      <c r="NZA630"/>
      <c r="NZB630"/>
      <c r="NZC630"/>
      <c r="NZD630"/>
      <c r="NZE630"/>
      <c r="NZF630"/>
      <c r="NZG630"/>
      <c r="NZH630"/>
      <c r="NZI630"/>
      <c r="NZJ630"/>
      <c r="NZK630"/>
      <c r="NZL630"/>
      <c r="NZM630"/>
      <c r="NZN630"/>
      <c r="NZO630"/>
      <c r="NZP630"/>
      <c r="NZQ630"/>
      <c r="NZR630"/>
      <c r="NZS630"/>
      <c r="NZT630"/>
      <c r="NZU630"/>
      <c r="NZV630"/>
      <c r="NZW630"/>
      <c r="NZX630"/>
      <c r="NZY630"/>
      <c r="NZZ630"/>
      <c r="OAA630"/>
      <c r="OAB630"/>
      <c r="OAC630"/>
      <c r="OAD630"/>
      <c r="OAE630"/>
      <c r="OAF630"/>
      <c r="OAG630"/>
      <c r="OAH630"/>
      <c r="OAI630"/>
      <c r="OAJ630"/>
      <c r="OAK630"/>
      <c r="OAL630"/>
      <c r="OAM630"/>
      <c r="OAN630"/>
      <c r="OAO630"/>
      <c r="OAP630"/>
      <c r="OAQ630"/>
      <c r="OAR630"/>
      <c r="OAS630"/>
      <c r="OAT630"/>
      <c r="OAU630"/>
      <c r="OAV630"/>
      <c r="OAW630"/>
      <c r="OAX630"/>
      <c r="OAY630"/>
      <c r="OAZ630"/>
      <c r="OBA630"/>
      <c r="OBB630"/>
      <c r="OBC630"/>
      <c r="OBD630"/>
      <c r="OBE630"/>
      <c r="OBF630"/>
      <c r="OBG630"/>
      <c r="OBH630"/>
      <c r="OBI630"/>
      <c r="OBJ630"/>
      <c r="OBK630"/>
      <c r="OBL630"/>
      <c r="OBM630"/>
      <c r="OBN630"/>
      <c r="OBO630"/>
      <c r="OBP630"/>
      <c r="OBQ630"/>
      <c r="OBR630"/>
      <c r="OBS630"/>
      <c r="OBT630"/>
      <c r="OBU630"/>
      <c r="OBV630"/>
      <c r="OBW630"/>
      <c r="OBX630"/>
      <c r="OBY630"/>
      <c r="OBZ630"/>
      <c r="OCA630"/>
      <c r="OCB630"/>
      <c r="OCC630"/>
      <c r="OCD630"/>
      <c r="OCE630"/>
      <c r="OCF630"/>
      <c r="OCG630"/>
      <c r="OCH630"/>
      <c r="OCI630"/>
      <c r="OCJ630"/>
      <c r="OCK630"/>
      <c r="OCL630"/>
      <c r="OCM630"/>
      <c r="OCN630"/>
      <c r="OCO630"/>
      <c r="OCP630"/>
      <c r="OCQ630"/>
      <c r="OCR630"/>
      <c r="OCS630"/>
      <c r="OCT630"/>
      <c r="OCU630"/>
      <c r="OCV630"/>
      <c r="OCW630"/>
      <c r="OCX630"/>
      <c r="OCY630"/>
      <c r="OCZ630"/>
      <c r="ODA630"/>
      <c r="ODB630"/>
      <c r="ODC630"/>
      <c r="ODD630"/>
      <c r="ODE630"/>
      <c r="ODF630"/>
      <c r="ODG630"/>
      <c r="ODH630"/>
      <c r="ODI630"/>
      <c r="ODJ630"/>
      <c r="ODK630"/>
      <c r="ODL630"/>
      <c r="ODM630"/>
      <c r="ODN630"/>
      <c r="ODO630"/>
      <c r="ODP630"/>
      <c r="ODQ630"/>
      <c r="ODR630"/>
      <c r="ODS630"/>
      <c r="ODT630"/>
      <c r="ODU630"/>
      <c r="ODV630"/>
      <c r="ODW630"/>
      <c r="ODX630"/>
      <c r="ODY630"/>
      <c r="ODZ630"/>
      <c r="OEA630"/>
      <c r="OEB630"/>
      <c r="OEC630"/>
      <c r="OED630"/>
      <c r="OEE630"/>
      <c r="OEF630"/>
      <c r="OEG630"/>
      <c r="OEH630"/>
      <c r="OEI630"/>
      <c r="OEJ630"/>
      <c r="OEK630"/>
      <c r="OEL630"/>
      <c r="OEM630"/>
      <c r="OEN630"/>
      <c r="OEO630"/>
      <c r="OEP630"/>
      <c r="OEQ630"/>
      <c r="OER630"/>
      <c r="OES630"/>
      <c r="OET630"/>
      <c r="OEU630"/>
      <c r="OEV630"/>
      <c r="OEW630"/>
      <c r="OEX630"/>
      <c r="OEY630"/>
      <c r="OEZ630"/>
      <c r="OFA630"/>
      <c r="OFB630"/>
      <c r="OFC630"/>
      <c r="OFD630"/>
      <c r="OFE630"/>
      <c r="OFF630"/>
      <c r="OFG630"/>
      <c r="OFH630"/>
      <c r="OFI630"/>
      <c r="OFJ630"/>
      <c r="OFK630"/>
      <c r="OFL630"/>
      <c r="OFM630"/>
      <c r="OFN630"/>
      <c r="OFO630"/>
      <c r="OFP630"/>
      <c r="OFQ630"/>
      <c r="OFR630"/>
      <c r="OFS630"/>
      <c r="OFT630"/>
      <c r="OFU630"/>
      <c r="OFV630"/>
      <c r="OFW630"/>
      <c r="OFX630"/>
      <c r="OFY630"/>
      <c r="OFZ630"/>
      <c r="OGA630"/>
      <c r="OGB630"/>
      <c r="OGC630"/>
      <c r="OGD630"/>
      <c r="OGE630"/>
      <c r="OGF630"/>
      <c r="OGG630"/>
      <c r="OGH630"/>
      <c r="OGI630"/>
      <c r="OGJ630"/>
      <c r="OGK630"/>
      <c r="OGL630"/>
      <c r="OGM630"/>
      <c r="OGN630"/>
      <c r="OGO630"/>
      <c r="OGP630"/>
      <c r="OGQ630"/>
      <c r="OGR630"/>
      <c r="OGS630"/>
      <c r="OGT630"/>
      <c r="OGU630"/>
      <c r="OGV630"/>
      <c r="OGW630"/>
      <c r="OGX630"/>
      <c r="OGY630"/>
      <c r="OGZ630"/>
      <c r="OHA630"/>
      <c r="OHB630"/>
      <c r="OHC630"/>
      <c r="OHD630"/>
      <c r="OHE630"/>
      <c r="OHF630"/>
      <c r="OHG630"/>
      <c r="OHH630"/>
      <c r="OHI630"/>
      <c r="OHJ630"/>
      <c r="OHK630"/>
      <c r="OHL630"/>
      <c r="OHM630"/>
      <c r="OHN630"/>
      <c r="OHO630"/>
      <c r="OHP630"/>
      <c r="OHQ630"/>
      <c r="OHR630"/>
      <c r="OHS630"/>
      <c r="OHT630"/>
      <c r="OHU630"/>
      <c r="OHV630"/>
      <c r="OHW630"/>
      <c r="OHX630"/>
      <c r="OHY630"/>
      <c r="OHZ630"/>
      <c r="OIA630"/>
      <c r="OIB630"/>
      <c r="OIC630"/>
      <c r="OID630"/>
      <c r="OIE630"/>
      <c r="OIF630"/>
      <c r="OIG630"/>
      <c r="OIH630"/>
      <c r="OII630"/>
      <c r="OIJ630"/>
      <c r="OIK630"/>
      <c r="OIL630"/>
      <c r="OIM630"/>
      <c r="OIN630"/>
      <c r="OIO630"/>
      <c r="OIP630"/>
      <c r="OIQ630"/>
      <c r="OIR630"/>
      <c r="OIS630"/>
      <c r="OIT630"/>
      <c r="OIU630"/>
      <c r="OIV630"/>
      <c r="OIW630"/>
      <c r="OIX630"/>
      <c r="OIY630"/>
      <c r="OIZ630"/>
      <c r="OJA630"/>
      <c r="OJB630"/>
      <c r="OJC630"/>
      <c r="OJD630"/>
      <c r="OJE630"/>
      <c r="OJF630"/>
      <c r="OJG630"/>
      <c r="OJH630"/>
      <c r="OJI630"/>
      <c r="OJJ630"/>
      <c r="OJK630"/>
      <c r="OJL630"/>
      <c r="OJM630"/>
      <c r="OJN630"/>
      <c r="OJO630"/>
      <c r="OJP630"/>
      <c r="OJQ630"/>
      <c r="OJR630"/>
      <c r="OJS630"/>
      <c r="OJT630"/>
      <c r="OJU630"/>
      <c r="OJV630"/>
      <c r="OJW630"/>
      <c r="OJX630"/>
      <c r="OJY630"/>
      <c r="OJZ630"/>
      <c r="OKA630"/>
      <c r="OKB630"/>
      <c r="OKC630"/>
      <c r="OKD630"/>
      <c r="OKE630"/>
      <c r="OKF630"/>
      <c r="OKG630"/>
      <c r="OKH630"/>
      <c r="OKI630"/>
      <c r="OKJ630"/>
      <c r="OKK630"/>
      <c r="OKL630"/>
      <c r="OKM630"/>
      <c r="OKN630"/>
      <c r="OKO630"/>
      <c r="OKP630"/>
      <c r="OKQ630"/>
      <c r="OKR630"/>
      <c r="OKS630"/>
      <c r="OKT630"/>
      <c r="OKU630"/>
      <c r="OKV630"/>
      <c r="OKW630"/>
      <c r="OKX630"/>
      <c r="OKY630"/>
      <c r="OKZ630"/>
      <c r="OLA630"/>
      <c r="OLB630"/>
      <c r="OLC630"/>
      <c r="OLD630"/>
      <c r="OLE630"/>
      <c r="OLF630"/>
      <c r="OLG630"/>
      <c r="OLH630"/>
      <c r="OLI630"/>
      <c r="OLJ630"/>
      <c r="OLK630"/>
      <c r="OLL630"/>
      <c r="OLM630"/>
      <c r="OLN630"/>
      <c r="OLO630"/>
      <c r="OLP630"/>
      <c r="OLQ630"/>
      <c r="OLR630"/>
      <c r="OLS630"/>
      <c r="OLT630"/>
      <c r="OLU630"/>
      <c r="OLV630"/>
      <c r="OLW630"/>
      <c r="OLX630"/>
      <c r="OLY630"/>
      <c r="OLZ630"/>
      <c r="OMA630"/>
      <c r="OMB630"/>
      <c r="OMC630"/>
      <c r="OMD630"/>
      <c r="OME630"/>
      <c r="OMF630"/>
      <c r="OMG630"/>
      <c r="OMH630"/>
      <c r="OMI630"/>
      <c r="OMJ630"/>
      <c r="OMK630"/>
      <c r="OML630"/>
      <c r="OMM630"/>
      <c r="OMN630"/>
      <c r="OMO630"/>
      <c r="OMP630"/>
      <c r="OMQ630"/>
      <c r="OMR630"/>
      <c r="OMS630"/>
      <c r="OMT630"/>
      <c r="OMU630"/>
      <c r="OMV630"/>
      <c r="OMW630"/>
      <c r="OMX630"/>
      <c r="OMY630"/>
      <c r="OMZ630"/>
      <c r="ONA630"/>
      <c r="ONB630"/>
      <c r="ONC630"/>
      <c r="OND630"/>
      <c r="ONE630"/>
      <c r="ONF630"/>
      <c r="ONG630"/>
      <c r="ONH630"/>
      <c r="ONI630"/>
      <c r="ONJ630"/>
      <c r="ONK630"/>
      <c r="ONL630"/>
      <c r="ONM630"/>
      <c r="ONN630"/>
      <c r="ONO630"/>
      <c r="ONP630"/>
      <c r="ONQ630"/>
      <c r="ONR630"/>
      <c r="ONS630"/>
      <c r="ONT630"/>
      <c r="ONU630"/>
      <c r="ONV630"/>
      <c r="ONW630"/>
      <c r="ONX630"/>
      <c r="ONY630"/>
      <c r="ONZ630"/>
      <c r="OOA630"/>
      <c r="OOB630"/>
      <c r="OOC630"/>
      <c r="OOD630"/>
      <c r="OOE630"/>
      <c r="OOF630"/>
      <c r="OOG630"/>
      <c r="OOH630"/>
      <c r="OOI630"/>
      <c r="OOJ630"/>
      <c r="OOK630"/>
      <c r="OOL630"/>
      <c r="OOM630"/>
      <c r="OON630"/>
      <c r="OOO630"/>
      <c r="OOP630"/>
      <c r="OOQ630"/>
      <c r="OOR630"/>
      <c r="OOS630"/>
      <c r="OOT630"/>
      <c r="OOU630"/>
      <c r="OOV630"/>
      <c r="OOW630"/>
      <c r="OOX630"/>
      <c r="OOY630"/>
      <c r="OOZ630"/>
      <c r="OPA630"/>
      <c r="OPB630"/>
      <c r="OPC630"/>
      <c r="OPD630"/>
      <c r="OPE630"/>
      <c r="OPF630"/>
      <c r="OPG630"/>
      <c r="OPH630"/>
      <c r="OPI630"/>
      <c r="OPJ630"/>
      <c r="OPK630"/>
      <c r="OPL630"/>
      <c r="OPM630"/>
      <c r="OPN630"/>
      <c r="OPO630"/>
      <c r="OPP630"/>
      <c r="OPQ630"/>
      <c r="OPR630"/>
      <c r="OPS630"/>
      <c r="OPT630"/>
      <c r="OPU630"/>
      <c r="OPV630"/>
      <c r="OPW630"/>
      <c r="OPX630"/>
      <c r="OPY630"/>
      <c r="OPZ630"/>
      <c r="OQA630"/>
      <c r="OQB630"/>
      <c r="OQC630"/>
      <c r="OQD630"/>
      <c r="OQE630"/>
      <c r="OQF630"/>
      <c r="OQG630"/>
      <c r="OQH630"/>
      <c r="OQI630"/>
      <c r="OQJ630"/>
      <c r="OQK630"/>
      <c r="OQL630"/>
      <c r="OQM630"/>
      <c r="OQN630"/>
      <c r="OQO630"/>
      <c r="OQP630"/>
      <c r="OQQ630"/>
      <c r="OQR630"/>
      <c r="OQS630"/>
      <c r="OQT630"/>
      <c r="OQU630"/>
      <c r="OQV630"/>
      <c r="OQW630"/>
      <c r="OQX630"/>
      <c r="OQY630"/>
      <c r="OQZ630"/>
      <c r="ORA630"/>
      <c r="ORB630"/>
      <c r="ORC630"/>
      <c r="ORD630"/>
      <c r="ORE630"/>
      <c r="ORF630"/>
      <c r="ORG630"/>
      <c r="ORH630"/>
      <c r="ORI630"/>
      <c r="ORJ630"/>
      <c r="ORK630"/>
      <c r="ORL630"/>
      <c r="ORM630"/>
      <c r="ORN630"/>
      <c r="ORO630"/>
      <c r="ORP630"/>
      <c r="ORQ630"/>
      <c r="ORR630"/>
      <c r="ORS630"/>
      <c r="ORT630"/>
      <c r="ORU630"/>
      <c r="ORV630"/>
      <c r="ORW630"/>
      <c r="ORX630"/>
      <c r="ORY630"/>
      <c r="ORZ630"/>
      <c r="OSA630"/>
      <c r="OSB630"/>
      <c r="OSC630"/>
      <c r="OSD630"/>
      <c r="OSE630"/>
      <c r="OSF630"/>
      <c r="OSG630"/>
      <c r="OSH630"/>
      <c r="OSI630"/>
      <c r="OSJ630"/>
      <c r="OSK630"/>
      <c r="OSL630"/>
      <c r="OSM630"/>
      <c r="OSN630"/>
      <c r="OSO630"/>
      <c r="OSP630"/>
      <c r="OSQ630"/>
      <c r="OSR630"/>
      <c r="OSS630"/>
      <c r="OST630"/>
      <c r="OSU630"/>
      <c r="OSV630"/>
      <c r="OSW630"/>
      <c r="OSX630"/>
      <c r="OSY630"/>
      <c r="OSZ630"/>
      <c r="OTA630"/>
      <c r="OTB630"/>
      <c r="OTC630"/>
      <c r="OTD630"/>
      <c r="OTE630"/>
      <c r="OTF630"/>
      <c r="OTG630"/>
      <c r="OTH630"/>
      <c r="OTI630"/>
      <c r="OTJ630"/>
      <c r="OTK630"/>
      <c r="OTL630"/>
      <c r="OTM630"/>
      <c r="OTN630"/>
      <c r="OTO630"/>
      <c r="OTP630"/>
      <c r="OTQ630"/>
      <c r="OTR630"/>
      <c r="OTS630"/>
      <c r="OTT630"/>
      <c r="OTU630"/>
      <c r="OTV630"/>
      <c r="OTW630"/>
      <c r="OTX630"/>
      <c r="OTY630"/>
      <c r="OTZ630"/>
      <c r="OUA630"/>
      <c r="OUB630"/>
      <c r="OUC630"/>
      <c r="OUD630"/>
      <c r="OUE630"/>
      <c r="OUF630"/>
      <c r="OUG630"/>
      <c r="OUH630"/>
      <c r="OUI630"/>
      <c r="OUJ630"/>
      <c r="OUK630"/>
      <c r="OUL630"/>
      <c r="OUM630"/>
      <c r="OUN630"/>
      <c r="OUO630"/>
      <c r="OUP630"/>
      <c r="OUQ630"/>
      <c r="OUR630"/>
      <c r="OUS630"/>
      <c r="OUT630"/>
      <c r="OUU630"/>
      <c r="OUV630"/>
      <c r="OUW630"/>
      <c r="OUX630"/>
      <c r="OUY630"/>
      <c r="OUZ630"/>
      <c r="OVA630"/>
      <c r="OVB630"/>
      <c r="OVC630"/>
      <c r="OVD630"/>
      <c r="OVE630"/>
      <c r="OVF630"/>
      <c r="OVG630"/>
      <c r="OVH630"/>
      <c r="OVI630"/>
      <c r="OVJ630"/>
      <c r="OVK630"/>
      <c r="OVL630"/>
      <c r="OVM630"/>
      <c r="OVN630"/>
      <c r="OVO630"/>
      <c r="OVP630"/>
      <c r="OVQ630"/>
      <c r="OVR630"/>
      <c r="OVS630"/>
      <c r="OVT630"/>
      <c r="OVU630"/>
      <c r="OVV630"/>
      <c r="OVW630"/>
      <c r="OVX630"/>
      <c r="OVY630"/>
      <c r="OVZ630"/>
      <c r="OWA630"/>
      <c r="OWB630"/>
      <c r="OWC630"/>
      <c r="OWD630"/>
      <c r="OWE630"/>
      <c r="OWF630"/>
      <c r="OWG630"/>
      <c r="OWH630"/>
      <c r="OWI630"/>
      <c r="OWJ630"/>
      <c r="OWK630"/>
      <c r="OWL630"/>
      <c r="OWM630"/>
      <c r="OWN630"/>
      <c r="OWO630"/>
      <c r="OWP630"/>
      <c r="OWQ630"/>
      <c r="OWR630"/>
      <c r="OWS630"/>
      <c r="OWT630"/>
      <c r="OWU630"/>
      <c r="OWV630"/>
      <c r="OWW630"/>
      <c r="OWX630"/>
      <c r="OWY630"/>
      <c r="OWZ630"/>
      <c r="OXA630"/>
      <c r="OXB630"/>
      <c r="OXC630"/>
      <c r="OXD630"/>
      <c r="OXE630"/>
      <c r="OXF630"/>
      <c r="OXG630"/>
      <c r="OXH630"/>
      <c r="OXI630"/>
      <c r="OXJ630"/>
      <c r="OXK630"/>
      <c r="OXL630"/>
      <c r="OXM630"/>
      <c r="OXN630"/>
      <c r="OXO630"/>
      <c r="OXP630"/>
      <c r="OXQ630"/>
      <c r="OXR630"/>
      <c r="OXS630"/>
      <c r="OXT630"/>
      <c r="OXU630"/>
      <c r="OXV630"/>
      <c r="OXW630"/>
      <c r="OXX630"/>
      <c r="OXY630"/>
      <c r="OXZ630"/>
      <c r="OYA630"/>
      <c r="OYB630"/>
      <c r="OYC630"/>
      <c r="OYD630"/>
      <c r="OYE630"/>
      <c r="OYF630"/>
      <c r="OYG630"/>
      <c r="OYH630"/>
      <c r="OYI630"/>
      <c r="OYJ630"/>
      <c r="OYK630"/>
      <c r="OYL630"/>
      <c r="OYM630"/>
      <c r="OYN630"/>
      <c r="OYO630"/>
      <c r="OYP630"/>
      <c r="OYQ630"/>
      <c r="OYR630"/>
      <c r="OYS630"/>
      <c r="OYT630"/>
      <c r="OYU630"/>
      <c r="OYV630"/>
      <c r="OYW630"/>
      <c r="OYX630"/>
      <c r="OYY630"/>
      <c r="OYZ630"/>
      <c r="OZA630"/>
      <c r="OZB630"/>
      <c r="OZC630"/>
      <c r="OZD630"/>
      <c r="OZE630"/>
      <c r="OZF630"/>
      <c r="OZG630"/>
      <c r="OZH630"/>
      <c r="OZI630"/>
      <c r="OZJ630"/>
      <c r="OZK630"/>
      <c r="OZL630"/>
      <c r="OZM630"/>
      <c r="OZN630"/>
      <c r="OZO630"/>
      <c r="OZP630"/>
      <c r="OZQ630"/>
      <c r="OZR630"/>
      <c r="OZS630"/>
      <c r="OZT630"/>
      <c r="OZU630"/>
      <c r="OZV630"/>
      <c r="OZW630"/>
      <c r="OZX630"/>
      <c r="OZY630"/>
      <c r="OZZ630"/>
      <c r="PAA630"/>
      <c r="PAB630"/>
      <c r="PAC630"/>
      <c r="PAD630"/>
      <c r="PAE630"/>
      <c r="PAF630"/>
      <c r="PAG630"/>
      <c r="PAH630"/>
      <c r="PAI630"/>
      <c r="PAJ630"/>
      <c r="PAK630"/>
      <c r="PAL630"/>
      <c r="PAM630"/>
      <c r="PAN630"/>
      <c r="PAO630"/>
      <c r="PAP630"/>
      <c r="PAQ630"/>
      <c r="PAR630"/>
      <c r="PAS630"/>
      <c r="PAT630"/>
      <c r="PAU630"/>
      <c r="PAV630"/>
      <c r="PAW630"/>
      <c r="PAX630"/>
      <c r="PAY630"/>
      <c r="PAZ630"/>
      <c r="PBA630"/>
      <c r="PBB630"/>
      <c r="PBC630"/>
      <c r="PBD630"/>
      <c r="PBE630"/>
      <c r="PBF630"/>
      <c r="PBG630"/>
      <c r="PBH630"/>
      <c r="PBI630"/>
      <c r="PBJ630"/>
      <c r="PBK630"/>
      <c r="PBL630"/>
      <c r="PBM630"/>
      <c r="PBN630"/>
      <c r="PBO630"/>
      <c r="PBP630"/>
      <c r="PBQ630"/>
      <c r="PBR630"/>
      <c r="PBS630"/>
      <c r="PBT630"/>
      <c r="PBU630"/>
      <c r="PBV630"/>
      <c r="PBW630"/>
      <c r="PBX630"/>
      <c r="PBY630"/>
      <c r="PBZ630"/>
      <c r="PCA630"/>
      <c r="PCB630"/>
      <c r="PCC630"/>
      <c r="PCD630"/>
      <c r="PCE630"/>
      <c r="PCF630"/>
      <c r="PCG630"/>
      <c r="PCH630"/>
      <c r="PCI630"/>
      <c r="PCJ630"/>
      <c r="PCK630"/>
      <c r="PCL630"/>
      <c r="PCM630"/>
      <c r="PCN630"/>
      <c r="PCO630"/>
      <c r="PCP630"/>
      <c r="PCQ630"/>
      <c r="PCR630"/>
      <c r="PCS630"/>
      <c r="PCT630"/>
      <c r="PCU630"/>
      <c r="PCV630"/>
      <c r="PCW630"/>
      <c r="PCX630"/>
      <c r="PCY630"/>
      <c r="PCZ630"/>
      <c r="PDA630"/>
      <c r="PDB630"/>
      <c r="PDC630"/>
      <c r="PDD630"/>
      <c r="PDE630"/>
      <c r="PDF630"/>
      <c r="PDG630"/>
      <c r="PDH630"/>
      <c r="PDI630"/>
      <c r="PDJ630"/>
      <c r="PDK630"/>
      <c r="PDL630"/>
      <c r="PDM630"/>
      <c r="PDN630"/>
      <c r="PDO630"/>
      <c r="PDP630"/>
      <c r="PDQ630"/>
      <c r="PDR630"/>
      <c r="PDS630"/>
      <c r="PDT630"/>
      <c r="PDU630"/>
      <c r="PDV630"/>
      <c r="PDW630"/>
      <c r="PDX630"/>
      <c r="PDY630"/>
      <c r="PDZ630"/>
      <c r="PEA630"/>
      <c r="PEB630"/>
      <c r="PEC630"/>
      <c r="PED630"/>
      <c r="PEE630"/>
      <c r="PEF630"/>
      <c r="PEG630"/>
      <c r="PEH630"/>
      <c r="PEI630"/>
      <c r="PEJ630"/>
      <c r="PEK630"/>
      <c r="PEL630"/>
      <c r="PEM630"/>
      <c r="PEN630"/>
      <c r="PEO630"/>
      <c r="PEP630"/>
      <c r="PEQ630"/>
      <c r="PER630"/>
      <c r="PES630"/>
      <c r="PET630"/>
      <c r="PEU630"/>
      <c r="PEV630"/>
      <c r="PEW630"/>
      <c r="PEX630"/>
      <c r="PEY630"/>
      <c r="PEZ630"/>
      <c r="PFA630"/>
      <c r="PFB630"/>
      <c r="PFC630"/>
      <c r="PFD630"/>
      <c r="PFE630"/>
      <c r="PFF630"/>
      <c r="PFG630"/>
      <c r="PFH630"/>
      <c r="PFI630"/>
      <c r="PFJ630"/>
      <c r="PFK630"/>
      <c r="PFL630"/>
      <c r="PFM630"/>
      <c r="PFN630"/>
      <c r="PFO630"/>
      <c r="PFP630"/>
      <c r="PFQ630"/>
      <c r="PFR630"/>
      <c r="PFS630"/>
      <c r="PFT630"/>
      <c r="PFU630"/>
      <c r="PFV630"/>
      <c r="PFW630"/>
      <c r="PFX630"/>
      <c r="PFY630"/>
      <c r="PFZ630"/>
      <c r="PGA630"/>
      <c r="PGB630"/>
      <c r="PGC630"/>
      <c r="PGD630"/>
      <c r="PGE630"/>
      <c r="PGF630"/>
      <c r="PGG630"/>
      <c r="PGH630"/>
      <c r="PGI630"/>
      <c r="PGJ630"/>
      <c r="PGK630"/>
      <c r="PGL630"/>
      <c r="PGM630"/>
      <c r="PGN630"/>
      <c r="PGO630"/>
      <c r="PGP630"/>
      <c r="PGQ630"/>
      <c r="PGR630"/>
      <c r="PGS630"/>
      <c r="PGT630"/>
      <c r="PGU630"/>
      <c r="PGV630"/>
      <c r="PGW630"/>
      <c r="PGX630"/>
      <c r="PGY630"/>
      <c r="PGZ630"/>
      <c r="PHA630"/>
      <c r="PHB630"/>
      <c r="PHC630"/>
      <c r="PHD630"/>
      <c r="PHE630"/>
      <c r="PHF630"/>
      <c r="PHG630"/>
      <c r="PHH630"/>
      <c r="PHI630"/>
      <c r="PHJ630"/>
      <c r="PHK630"/>
      <c r="PHL630"/>
      <c r="PHM630"/>
      <c r="PHN630"/>
      <c r="PHO630"/>
      <c r="PHP630"/>
      <c r="PHQ630"/>
      <c r="PHR630"/>
      <c r="PHS630"/>
      <c r="PHT630"/>
      <c r="PHU630"/>
      <c r="PHV630"/>
      <c r="PHW630"/>
      <c r="PHX630"/>
      <c r="PHY630"/>
      <c r="PHZ630"/>
      <c r="PIA630"/>
      <c r="PIB630"/>
      <c r="PIC630"/>
      <c r="PID630"/>
      <c r="PIE630"/>
      <c r="PIF630"/>
      <c r="PIG630"/>
      <c r="PIH630"/>
      <c r="PII630"/>
      <c r="PIJ630"/>
      <c r="PIK630"/>
      <c r="PIL630"/>
      <c r="PIM630"/>
      <c r="PIN630"/>
      <c r="PIO630"/>
      <c r="PIP630"/>
      <c r="PIQ630"/>
      <c r="PIR630"/>
      <c r="PIS630"/>
      <c r="PIT630"/>
      <c r="PIU630"/>
      <c r="PIV630"/>
      <c r="PIW630"/>
      <c r="PIX630"/>
      <c r="PIY630"/>
      <c r="PIZ630"/>
      <c r="PJA630"/>
      <c r="PJB630"/>
      <c r="PJC630"/>
      <c r="PJD630"/>
      <c r="PJE630"/>
      <c r="PJF630"/>
      <c r="PJG630"/>
      <c r="PJH630"/>
      <c r="PJI630"/>
      <c r="PJJ630"/>
      <c r="PJK630"/>
      <c r="PJL630"/>
      <c r="PJM630"/>
      <c r="PJN630"/>
      <c r="PJO630"/>
      <c r="PJP630"/>
      <c r="PJQ630"/>
      <c r="PJR630"/>
      <c r="PJS630"/>
      <c r="PJT630"/>
      <c r="PJU630"/>
      <c r="PJV630"/>
      <c r="PJW630"/>
      <c r="PJX630"/>
      <c r="PJY630"/>
      <c r="PJZ630"/>
      <c r="PKA630"/>
      <c r="PKB630"/>
      <c r="PKC630"/>
      <c r="PKD630"/>
      <c r="PKE630"/>
      <c r="PKF630"/>
      <c r="PKG630"/>
      <c r="PKH630"/>
      <c r="PKI630"/>
      <c r="PKJ630"/>
      <c r="PKK630"/>
      <c r="PKL630"/>
      <c r="PKM630"/>
      <c r="PKN630"/>
      <c r="PKO630"/>
      <c r="PKP630"/>
      <c r="PKQ630"/>
      <c r="PKR630"/>
      <c r="PKS630"/>
      <c r="PKT630"/>
      <c r="PKU630"/>
      <c r="PKV630"/>
      <c r="PKW630"/>
      <c r="PKX630"/>
      <c r="PKY630"/>
      <c r="PKZ630"/>
      <c r="PLA630"/>
      <c r="PLB630"/>
      <c r="PLC630"/>
      <c r="PLD630"/>
      <c r="PLE630"/>
      <c r="PLF630"/>
      <c r="PLG630"/>
      <c r="PLH630"/>
      <c r="PLI630"/>
      <c r="PLJ630"/>
      <c r="PLK630"/>
      <c r="PLL630"/>
      <c r="PLM630"/>
      <c r="PLN630"/>
      <c r="PLO630"/>
      <c r="PLP630"/>
      <c r="PLQ630"/>
      <c r="PLR630"/>
      <c r="PLS630"/>
      <c r="PLT630"/>
      <c r="PLU630"/>
      <c r="PLV630"/>
      <c r="PLW630"/>
      <c r="PLX630"/>
      <c r="PLY630"/>
      <c r="PLZ630"/>
      <c r="PMA630"/>
      <c r="PMB630"/>
      <c r="PMC630"/>
      <c r="PMD630"/>
      <c r="PME630"/>
      <c r="PMF630"/>
      <c r="PMG630"/>
      <c r="PMH630"/>
      <c r="PMI630"/>
      <c r="PMJ630"/>
      <c r="PMK630"/>
      <c r="PML630"/>
      <c r="PMM630"/>
      <c r="PMN630"/>
      <c r="PMO630"/>
      <c r="PMP630"/>
      <c r="PMQ630"/>
      <c r="PMR630"/>
      <c r="PMS630"/>
      <c r="PMT630"/>
      <c r="PMU630"/>
      <c r="PMV630"/>
      <c r="PMW630"/>
      <c r="PMX630"/>
      <c r="PMY630"/>
      <c r="PMZ630"/>
      <c r="PNA630"/>
      <c r="PNB630"/>
      <c r="PNC630"/>
      <c r="PND630"/>
      <c r="PNE630"/>
      <c r="PNF630"/>
      <c r="PNG630"/>
      <c r="PNH630"/>
      <c r="PNI630"/>
      <c r="PNJ630"/>
      <c r="PNK630"/>
      <c r="PNL630"/>
      <c r="PNM630"/>
      <c r="PNN630"/>
      <c r="PNO630"/>
      <c r="PNP630"/>
      <c r="PNQ630"/>
      <c r="PNR630"/>
      <c r="PNS630"/>
      <c r="PNT630"/>
      <c r="PNU630"/>
      <c r="PNV630"/>
      <c r="PNW630"/>
      <c r="PNX630"/>
      <c r="PNY630"/>
      <c r="PNZ630"/>
      <c r="POA630"/>
      <c r="POB630"/>
      <c r="POC630"/>
      <c r="POD630"/>
      <c r="POE630"/>
      <c r="POF630"/>
      <c r="POG630"/>
      <c r="POH630"/>
      <c r="POI630"/>
      <c r="POJ630"/>
      <c r="POK630"/>
      <c r="POL630"/>
      <c r="POM630"/>
      <c r="PON630"/>
      <c r="POO630"/>
      <c r="POP630"/>
      <c r="POQ630"/>
      <c r="POR630"/>
      <c r="POS630"/>
      <c r="POT630"/>
      <c r="POU630"/>
      <c r="POV630"/>
      <c r="POW630"/>
      <c r="POX630"/>
      <c r="POY630"/>
      <c r="POZ630"/>
      <c r="PPA630"/>
      <c r="PPB630"/>
      <c r="PPC630"/>
      <c r="PPD630"/>
      <c r="PPE630"/>
      <c r="PPF630"/>
      <c r="PPG630"/>
      <c r="PPH630"/>
      <c r="PPI630"/>
      <c r="PPJ630"/>
      <c r="PPK630"/>
      <c r="PPL630"/>
      <c r="PPM630"/>
      <c r="PPN630"/>
      <c r="PPO630"/>
      <c r="PPP630"/>
      <c r="PPQ630"/>
      <c r="PPR630"/>
      <c r="PPS630"/>
      <c r="PPT630"/>
      <c r="PPU630"/>
      <c r="PPV630"/>
      <c r="PPW630"/>
      <c r="PPX630"/>
      <c r="PPY630"/>
      <c r="PPZ630"/>
      <c r="PQA630"/>
      <c r="PQB630"/>
      <c r="PQC630"/>
      <c r="PQD630"/>
      <c r="PQE630"/>
      <c r="PQF630"/>
      <c r="PQG630"/>
      <c r="PQH630"/>
      <c r="PQI630"/>
      <c r="PQJ630"/>
      <c r="PQK630"/>
      <c r="PQL630"/>
      <c r="PQM630"/>
      <c r="PQN630"/>
      <c r="PQO630"/>
      <c r="PQP630"/>
      <c r="PQQ630"/>
      <c r="PQR630"/>
      <c r="PQS630"/>
      <c r="PQT630"/>
      <c r="PQU630"/>
      <c r="PQV630"/>
      <c r="PQW630"/>
      <c r="PQX630"/>
      <c r="PQY630"/>
      <c r="PQZ630"/>
      <c r="PRA630"/>
      <c r="PRB630"/>
      <c r="PRC630"/>
      <c r="PRD630"/>
      <c r="PRE630"/>
      <c r="PRF630"/>
      <c r="PRG630"/>
      <c r="PRH630"/>
      <c r="PRI630"/>
      <c r="PRJ630"/>
      <c r="PRK630"/>
      <c r="PRL630"/>
      <c r="PRM630"/>
      <c r="PRN630"/>
      <c r="PRO630"/>
      <c r="PRP630"/>
      <c r="PRQ630"/>
      <c r="PRR630"/>
      <c r="PRS630"/>
      <c r="PRT630"/>
      <c r="PRU630"/>
      <c r="PRV630"/>
      <c r="PRW630"/>
      <c r="PRX630"/>
      <c r="PRY630"/>
      <c r="PRZ630"/>
      <c r="PSA630"/>
      <c r="PSB630"/>
      <c r="PSC630"/>
      <c r="PSD630"/>
      <c r="PSE630"/>
      <c r="PSF630"/>
      <c r="PSG630"/>
      <c r="PSH630"/>
      <c r="PSI630"/>
      <c r="PSJ630"/>
      <c r="PSK630"/>
      <c r="PSL630"/>
      <c r="PSM630"/>
      <c r="PSN630"/>
      <c r="PSO630"/>
      <c r="PSP630"/>
      <c r="PSQ630"/>
      <c r="PSR630"/>
      <c r="PSS630"/>
      <c r="PST630"/>
      <c r="PSU630"/>
      <c r="PSV630"/>
      <c r="PSW630"/>
      <c r="PSX630"/>
      <c r="PSY630"/>
      <c r="PSZ630"/>
      <c r="PTA630"/>
      <c r="PTB630"/>
      <c r="PTC630"/>
      <c r="PTD630"/>
      <c r="PTE630"/>
      <c r="PTF630"/>
      <c r="PTG630"/>
      <c r="PTH630"/>
      <c r="PTI630"/>
      <c r="PTJ630"/>
      <c r="PTK630"/>
      <c r="PTL630"/>
      <c r="PTM630"/>
      <c r="PTN630"/>
      <c r="PTO630"/>
      <c r="PTP630"/>
      <c r="PTQ630"/>
      <c r="PTR630"/>
      <c r="PTS630"/>
      <c r="PTT630"/>
      <c r="PTU630"/>
      <c r="PTV630"/>
      <c r="PTW630"/>
      <c r="PTX630"/>
      <c r="PTY630"/>
      <c r="PTZ630"/>
      <c r="PUA630"/>
      <c r="PUB630"/>
      <c r="PUC630"/>
      <c r="PUD630"/>
      <c r="PUE630"/>
      <c r="PUF630"/>
      <c r="PUG630"/>
      <c r="PUH630"/>
      <c r="PUI630"/>
      <c r="PUJ630"/>
      <c r="PUK630"/>
      <c r="PUL630"/>
      <c r="PUM630"/>
      <c r="PUN630"/>
      <c r="PUO630"/>
      <c r="PUP630"/>
      <c r="PUQ630"/>
      <c r="PUR630"/>
      <c r="PUS630"/>
      <c r="PUT630"/>
      <c r="PUU630"/>
      <c r="PUV630"/>
      <c r="PUW630"/>
      <c r="PUX630"/>
      <c r="PUY630"/>
      <c r="PUZ630"/>
      <c r="PVA630"/>
      <c r="PVB630"/>
      <c r="PVC630"/>
      <c r="PVD630"/>
      <c r="PVE630"/>
      <c r="PVF630"/>
      <c r="PVG630"/>
      <c r="PVH630"/>
      <c r="PVI630"/>
      <c r="PVJ630"/>
      <c r="PVK630"/>
      <c r="PVL630"/>
      <c r="PVM630"/>
      <c r="PVN630"/>
      <c r="PVO630"/>
      <c r="PVP630"/>
      <c r="PVQ630"/>
      <c r="PVR630"/>
      <c r="PVS630"/>
      <c r="PVT630"/>
      <c r="PVU630"/>
      <c r="PVV630"/>
      <c r="PVW630"/>
      <c r="PVX630"/>
      <c r="PVY630"/>
      <c r="PVZ630"/>
      <c r="PWA630"/>
      <c r="PWB630"/>
      <c r="PWC630"/>
      <c r="PWD630"/>
      <c r="PWE630"/>
      <c r="PWF630"/>
      <c r="PWG630"/>
      <c r="PWH630"/>
      <c r="PWI630"/>
      <c r="PWJ630"/>
      <c r="PWK630"/>
      <c r="PWL630"/>
      <c r="PWM630"/>
      <c r="PWN630"/>
      <c r="PWO630"/>
      <c r="PWP630"/>
      <c r="PWQ630"/>
      <c r="PWR630"/>
      <c r="PWS630"/>
      <c r="PWT630"/>
      <c r="PWU630"/>
      <c r="PWV630"/>
      <c r="PWW630"/>
      <c r="PWX630"/>
      <c r="PWY630"/>
      <c r="PWZ630"/>
      <c r="PXA630"/>
      <c r="PXB630"/>
      <c r="PXC630"/>
      <c r="PXD630"/>
      <c r="PXE630"/>
      <c r="PXF630"/>
      <c r="PXG630"/>
      <c r="PXH630"/>
      <c r="PXI630"/>
      <c r="PXJ630"/>
      <c r="PXK630"/>
      <c r="PXL630"/>
      <c r="PXM630"/>
      <c r="PXN630"/>
      <c r="PXO630"/>
      <c r="PXP630"/>
      <c r="PXQ630"/>
      <c r="PXR630"/>
      <c r="PXS630"/>
      <c r="PXT630"/>
      <c r="PXU630"/>
      <c r="PXV630"/>
      <c r="PXW630"/>
      <c r="PXX630"/>
      <c r="PXY630"/>
      <c r="PXZ630"/>
      <c r="PYA630"/>
      <c r="PYB630"/>
      <c r="PYC630"/>
      <c r="PYD630"/>
      <c r="PYE630"/>
      <c r="PYF630"/>
      <c r="PYG630"/>
      <c r="PYH630"/>
      <c r="PYI630"/>
      <c r="PYJ630"/>
      <c r="PYK630"/>
      <c r="PYL630"/>
      <c r="PYM630"/>
      <c r="PYN630"/>
      <c r="PYO630"/>
      <c r="PYP630"/>
      <c r="PYQ630"/>
      <c r="PYR630"/>
      <c r="PYS630"/>
      <c r="PYT630"/>
      <c r="PYU630"/>
      <c r="PYV630"/>
      <c r="PYW630"/>
      <c r="PYX630"/>
      <c r="PYY630"/>
      <c r="PYZ630"/>
      <c r="PZA630"/>
      <c r="PZB630"/>
      <c r="PZC630"/>
      <c r="PZD630"/>
      <c r="PZE630"/>
      <c r="PZF630"/>
      <c r="PZG630"/>
      <c r="PZH630"/>
      <c r="PZI630"/>
      <c r="PZJ630"/>
      <c r="PZK630"/>
      <c r="PZL630"/>
      <c r="PZM630"/>
      <c r="PZN630"/>
      <c r="PZO630"/>
      <c r="PZP630"/>
      <c r="PZQ630"/>
      <c r="PZR630"/>
      <c r="PZS630"/>
      <c r="PZT630"/>
      <c r="PZU630"/>
      <c r="PZV630"/>
      <c r="PZW630"/>
      <c r="PZX630"/>
      <c r="PZY630"/>
      <c r="PZZ630"/>
      <c r="QAA630"/>
      <c r="QAB630"/>
      <c r="QAC630"/>
      <c r="QAD630"/>
      <c r="QAE630"/>
      <c r="QAF630"/>
      <c r="QAG630"/>
      <c r="QAH630"/>
      <c r="QAI630"/>
      <c r="QAJ630"/>
      <c r="QAK630"/>
      <c r="QAL630"/>
      <c r="QAM630"/>
      <c r="QAN630"/>
      <c r="QAO630"/>
      <c r="QAP630"/>
      <c r="QAQ630"/>
      <c r="QAR630"/>
      <c r="QAS630"/>
      <c r="QAT630"/>
      <c r="QAU630"/>
      <c r="QAV630"/>
      <c r="QAW630"/>
      <c r="QAX630"/>
      <c r="QAY630"/>
      <c r="QAZ630"/>
      <c r="QBA630"/>
      <c r="QBB630"/>
      <c r="QBC630"/>
      <c r="QBD630"/>
      <c r="QBE630"/>
      <c r="QBF630"/>
      <c r="QBG630"/>
      <c r="QBH630"/>
      <c r="QBI630"/>
      <c r="QBJ630"/>
      <c r="QBK630"/>
      <c r="QBL630"/>
      <c r="QBM630"/>
      <c r="QBN630"/>
      <c r="QBO630"/>
      <c r="QBP630"/>
      <c r="QBQ630"/>
      <c r="QBR630"/>
      <c r="QBS630"/>
      <c r="QBT630"/>
      <c r="QBU630"/>
      <c r="QBV630"/>
      <c r="QBW630"/>
      <c r="QBX630"/>
      <c r="QBY630"/>
      <c r="QBZ630"/>
      <c r="QCA630"/>
      <c r="QCB630"/>
      <c r="QCC630"/>
      <c r="QCD630"/>
      <c r="QCE630"/>
      <c r="QCF630"/>
      <c r="QCG630"/>
      <c r="QCH630"/>
      <c r="QCI630"/>
      <c r="QCJ630"/>
      <c r="QCK630"/>
      <c r="QCL630"/>
      <c r="QCM630"/>
      <c r="QCN630"/>
      <c r="QCO630"/>
      <c r="QCP630"/>
      <c r="QCQ630"/>
      <c r="QCR630"/>
      <c r="QCS630"/>
      <c r="QCT630"/>
      <c r="QCU630"/>
      <c r="QCV630"/>
      <c r="QCW630"/>
      <c r="QCX630"/>
      <c r="QCY630"/>
      <c r="QCZ630"/>
      <c r="QDA630"/>
      <c r="QDB630"/>
      <c r="QDC630"/>
      <c r="QDD630"/>
      <c r="QDE630"/>
      <c r="QDF630"/>
      <c r="QDG630"/>
      <c r="QDH630"/>
      <c r="QDI630"/>
      <c r="QDJ630"/>
      <c r="QDK630"/>
      <c r="QDL630"/>
      <c r="QDM630"/>
      <c r="QDN630"/>
      <c r="QDO630"/>
      <c r="QDP630"/>
      <c r="QDQ630"/>
      <c r="QDR630"/>
      <c r="QDS630"/>
      <c r="QDT630"/>
      <c r="QDU630"/>
      <c r="QDV630"/>
      <c r="QDW630"/>
      <c r="QDX630"/>
      <c r="QDY630"/>
      <c r="QDZ630"/>
      <c r="QEA630"/>
      <c r="QEB630"/>
      <c r="QEC630"/>
      <c r="QED630"/>
      <c r="QEE630"/>
      <c r="QEF630"/>
      <c r="QEG630"/>
      <c r="QEH630"/>
      <c r="QEI630"/>
      <c r="QEJ630"/>
      <c r="QEK630"/>
      <c r="QEL630"/>
      <c r="QEM630"/>
      <c r="QEN630"/>
      <c r="QEO630"/>
      <c r="QEP630"/>
      <c r="QEQ630"/>
      <c r="QER630"/>
      <c r="QES630"/>
      <c r="QET630"/>
      <c r="QEU630"/>
      <c r="QEV630"/>
      <c r="QEW630"/>
      <c r="QEX630"/>
      <c r="QEY630"/>
      <c r="QEZ630"/>
      <c r="QFA630"/>
      <c r="QFB630"/>
      <c r="QFC630"/>
      <c r="QFD630"/>
      <c r="QFE630"/>
      <c r="QFF630"/>
      <c r="QFG630"/>
      <c r="QFH630"/>
      <c r="QFI630"/>
      <c r="QFJ630"/>
      <c r="QFK630"/>
      <c r="QFL630"/>
      <c r="QFM630"/>
      <c r="QFN630"/>
      <c r="QFO630"/>
      <c r="QFP630"/>
      <c r="QFQ630"/>
      <c r="QFR630"/>
      <c r="QFS630"/>
      <c r="QFT630"/>
      <c r="QFU630"/>
      <c r="QFV630"/>
      <c r="QFW630"/>
      <c r="QFX630"/>
      <c r="QFY630"/>
      <c r="QFZ630"/>
      <c r="QGA630"/>
      <c r="QGB630"/>
      <c r="QGC630"/>
      <c r="QGD630"/>
      <c r="QGE630"/>
      <c r="QGF630"/>
      <c r="QGG630"/>
      <c r="QGH630"/>
      <c r="QGI630"/>
      <c r="QGJ630"/>
      <c r="QGK630"/>
      <c r="QGL630"/>
      <c r="QGM630"/>
      <c r="QGN630"/>
      <c r="QGO630"/>
      <c r="QGP630"/>
      <c r="QGQ630"/>
      <c r="QGR630"/>
      <c r="QGS630"/>
      <c r="QGT630"/>
      <c r="QGU630"/>
      <c r="QGV630"/>
      <c r="QGW630"/>
      <c r="QGX630"/>
      <c r="QGY630"/>
      <c r="QGZ630"/>
      <c r="QHA630"/>
      <c r="QHB630"/>
      <c r="QHC630"/>
      <c r="QHD630"/>
      <c r="QHE630"/>
      <c r="QHF630"/>
      <c r="QHG630"/>
      <c r="QHH630"/>
      <c r="QHI630"/>
      <c r="QHJ630"/>
      <c r="QHK630"/>
      <c r="QHL630"/>
      <c r="QHM630"/>
      <c r="QHN630"/>
      <c r="QHO630"/>
      <c r="QHP630"/>
      <c r="QHQ630"/>
      <c r="QHR630"/>
      <c r="QHS630"/>
      <c r="QHT630"/>
      <c r="QHU630"/>
      <c r="QHV630"/>
      <c r="QHW630"/>
      <c r="QHX630"/>
      <c r="QHY630"/>
      <c r="QHZ630"/>
      <c r="QIA630"/>
      <c r="QIB630"/>
      <c r="QIC630"/>
      <c r="QID630"/>
      <c r="QIE630"/>
      <c r="QIF630"/>
      <c r="QIG630"/>
      <c r="QIH630"/>
      <c r="QII630"/>
      <c r="QIJ630"/>
      <c r="QIK630"/>
      <c r="QIL630"/>
      <c r="QIM630"/>
      <c r="QIN630"/>
      <c r="QIO630"/>
      <c r="QIP630"/>
      <c r="QIQ630"/>
      <c r="QIR630"/>
      <c r="QIS630"/>
      <c r="QIT630"/>
      <c r="QIU630"/>
      <c r="QIV630"/>
      <c r="QIW630"/>
      <c r="QIX630"/>
      <c r="QIY630"/>
      <c r="QIZ630"/>
      <c r="QJA630"/>
      <c r="QJB630"/>
      <c r="QJC630"/>
      <c r="QJD630"/>
      <c r="QJE630"/>
      <c r="QJF630"/>
      <c r="QJG630"/>
      <c r="QJH630"/>
      <c r="QJI630"/>
      <c r="QJJ630"/>
      <c r="QJK630"/>
      <c r="QJL630"/>
      <c r="QJM630"/>
      <c r="QJN630"/>
      <c r="QJO630"/>
      <c r="QJP630"/>
      <c r="QJQ630"/>
      <c r="QJR630"/>
      <c r="QJS630"/>
      <c r="QJT630"/>
      <c r="QJU630"/>
      <c r="QJV630"/>
      <c r="QJW630"/>
      <c r="QJX630"/>
      <c r="QJY630"/>
      <c r="QJZ630"/>
      <c r="QKA630"/>
      <c r="QKB630"/>
      <c r="QKC630"/>
      <c r="QKD630"/>
      <c r="QKE630"/>
      <c r="QKF630"/>
      <c r="QKG630"/>
      <c r="QKH630"/>
      <c r="QKI630"/>
      <c r="QKJ630"/>
      <c r="QKK630"/>
      <c r="QKL630"/>
      <c r="QKM630"/>
      <c r="QKN630"/>
      <c r="QKO630"/>
      <c r="QKP630"/>
      <c r="QKQ630"/>
      <c r="QKR630"/>
      <c r="QKS630"/>
      <c r="QKT630"/>
      <c r="QKU630"/>
      <c r="QKV630"/>
      <c r="QKW630"/>
      <c r="QKX630"/>
      <c r="QKY630"/>
      <c r="QKZ630"/>
      <c r="QLA630"/>
      <c r="QLB630"/>
      <c r="QLC630"/>
      <c r="QLD630"/>
      <c r="QLE630"/>
      <c r="QLF630"/>
      <c r="QLG630"/>
      <c r="QLH630"/>
      <c r="QLI630"/>
      <c r="QLJ630"/>
      <c r="QLK630"/>
      <c r="QLL630"/>
      <c r="QLM630"/>
      <c r="QLN630"/>
      <c r="QLO630"/>
      <c r="QLP630"/>
      <c r="QLQ630"/>
      <c r="QLR630"/>
      <c r="QLS630"/>
      <c r="QLT630"/>
      <c r="QLU630"/>
      <c r="QLV630"/>
      <c r="QLW630"/>
      <c r="QLX630"/>
      <c r="QLY630"/>
      <c r="QLZ630"/>
      <c r="QMA630"/>
      <c r="QMB630"/>
      <c r="QMC630"/>
      <c r="QMD630"/>
      <c r="QME630"/>
      <c r="QMF630"/>
      <c r="QMG630"/>
      <c r="QMH630"/>
      <c r="QMI630"/>
      <c r="QMJ630"/>
      <c r="QMK630"/>
      <c r="QML630"/>
      <c r="QMM630"/>
      <c r="QMN630"/>
      <c r="QMO630"/>
      <c r="QMP630"/>
      <c r="QMQ630"/>
      <c r="QMR630"/>
      <c r="QMS630"/>
      <c r="QMT630"/>
      <c r="QMU630"/>
      <c r="QMV630"/>
      <c r="QMW630"/>
      <c r="QMX630"/>
      <c r="QMY630"/>
      <c r="QMZ630"/>
      <c r="QNA630"/>
      <c r="QNB630"/>
      <c r="QNC630"/>
      <c r="QND630"/>
      <c r="QNE630"/>
      <c r="QNF630"/>
      <c r="QNG630"/>
      <c r="QNH630"/>
      <c r="QNI630"/>
      <c r="QNJ630"/>
      <c r="QNK630"/>
      <c r="QNL630"/>
      <c r="QNM630"/>
      <c r="QNN630"/>
      <c r="QNO630"/>
      <c r="QNP630"/>
      <c r="QNQ630"/>
      <c r="QNR630"/>
      <c r="QNS630"/>
      <c r="QNT630"/>
      <c r="QNU630"/>
      <c r="QNV630"/>
      <c r="QNW630"/>
      <c r="QNX630"/>
      <c r="QNY630"/>
      <c r="QNZ630"/>
      <c r="QOA630"/>
      <c r="QOB630"/>
      <c r="QOC630"/>
      <c r="QOD630"/>
      <c r="QOE630"/>
      <c r="QOF630"/>
      <c r="QOG630"/>
      <c r="QOH630"/>
      <c r="QOI630"/>
      <c r="QOJ630"/>
      <c r="QOK630"/>
      <c r="QOL630"/>
      <c r="QOM630"/>
      <c r="QON630"/>
      <c r="QOO630"/>
      <c r="QOP630"/>
      <c r="QOQ630"/>
      <c r="QOR630"/>
      <c r="QOS630"/>
      <c r="QOT630"/>
      <c r="QOU630"/>
      <c r="QOV630"/>
      <c r="QOW630"/>
      <c r="QOX630"/>
      <c r="QOY630"/>
      <c r="QOZ630"/>
      <c r="QPA630"/>
      <c r="QPB630"/>
      <c r="QPC630"/>
      <c r="QPD630"/>
      <c r="QPE630"/>
      <c r="QPF630"/>
      <c r="QPG630"/>
      <c r="QPH630"/>
      <c r="QPI630"/>
      <c r="QPJ630"/>
      <c r="QPK630"/>
      <c r="QPL630"/>
      <c r="QPM630"/>
      <c r="QPN630"/>
      <c r="QPO630"/>
      <c r="QPP630"/>
      <c r="QPQ630"/>
      <c r="QPR630"/>
      <c r="QPS630"/>
      <c r="QPT630"/>
      <c r="QPU630"/>
      <c r="QPV630"/>
      <c r="QPW630"/>
      <c r="QPX630"/>
      <c r="QPY630"/>
      <c r="QPZ630"/>
      <c r="QQA630"/>
      <c r="QQB630"/>
      <c r="QQC630"/>
      <c r="QQD630"/>
      <c r="QQE630"/>
      <c r="QQF630"/>
      <c r="QQG630"/>
      <c r="QQH630"/>
      <c r="QQI630"/>
      <c r="QQJ630"/>
      <c r="QQK630"/>
      <c r="QQL630"/>
      <c r="QQM630"/>
      <c r="QQN630"/>
      <c r="QQO630"/>
      <c r="QQP630"/>
      <c r="QQQ630"/>
      <c r="QQR630"/>
      <c r="QQS630"/>
      <c r="QQT630"/>
      <c r="QQU630"/>
      <c r="QQV630"/>
      <c r="QQW630"/>
      <c r="QQX630"/>
      <c r="QQY630"/>
      <c r="QQZ630"/>
      <c r="QRA630"/>
      <c r="QRB630"/>
      <c r="QRC630"/>
      <c r="QRD630"/>
      <c r="QRE630"/>
      <c r="QRF630"/>
      <c r="QRG630"/>
      <c r="QRH630"/>
      <c r="QRI630"/>
      <c r="QRJ630"/>
      <c r="QRK630"/>
      <c r="QRL630"/>
      <c r="QRM630"/>
      <c r="QRN630"/>
      <c r="QRO630"/>
      <c r="QRP630"/>
      <c r="QRQ630"/>
      <c r="QRR630"/>
      <c r="QRS630"/>
      <c r="QRT630"/>
      <c r="QRU630"/>
      <c r="QRV630"/>
      <c r="QRW630"/>
      <c r="QRX630"/>
      <c r="QRY630"/>
      <c r="QRZ630"/>
      <c r="QSA630"/>
      <c r="QSB630"/>
      <c r="QSC630"/>
      <c r="QSD630"/>
      <c r="QSE630"/>
      <c r="QSF630"/>
      <c r="QSG630"/>
      <c r="QSH630"/>
      <c r="QSI630"/>
      <c r="QSJ630"/>
      <c r="QSK630"/>
      <c r="QSL630"/>
      <c r="QSM630"/>
      <c r="QSN630"/>
      <c r="QSO630"/>
      <c r="QSP630"/>
      <c r="QSQ630"/>
      <c r="QSR630"/>
      <c r="QSS630"/>
      <c r="QST630"/>
      <c r="QSU630"/>
      <c r="QSV630"/>
      <c r="QSW630"/>
      <c r="QSX630"/>
      <c r="QSY630"/>
      <c r="QSZ630"/>
      <c r="QTA630"/>
      <c r="QTB630"/>
      <c r="QTC630"/>
      <c r="QTD630"/>
      <c r="QTE630"/>
      <c r="QTF630"/>
      <c r="QTG630"/>
      <c r="QTH630"/>
      <c r="QTI630"/>
      <c r="QTJ630"/>
      <c r="QTK630"/>
      <c r="QTL630"/>
      <c r="QTM630"/>
      <c r="QTN630"/>
      <c r="QTO630"/>
      <c r="QTP630"/>
      <c r="QTQ630"/>
      <c r="QTR630"/>
      <c r="QTS630"/>
      <c r="QTT630"/>
      <c r="QTU630"/>
      <c r="QTV630"/>
      <c r="QTW630"/>
      <c r="QTX630"/>
      <c r="QTY630"/>
      <c r="QTZ630"/>
      <c r="QUA630"/>
      <c r="QUB630"/>
      <c r="QUC630"/>
      <c r="QUD630"/>
      <c r="QUE630"/>
      <c r="QUF630"/>
      <c r="QUG630"/>
      <c r="QUH630"/>
      <c r="QUI630"/>
      <c r="QUJ630"/>
      <c r="QUK630"/>
      <c r="QUL630"/>
      <c r="QUM630"/>
      <c r="QUN630"/>
      <c r="QUO630"/>
      <c r="QUP630"/>
      <c r="QUQ630"/>
      <c r="QUR630"/>
      <c r="QUS630"/>
      <c r="QUT630"/>
      <c r="QUU630"/>
      <c r="QUV630"/>
      <c r="QUW630"/>
      <c r="QUX630"/>
      <c r="QUY630"/>
      <c r="QUZ630"/>
      <c r="QVA630"/>
      <c r="QVB630"/>
      <c r="QVC630"/>
      <c r="QVD630"/>
      <c r="QVE630"/>
      <c r="QVF630"/>
      <c r="QVG630"/>
      <c r="QVH630"/>
      <c r="QVI630"/>
      <c r="QVJ630"/>
      <c r="QVK630"/>
      <c r="QVL630"/>
      <c r="QVM630"/>
      <c r="QVN630"/>
      <c r="QVO630"/>
      <c r="QVP630"/>
      <c r="QVQ630"/>
      <c r="QVR630"/>
      <c r="QVS630"/>
      <c r="QVT630"/>
      <c r="QVU630"/>
      <c r="QVV630"/>
      <c r="QVW630"/>
      <c r="QVX630"/>
      <c r="QVY630"/>
      <c r="QVZ630"/>
      <c r="QWA630"/>
      <c r="QWB630"/>
      <c r="QWC630"/>
      <c r="QWD630"/>
      <c r="QWE630"/>
      <c r="QWF630"/>
      <c r="QWG630"/>
      <c r="QWH630"/>
      <c r="QWI630"/>
      <c r="QWJ630"/>
      <c r="QWK630"/>
      <c r="QWL630"/>
      <c r="QWM630"/>
      <c r="QWN630"/>
      <c r="QWO630"/>
      <c r="QWP630"/>
      <c r="QWQ630"/>
      <c r="QWR630"/>
      <c r="QWS630"/>
      <c r="QWT630"/>
      <c r="QWU630"/>
      <c r="QWV630"/>
      <c r="QWW630"/>
      <c r="QWX630"/>
      <c r="QWY630"/>
      <c r="QWZ630"/>
      <c r="QXA630"/>
      <c r="QXB630"/>
      <c r="QXC630"/>
      <c r="QXD630"/>
      <c r="QXE630"/>
      <c r="QXF630"/>
      <c r="QXG630"/>
      <c r="QXH630"/>
      <c r="QXI630"/>
      <c r="QXJ630"/>
      <c r="QXK630"/>
      <c r="QXL630"/>
      <c r="QXM630"/>
      <c r="QXN630"/>
      <c r="QXO630"/>
      <c r="QXP630"/>
      <c r="QXQ630"/>
      <c r="QXR630"/>
      <c r="QXS630"/>
      <c r="QXT630"/>
      <c r="QXU630"/>
      <c r="QXV630"/>
      <c r="QXW630"/>
      <c r="QXX630"/>
      <c r="QXY630"/>
      <c r="QXZ630"/>
      <c r="QYA630"/>
      <c r="QYB630"/>
      <c r="QYC630"/>
      <c r="QYD630"/>
      <c r="QYE630"/>
      <c r="QYF630"/>
      <c r="QYG630"/>
      <c r="QYH630"/>
      <c r="QYI630"/>
      <c r="QYJ630"/>
      <c r="QYK630"/>
      <c r="QYL630"/>
      <c r="QYM630"/>
      <c r="QYN630"/>
      <c r="QYO630"/>
      <c r="QYP630"/>
      <c r="QYQ630"/>
      <c r="QYR630"/>
      <c r="QYS630"/>
      <c r="QYT630"/>
      <c r="QYU630"/>
      <c r="QYV630"/>
      <c r="QYW630"/>
      <c r="QYX630"/>
      <c r="QYY630"/>
      <c r="QYZ630"/>
      <c r="QZA630"/>
      <c r="QZB630"/>
      <c r="QZC630"/>
      <c r="QZD630"/>
      <c r="QZE630"/>
      <c r="QZF630"/>
      <c r="QZG630"/>
      <c r="QZH630"/>
      <c r="QZI630"/>
      <c r="QZJ630"/>
      <c r="QZK630"/>
      <c r="QZL630"/>
      <c r="QZM630"/>
      <c r="QZN630"/>
      <c r="QZO630"/>
      <c r="QZP630"/>
      <c r="QZQ630"/>
      <c r="QZR630"/>
      <c r="QZS630"/>
      <c r="QZT630"/>
      <c r="QZU630"/>
      <c r="QZV630"/>
      <c r="QZW630"/>
      <c r="QZX630"/>
      <c r="QZY630"/>
      <c r="QZZ630"/>
      <c r="RAA630"/>
      <c r="RAB630"/>
      <c r="RAC630"/>
      <c r="RAD630"/>
      <c r="RAE630"/>
      <c r="RAF630"/>
      <c r="RAG630"/>
      <c r="RAH630"/>
      <c r="RAI630"/>
      <c r="RAJ630"/>
      <c r="RAK630"/>
      <c r="RAL630"/>
      <c r="RAM630"/>
      <c r="RAN630"/>
      <c r="RAO630"/>
      <c r="RAP630"/>
      <c r="RAQ630"/>
      <c r="RAR630"/>
      <c r="RAS630"/>
      <c r="RAT630"/>
      <c r="RAU630"/>
      <c r="RAV630"/>
      <c r="RAW630"/>
      <c r="RAX630"/>
      <c r="RAY630"/>
      <c r="RAZ630"/>
      <c r="RBA630"/>
      <c r="RBB630"/>
      <c r="RBC630"/>
      <c r="RBD630"/>
      <c r="RBE630"/>
      <c r="RBF630"/>
      <c r="RBG630"/>
      <c r="RBH630"/>
      <c r="RBI630"/>
      <c r="RBJ630"/>
      <c r="RBK630"/>
      <c r="RBL630"/>
      <c r="RBM630"/>
      <c r="RBN630"/>
      <c r="RBO630"/>
      <c r="RBP630"/>
      <c r="RBQ630"/>
      <c r="RBR630"/>
      <c r="RBS630"/>
      <c r="RBT630"/>
      <c r="RBU630"/>
      <c r="RBV630"/>
      <c r="RBW630"/>
      <c r="RBX630"/>
      <c r="RBY630"/>
      <c r="RBZ630"/>
      <c r="RCA630"/>
      <c r="RCB630"/>
      <c r="RCC630"/>
      <c r="RCD630"/>
      <c r="RCE630"/>
      <c r="RCF630"/>
      <c r="RCG630"/>
      <c r="RCH630"/>
      <c r="RCI630"/>
      <c r="RCJ630"/>
      <c r="RCK630"/>
      <c r="RCL630"/>
      <c r="RCM630"/>
      <c r="RCN630"/>
      <c r="RCO630"/>
      <c r="RCP630"/>
      <c r="RCQ630"/>
      <c r="RCR630"/>
      <c r="RCS630"/>
      <c r="RCT630"/>
      <c r="RCU630"/>
      <c r="RCV630"/>
      <c r="RCW630"/>
      <c r="RCX630"/>
      <c r="RCY630"/>
      <c r="RCZ630"/>
      <c r="RDA630"/>
      <c r="RDB630"/>
      <c r="RDC630"/>
      <c r="RDD630"/>
      <c r="RDE630"/>
      <c r="RDF630"/>
      <c r="RDG630"/>
      <c r="RDH630"/>
      <c r="RDI630"/>
      <c r="RDJ630"/>
      <c r="RDK630"/>
      <c r="RDL630"/>
      <c r="RDM630"/>
      <c r="RDN630"/>
      <c r="RDO630"/>
      <c r="RDP630"/>
      <c r="RDQ630"/>
      <c r="RDR630"/>
      <c r="RDS630"/>
      <c r="RDT630"/>
      <c r="RDU630"/>
      <c r="RDV630"/>
      <c r="RDW630"/>
      <c r="RDX630"/>
      <c r="RDY630"/>
      <c r="RDZ630"/>
      <c r="REA630"/>
      <c r="REB630"/>
      <c r="REC630"/>
      <c r="RED630"/>
      <c r="REE630"/>
      <c r="REF630"/>
      <c r="REG630"/>
      <c r="REH630"/>
      <c r="REI630"/>
      <c r="REJ630"/>
      <c r="REK630"/>
      <c r="REL630"/>
      <c r="REM630"/>
      <c r="REN630"/>
      <c r="REO630"/>
      <c r="REP630"/>
      <c r="REQ630"/>
      <c r="RER630"/>
      <c r="RES630"/>
      <c r="RET630"/>
      <c r="REU630"/>
      <c r="REV630"/>
      <c r="REW630"/>
      <c r="REX630"/>
      <c r="REY630"/>
      <c r="REZ630"/>
      <c r="RFA630"/>
      <c r="RFB630"/>
      <c r="RFC630"/>
      <c r="RFD630"/>
      <c r="RFE630"/>
      <c r="RFF630"/>
      <c r="RFG630"/>
      <c r="RFH630"/>
      <c r="RFI630"/>
      <c r="RFJ630"/>
      <c r="RFK630"/>
      <c r="RFL630"/>
      <c r="RFM630"/>
      <c r="RFN630"/>
      <c r="RFO630"/>
      <c r="RFP630"/>
      <c r="RFQ630"/>
      <c r="RFR630"/>
      <c r="RFS630"/>
      <c r="RFT630"/>
      <c r="RFU630"/>
      <c r="RFV630"/>
      <c r="RFW630"/>
      <c r="RFX630"/>
      <c r="RFY630"/>
      <c r="RFZ630"/>
      <c r="RGA630"/>
      <c r="RGB630"/>
      <c r="RGC630"/>
      <c r="RGD630"/>
      <c r="RGE630"/>
      <c r="RGF630"/>
      <c r="RGG630"/>
      <c r="RGH630"/>
      <c r="RGI630"/>
      <c r="RGJ630"/>
      <c r="RGK630"/>
      <c r="RGL630"/>
      <c r="RGM630"/>
      <c r="RGN630"/>
      <c r="RGO630"/>
      <c r="RGP630"/>
      <c r="RGQ630"/>
      <c r="RGR630"/>
      <c r="RGS630"/>
      <c r="RGT630"/>
      <c r="RGU630"/>
      <c r="RGV630"/>
      <c r="RGW630"/>
      <c r="RGX630"/>
      <c r="RGY630"/>
      <c r="RGZ630"/>
      <c r="RHA630"/>
      <c r="RHB630"/>
      <c r="RHC630"/>
      <c r="RHD630"/>
      <c r="RHE630"/>
      <c r="RHF630"/>
      <c r="RHG630"/>
      <c r="RHH630"/>
      <c r="RHI630"/>
      <c r="RHJ630"/>
      <c r="RHK630"/>
      <c r="RHL630"/>
      <c r="RHM630"/>
      <c r="RHN630"/>
      <c r="RHO630"/>
      <c r="RHP630"/>
      <c r="RHQ630"/>
      <c r="RHR630"/>
      <c r="RHS630"/>
      <c r="RHT630"/>
      <c r="RHU630"/>
      <c r="RHV630"/>
      <c r="RHW630"/>
      <c r="RHX630"/>
      <c r="RHY630"/>
      <c r="RHZ630"/>
      <c r="RIA630"/>
      <c r="RIB630"/>
      <c r="RIC630"/>
      <c r="RID630"/>
      <c r="RIE630"/>
      <c r="RIF630"/>
      <c r="RIG630"/>
      <c r="RIH630"/>
      <c r="RII630"/>
      <c r="RIJ630"/>
      <c r="RIK630"/>
      <c r="RIL630"/>
      <c r="RIM630"/>
      <c r="RIN630"/>
      <c r="RIO630"/>
      <c r="RIP630"/>
      <c r="RIQ630"/>
      <c r="RIR630"/>
      <c r="RIS630"/>
      <c r="RIT630"/>
      <c r="RIU630"/>
      <c r="RIV630"/>
      <c r="RIW630"/>
      <c r="RIX630"/>
      <c r="RIY630"/>
      <c r="RIZ630"/>
      <c r="RJA630"/>
      <c r="RJB630"/>
      <c r="RJC630"/>
      <c r="RJD630"/>
      <c r="RJE630"/>
      <c r="RJF630"/>
      <c r="RJG630"/>
      <c r="RJH630"/>
      <c r="RJI630"/>
      <c r="RJJ630"/>
      <c r="RJK630"/>
      <c r="RJL630"/>
      <c r="RJM630"/>
      <c r="RJN630"/>
      <c r="RJO630"/>
      <c r="RJP630"/>
      <c r="RJQ630"/>
      <c r="RJR630"/>
      <c r="RJS630"/>
      <c r="RJT630"/>
      <c r="RJU630"/>
      <c r="RJV630"/>
      <c r="RJW630"/>
      <c r="RJX630"/>
      <c r="RJY630"/>
      <c r="RJZ630"/>
      <c r="RKA630"/>
      <c r="RKB630"/>
      <c r="RKC630"/>
      <c r="RKD630"/>
      <c r="RKE630"/>
      <c r="RKF630"/>
      <c r="RKG630"/>
      <c r="RKH630"/>
      <c r="RKI630"/>
      <c r="RKJ630"/>
      <c r="RKK630"/>
      <c r="RKL630"/>
      <c r="RKM630"/>
      <c r="RKN630"/>
      <c r="RKO630"/>
      <c r="RKP630"/>
      <c r="RKQ630"/>
      <c r="RKR630"/>
      <c r="RKS630"/>
      <c r="RKT630"/>
      <c r="RKU630"/>
      <c r="RKV630"/>
      <c r="RKW630"/>
      <c r="RKX630"/>
      <c r="RKY630"/>
      <c r="RKZ630"/>
      <c r="RLA630"/>
      <c r="RLB630"/>
      <c r="RLC630"/>
      <c r="RLD630"/>
      <c r="RLE630"/>
      <c r="RLF630"/>
      <c r="RLG630"/>
      <c r="RLH630"/>
      <c r="RLI630"/>
      <c r="RLJ630"/>
      <c r="RLK630"/>
      <c r="RLL630"/>
      <c r="RLM630"/>
      <c r="RLN630"/>
      <c r="RLO630"/>
      <c r="RLP630"/>
      <c r="RLQ630"/>
      <c r="RLR630"/>
      <c r="RLS630"/>
      <c r="RLT630"/>
      <c r="RLU630"/>
      <c r="RLV630"/>
      <c r="RLW630"/>
      <c r="RLX630"/>
      <c r="RLY630"/>
      <c r="RLZ630"/>
      <c r="RMA630"/>
      <c r="RMB630"/>
      <c r="RMC630"/>
      <c r="RMD630"/>
      <c r="RME630"/>
      <c r="RMF630"/>
      <c r="RMG630"/>
      <c r="RMH630"/>
      <c r="RMI630"/>
      <c r="RMJ630"/>
      <c r="RMK630"/>
      <c r="RML630"/>
      <c r="RMM630"/>
      <c r="RMN630"/>
      <c r="RMO630"/>
      <c r="RMP630"/>
      <c r="RMQ630"/>
      <c r="RMR630"/>
      <c r="RMS630"/>
      <c r="RMT630"/>
      <c r="RMU630"/>
      <c r="RMV630"/>
      <c r="RMW630"/>
      <c r="RMX630"/>
      <c r="RMY630"/>
      <c r="RMZ630"/>
      <c r="RNA630"/>
      <c r="RNB630"/>
      <c r="RNC630"/>
      <c r="RND630"/>
      <c r="RNE630"/>
      <c r="RNF630"/>
      <c r="RNG630"/>
      <c r="RNH630"/>
      <c r="RNI630"/>
      <c r="RNJ630"/>
      <c r="RNK630"/>
      <c r="RNL630"/>
      <c r="RNM630"/>
      <c r="RNN630"/>
      <c r="RNO630"/>
      <c r="RNP630"/>
      <c r="RNQ630"/>
      <c r="RNR630"/>
      <c r="RNS630"/>
      <c r="RNT630"/>
      <c r="RNU630"/>
      <c r="RNV630"/>
      <c r="RNW630"/>
      <c r="RNX630"/>
      <c r="RNY630"/>
      <c r="RNZ630"/>
      <c r="ROA630"/>
      <c r="ROB630"/>
      <c r="ROC630"/>
      <c r="ROD630"/>
      <c r="ROE630"/>
      <c r="ROF630"/>
      <c r="ROG630"/>
      <c r="ROH630"/>
      <c r="ROI630"/>
      <c r="ROJ630"/>
      <c r="ROK630"/>
      <c r="ROL630"/>
      <c r="ROM630"/>
      <c r="RON630"/>
      <c r="ROO630"/>
      <c r="ROP630"/>
      <c r="ROQ630"/>
      <c r="ROR630"/>
      <c r="ROS630"/>
      <c r="ROT630"/>
      <c r="ROU630"/>
      <c r="ROV630"/>
      <c r="ROW630"/>
      <c r="ROX630"/>
      <c r="ROY630"/>
      <c r="ROZ630"/>
      <c r="RPA630"/>
      <c r="RPB630"/>
      <c r="RPC630"/>
      <c r="RPD630"/>
      <c r="RPE630"/>
      <c r="RPF630"/>
      <c r="RPG630"/>
      <c r="RPH630"/>
      <c r="RPI630"/>
      <c r="RPJ630"/>
      <c r="RPK630"/>
      <c r="RPL630"/>
      <c r="RPM630"/>
      <c r="RPN630"/>
      <c r="RPO630"/>
      <c r="RPP630"/>
      <c r="RPQ630"/>
      <c r="RPR630"/>
      <c r="RPS630"/>
      <c r="RPT630"/>
      <c r="RPU630"/>
      <c r="RPV630"/>
      <c r="RPW630"/>
      <c r="RPX630"/>
      <c r="RPY630"/>
      <c r="RPZ630"/>
      <c r="RQA630"/>
      <c r="RQB630"/>
      <c r="RQC630"/>
      <c r="RQD630"/>
      <c r="RQE630"/>
      <c r="RQF630"/>
      <c r="RQG630"/>
      <c r="RQH630"/>
      <c r="RQI630"/>
      <c r="RQJ630"/>
      <c r="RQK630"/>
      <c r="RQL630"/>
      <c r="RQM630"/>
      <c r="RQN630"/>
      <c r="RQO630"/>
      <c r="RQP630"/>
      <c r="RQQ630"/>
      <c r="RQR630"/>
      <c r="RQS630"/>
      <c r="RQT630"/>
      <c r="RQU630"/>
      <c r="RQV630"/>
      <c r="RQW630"/>
      <c r="RQX630"/>
      <c r="RQY630"/>
      <c r="RQZ630"/>
      <c r="RRA630"/>
      <c r="RRB630"/>
      <c r="RRC630"/>
      <c r="RRD630"/>
      <c r="RRE630"/>
      <c r="RRF630"/>
      <c r="RRG630"/>
      <c r="RRH630"/>
      <c r="RRI630"/>
      <c r="RRJ630"/>
      <c r="RRK630"/>
      <c r="RRL630"/>
      <c r="RRM630"/>
      <c r="RRN630"/>
      <c r="RRO630"/>
      <c r="RRP630"/>
      <c r="RRQ630"/>
      <c r="RRR630"/>
      <c r="RRS630"/>
      <c r="RRT630"/>
      <c r="RRU630"/>
      <c r="RRV630"/>
      <c r="RRW630"/>
      <c r="RRX630"/>
      <c r="RRY630"/>
      <c r="RRZ630"/>
      <c r="RSA630"/>
      <c r="RSB630"/>
      <c r="RSC630"/>
      <c r="RSD630"/>
      <c r="RSE630"/>
      <c r="RSF630"/>
      <c r="RSG630"/>
      <c r="RSH630"/>
      <c r="RSI630"/>
      <c r="RSJ630"/>
      <c r="RSK630"/>
      <c r="RSL630"/>
      <c r="RSM630"/>
      <c r="RSN630"/>
      <c r="RSO630"/>
      <c r="RSP630"/>
      <c r="RSQ630"/>
      <c r="RSR630"/>
      <c r="RSS630"/>
      <c r="RST630"/>
      <c r="RSU630"/>
      <c r="RSV630"/>
      <c r="RSW630"/>
      <c r="RSX630"/>
      <c r="RSY630"/>
      <c r="RSZ630"/>
      <c r="RTA630"/>
      <c r="RTB630"/>
      <c r="RTC630"/>
      <c r="RTD630"/>
      <c r="RTE630"/>
      <c r="RTF630"/>
      <c r="RTG630"/>
      <c r="RTH630"/>
      <c r="RTI630"/>
      <c r="RTJ630"/>
      <c r="RTK630"/>
      <c r="RTL630"/>
      <c r="RTM630"/>
      <c r="RTN630"/>
      <c r="RTO630"/>
      <c r="RTP630"/>
      <c r="RTQ630"/>
      <c r="RTR630"/>
      <c r="RTS630"/>
      <c r="RTT630"/>
      <c r="RTU630"/>
      <c r="RTV630"/>
      <c r="RTW630"/>
      <c r="RTX630"/>
      <c r="RTY630"/>
      <c r="RTZ630"/>
      <c r="RUA630"/>
      <c r="RUB630"/>
      <c r="RUC630"/>
      <c r="RUD630"/>
      <c r="RUE630"/>
      <c r="RUF630"/>
      <c r="RUG630"/>
      <c r="RUH630"/>
      <c r="RUI630"/>
      <c r="RUJ630"/>
      <c r="RUK630"/>
      <c r="RUL630"/>
      <c r="RUM630"/>
      <c r="RUN630"/>
      <c r="RUO630"/>
      <c r="RUP630"/>
      <c r="RUQ630"/>
      <c r="RUR630"/>
      <c r="RUS630"/>
      <c r="RUT630"/>
      <c r="RUU630"/>
      <c r="RUV630"/>
      <c r="RUW630"/>
      <c r="RUX630"/>
      <c r="RUY630"/>
      <c r="RUZ630"/>
      <c r="RVA630"/>
      <c r="RVB630"/>
      <c r="RVC630"/>
      <c r="RVD630"/>
      <c r="RVE630"/>
      <c r="RVF630"/>
      <c r="RVG630"/>
      <c r="RVH630"/>
      <c r="RVI630"/>
      <c r="RVJ630"/>
      <c r="RVK630"/>
      <c r="RVL630"/>
      <c r="RVM630"/>
      <c r="RVN630"/>
      <c r="RVO630"/>
      <c r="RVP630"/>
      <c r="RVQ630"/>
      <c r="RVR630"/>
      <c r="RVS630"/>
      <c r="RVT630"/>
      <c r="RVU630"/>
      <c r="RVV630"/>
      <c r="RVW630"/>
      <c r="RVX630"/>
      <c r="RVY630"/>
      <c r="RVZ630"/>
      <c r="RWA630"/>
      <c r="RWB630"/>
      <c r="RWC630"/>
      <c r="RWD630"/>
      <c r="RWE630"/>
      <c r="RWF630"/>
      <c r="RWG630"/>
      <c r="RWH630"/>
      <c r="RWI630"/>
      <c r="RWJ630"/>
      <c r="RWK630"/>
      <c r="RWL630"/>
      <c r="RWM630"/>
      <c r="RWN630"/>
      <c r="RWO630"/>
      <c r="RWP630"/>
      <c r="RWQ630"/>
      <c r="RWR630"/>
      <c r="RWS630"/>
      <c r="RWT630"/>
      <c r="RWU630"/>
      <c r="RWV630"/>
      <c r="RWW630"/>
      <c r="RWX630"/>
      <c r="RWY630"/>
      <c r="RWZ630"/>
      <c r="RXA630"/>
      <c r="RXB630"/>
      <c r="RXC630"/>
      <c r="RXD630"/>
      <c r="RXE630"/>
      <c r="RXF630"/>
      <c r="RXG630"/>
      <c r="RXH630"/>
      <c r="RXI630"/>
      <c r="RXJ630"/>
      <c r="RXK630"/>
      <c r="RXL630"/>
      <c r="RXM630"/>
      <c r="RXN630"/>
      <c r="RXO630"/>
      <c r="RXP630"/>
      <c r="RXQ630"/>
      <c r="RXR630"/>
      <c r="RXS630"/>
      <c r="RXT630"/>
      <c r="RXU630"/>
      <c r="RXV630"/>
      <c r="RXW630"/>
      <c r="RXX630"/>
      <c r="RXY630"/>
      <c r="RXZ630"/>
      <c r="RYA630"/>
      <c r="RYB630"/>
      <c r="RYC630"/>
      <c r="RYD630"/>
      <c r="RYE630"/>
      <c r="RYF630"/>
      <c r="RYG630"/>
      <c r="RYH630"/>
      <c r="RYI630"/>
      <c r="RYJ630"/>
      <c r="RYK630"/>
      <c r="RYL630"/>
      <c r="RYM630"/>
      <c r="RYN630"/>
      <c r="RYO630"/>
      <c r="RYP630"/>
      <c r="RYQ630"/>
      <c r="RYR630"/>
      <c r="RYS630"/>
      <c r="RYT630"/>
      <c r="RYU630"/>
      <c r="RYV630"/>
      <c r="RYW630"/>
      <c r="RYX630"/>
      <c r="RYY630"/>
      <c r="RYZ630"/>
      <c r="RZA630"/>
      <c r="RZB630"/>
      <c r="RZC630"/>
      <c r="RZD630"/>
      <c r="RZE630"/>
      <c r="RZF630"/>
      <c r="RZG630"/>
      <c r="RZH630"/>
      <c r="RZI630"/>
      <c r="RZJ630"/>
      <c r="RZK630"/>
      <c r="RZL630"/>
      <c r="RZM630"/>
      <c r="RZN630"/>
      <c r="RZO630"/>
      <c r="RZP630"/>
      <c r="RZQ630"/>
      <c r="RZR630"/>
      <c r="RZS630"/>
      <c r="RZT630"/>
      <c r="RZU630"/>
      <c r="RZV630"/>
      <c r="RZW630"/>
      <c r="RZX630"/>
      <c r="RZY630"/>
      <c r="RZZ630"/>
      <c r="SAA630"/>
      <c r="SAB630"/>
      <c r="SAC630"/>
      <c r="SAD630"/>
      <c r="SAE630"/>
      <c r="SAF630"/>
      <c r="SAG630"/>
      <c r="SAH630"/>
      <c r="SAI630"/>
      <c r="SAJ630"/>
      <c r="SAK630"/>
      <c r="SAL630"/>
      <c r="SAM630"/>
      <c r="SAN630"/>
      <c r="SAO630"/>
      <c r="SAP630"/>
      <c r="SAQ630"/>
      <c r="SAR630"/>
      <c r="SAS630"/>
      <c r="SAT630"/>
      <c r="SAU630"/>
      <c r="SAV630"/>
      <c r="SAW630"/>
      <c r="SAX630"/>
      <c r="SAY630"/>
      <c r="SAZ630"/>
      <c r="SBA630"/>
      <c r="SBB630"/>
      <c r="SBC630"/>
      <c r="SBD630"/>
      <c r="SBE630"/>
      <c r="SBF630"/>
      <c r="SBG630"/>
      <c r="SBH630"/>
      <c r="SBI630"/>
      <c r="SBJ630"/>
      <c r="SBK630"/>
      <c r="SBL630"/>
      <c r="SBM630"/>
      <c r="SBN630"/>
      <c r="SBO630"/>
      <c r="SBP630"/>
      <c r="SBQ630"/>
      <c r="SBR630"/>
      <c r="SBS630"/>
      <c r="SBT630"/>
      <c r="SBU630"/>
      <c r="SBV630"/>
      <c r="SBW630"/>
      <c r="SBX630"/>
      <c r="SBY630"/>
      <c r="SBZ630"/>
      <c r="SCA630"/>
      <c r="SCB630"/>
      <c r="SCC630"/>
      <c r="SCD630"/>
      <c r="SCE630"/>
      <c r="SCF630"/>
      <c r="SCG630"/>
      <c r="SCH630"/>
      <c r="SCI630"/>
      <c r="SCJ630"/>
      <c r="SCK630"/>
      <c r="SCL630"/>
      <c r="SCM630"/>
      <c r="SCN630"/>
      <c r="SCO630"/>
      <c r="SCP630"/>
      <c r="SCQ630"/>
      <c r="SCR630"/>
      <c r="SCS630"/>
      <c r="SCT630"/>
      <c r="SCU630"/>
      <c r="SCV630"/>
      <c r="SCW630"/>
      <c r="SCX630"/>
      <c r="SCY630"/>
      <c r="SCZ630"/>
      <c r="SDA630"/>
      <c r="SDB630"/>
      <c r="SDC630"/>
      <c r="SDD630"/>
      <c r="SDE630"/>
      <c r="SDF630"/>
      <c r="SDG630"/>
      <c r="SDH630"/>
      <c r="SDI630"/>
      <c r="SDJ630"/>
      <c r="SDK630"/>
      <c r="SDL630"/>
      <c r="SDM630"/>
      <c r="SDN630"/>
      <c r="SDO630"/>
      <c r="SDP630"/>
      <c r="SDQ630"/>
      <c r="SDR630"/>
      <c r="SDS630"/>
      <c r="SDT630"/>
      <c r="SDU630"/>
      <c r="SDV630"/>
      <c r="SDW630"/>
      <c r="SDX630"/>
      <c r="SDY630"/>
      <c r="SDZ630"/>
      <c r="SEA630"/>
      <c r="SEB630"/>
      <c r="SEC630"/>
      <c r="SED630"/>
      <c r="SEE630"/>
      <c r="SEF630"/>
      <c r="SEG630"/>
      <c r="SEH630"/>
      <c r="SEI630"/>
      <c r="SEJ630"/>
      <c r="SEK630"/>
      <c r="SEL630"/>
      <c r="SEM630"/>
      <c r="SEN630"/>
      <c r="SEO630"/>
      <c r="SEP630"/>
      <c r="SEQ630"/>
      <c r="SER630"/>
      <c r="SES630"/>
      <c r="SET630"/>
      <c r="SEU630"/>
      <c r="SEV630"/>
      <c r="SEW630"/>
      <c r="SEX630"/>
      <c r="SEY630"/>
      <c r="SEZ630"/>
      <c r="SFA630"/>
      <c r="SFB630"/>
      <c r="SFC630"/>
      <c r="SFD630"/>
      <c r="SFE630"/>
      <c r="SFF630"/>
      <c r="SFG630"/>
      <c r="SFH630"/>
      <c r="SFI630"/>
      <c r="SFJ630"/>
      <c r="SFK630"/>
      <c r="SFL630"/>
      <c r="SFM630"/>
      <c r="SFN630"/>
      <c r="SFO630"/>
      <c r="SFP630"/>
      <c r="SFQ630"/>
      <c r="SFR630"/>
      <c r="SFS630"/>
      <c r="SFT630"/>
      <c r="SFU630"/>
      <c r="SFV630"/>
      <c r="SFW630"/>
      <c r="SFX630"/>
      <c r="SFY630"/>
      <c r="SFZ630"/>
      <c r="SGA630"/>
      <c r="SGB630"/>
      <c r="SGC630"/>
      <c r="SGD630"/>
      <c r="SGE630"/>
      <c r="SGF630"/>
      <c r="SGG630"/>
      <c r="SGH630"/>
      <c r="SGI630"/>
      <c r="SGJ630"/>
      <c r="SGK630"/>
      <c r="SGL630"/>
      <c r="SGM630"/>
      <c r="SGN630"/>
      <c r="SGO630"/>
      <c r="SGP630"/>
      <c r="SGQ630"/>
      <c r="SGR630"/>
      <c r="SGS630"/>
      <c r="SGT630"/>
      <c r="SGU630"/>
      <c r="SGV630"/>
      <c r="SGW630"/>
      <c r="SGX630"/>
      <c r="SGY630"/>
      <c r="SGZ630"/>
      <c r="SHA630"/>
      <c r="SHB630"/>
      <c r="SHC630"/>
      <c r="SHD630"/>
      <c r="SHE630"/>
      <c r="SHF630"/>
      <c r="SHG630"/>
      <c r="SHH630"/>
      <c r="SHI630"/>
      <c r="SHJ630"/>
      <c r="SHK630"/>
      <c r="SHL630"/>
      <c r="SHM630"/>
      <c r="SHN630"/>
      <c r="SHO630"/>
      <c r="SHP630"/>
      <c r="SHQ630"/>
      <c r="SHR630"/>
      <c r="SHS630"/>
      <c r="SHT630"/>
      <c r="SHU630"/>
      <c r="SHV630"/>
      <c r="SHW630"/>
      <c r="SHX630"/>
      <c r="SHY630"/>
      <c r="SHZ630"/>
      <c r="SIA630"/>
      <c r="SIB630"/>
      <c r="SIC630"/>
      <c r="SID630"/>
      <c r="SIE630"/>
      <c r="SIF630"/>
      <c r="SIG630"/>
      <c r="SIH630"/>
      <c r="SII630"/>
      <c r="SIJ630"/>
      <c r="SIK630"/>
      <c r="SIL630"/>
      <c r="SIM630"/>
      <c r="SIN630"/>
      <c r="SIO630"/>
      <c r="SIP630"/>
      <c r="SIQ630"/>
      <c r="SIR630"/>
      <c r="SIS630"/>
      <c r="SIT630"/>
      <c r="SIU630"/>
      <c r="SIV630"/>
      <c r="SIW630"/>
      <c r="SIX630"/>
      <c r="SIY630"/>
      <c r="SIZ630"/>
      <c r="SJA630"/>
      <c r="SJB630"/>
      <c r="SJC630"/>
      <c r="SJD630"/>
      <c r="SJE630"/>
      <c r="SJF630"/>
      <c r="SJG630"/>
      <c r="SJH630"/>
      <c r="SJI630"/>
      <c r="SJJ630"/>
      <c r="SJK630"/>
      <c r="SJL630"/>
      <c r="SJM630"/>
      <c r="SJN630"/>
      <c r="SJO630"/>
      <c r="SJP630"/>
      <c r="SJQ630"/>
      <c r="SJR630"/>
      <c r="SJS630"/>
      <c r="SJT630"/>
      <c r="SJU630"/>
      <c r="SJV630"/>
      <c r="SJW630"/>
      <c r="SJX630"/>
      <c r="SJY630"/>
      <c r="SJZ630"/>
      <c r="SKA630"/>
      <c r="SKB630"/>
      <c r="SKC630"/>
      <c r="SKD630"/>
      <c r="SKE630"/>
      <c r="SKF630"/>
      <c r="SKG630"/>
      <c r="SKH630"/>
      <c r="SKI630"/>
      <c r="SKJ630"/>
      <c r="SKK630"/>
      <c r="SKL630"/>
      <c r="SKM630"/>
      <c r="SKN630"/>
      <c r="SKO630"/>
      <c r="SKP630"/>
      <c r="SKQ630"/>
      <c r="SKR630"/>
      <c r="SKS630"/>
      <c r="SKT630"/>
      <c r="SKU630"/>
      <c r="SKV630"/>
      <c r="SKW630"/>
      <c r="SKX630"/>
      <c r="SKY630"/>
      <c r="SKZ630"/>
      <c r="SLA630"/>
      <c r="SLB630"/>
      <c r="SLC630"/>
      <c r="SLD630"/>
      <c r="SLE630"/>
      <c r="SLF630"/>
      <c r="SLG630"/>
      <c r="SLH630"/>
      <c r="SLI630"/>
      <c r="SLJ630"/>
      <c r="SLK630"/>
      <c r="SLL630"/>
      <c r="SLM630"/>
      <c r="SLN630"/>
      <c r="SLO630"/>
      <c r="SLP630"/>
      <c r="SLQ630"/>
      <c r="SLR630"/>
      <c r="SLS630"/>
      <c r="SLT630"/>
      <c r="SLU630"/>
      <c r="SLV630"/>
      <c r="SLW630"/>
      <c r="SLX630"/>
      <c r="SLY630"/>
      <c r="SLZ630"/>
      <c r="SMA630"/>
      <c r="SMB630"/>
      <c r="SMC630"/>
      <c r="SMD630"/>
      <c r="SME630"/>
      <c r="SMF630"/>
      <c r="SMG630"/>
      <c r="SMH630"/>
      <c r="SMI630"/>
      <c r="SMJ630"/>
      <c r="SMK630"/>
      <c r="SML630"/>
      <c r="SMM630"/>
      <c r="SMN630"/>
      <c r="SMO630"/>
      <c r="SMP630"/>
      <c r="SMQ630"/>
      <c r="SMR630"/>
      <c r="SMS630"/>
      <c r="SMT630"/>
      <c r="SMU630"/>
      <c r="SMV630"/>
      <c r="SMW630"/>
      <c r="SMX630"/>
      <c r="SMY630"/>
      <c r="SMZ630"/>
      <c r="SNA630"/>
      <c r="SNB630"/>
      <c r="SNC630"/>
      <c r="SND630"/>
      <c r="SNE630"/>
      <c r="SNF630"/>
      <c r="SNG630"/>
      <c r="SNH630"/>
      <c r="SNI630"/>
      <c r="SNJ630"/>
      <c r="SNK630"/>
      <c r="SNL630"/>
      <c r="SNM630"/>
      <c r="SNN630"/>
      <c r="SNO630"/>
      <c r="SNP630"/>
      <c r="SNQ630"/>
      <c r="SNR630"/>
      <c r="SNS630"/>
      <c r="SNT630"/>
      <c r="SNU630"/>
      <c r="SNV630"/>
      <c r="SNW630"/>
      <c r="SNX630"/>
      <c r="SNY630"/>
      <c r="SNZ630"/>
      <c r="SOA630"/>
      <c r="SOB630"/>
      <c r="SOC630"/>
      <c r="SOD630"/>
      <c r="SOE630"/>
      <c r="SOF630"/>
      <c r="SOG630"/>
      <c r="SOH630"/>
      <c r="SOI630"/>
      <c r="SOJ630"/>
      <c r="SOK630"/>
      <c r="SOL630"/>
      <c r="SOM630"/>
      <c r="SON630"/>
      <c r="SOO630"/>
      <c r="SOP630"/>
      <c r="SOQ630"/>
      <c r="SOR630"/>
      <c r="SOS630"/>
      <c r="SOT630"/>
      <c r="SOU630"/>
      <c r="SOV630"/>
      <c r="SOW630"/>
      <c r="SOX630"/>
      <c r="SOY630"/>
      <c r="SOZ630"/>
      <c r="SPA630"/>
      <c r="SPB630"/>
      <c r="SPC630"/>
      <c r="SPD630"/>
      <c r="SPE630"/>
      <c r="SPF630"/>
      <c r="SPG630"/>
      <c r="SPH630"/>
      <c r="SPI630"/>
      <c r="SPJ630"/>
      <c r="SPK630"/>
      <c r="SPL630"/>
      <c r="SPM630"/>
      <c r="SPN630"/>
      <c r="SPO630"/>
      <c r="SPP630"/>
      <c r="SPQ630"/>
      <c r="SPR630"/>
      <c r="SPS630"/>
      <c r="SPT630"/>
      <c r="SPU630"/>
      <c r="SPV630"/>
      <c r="SPW630"/>
      <c r="SPX630"/>
      <c r="SPY630"/>
      <c r="SPZ630"/>
      <c r="SQA630"/>
      <c r="SQB630"/>
      <c r="SQC630"/>
      <c r="SQD630"/>
      <c r="SQE630"/>
      <c r="SQF630"/>
      <c r="SQG630"/>
      <c r="SQH630"/>
      <c r="SQI630"/>
      <c r="SQJ630"/>
      <c r="SQK630"/>
      <c r="SQL630"/>
      <c r="SQM630"/>
      <c r="SQN630"/>
      <c r="SQO630"/>
      <c r="SQP630"/>
      <c r="SQQ630"/>
      <c r="SQR630"/>
      <c r="SQS630"/>
      <c r="SQT630"/>
      <c r="SQU630"/>
      <c r="SQV630"/>
      <c r="SQW630"/>
      <c r="SQX630"/>
      <c r="SQY630"/>
      <c r="SQZ630"/>
      <c r="SRA630"/>
      <c r="SRB630"/>
      <c r="SRC630"/>
      <c r="SRD630"/>
      <c r="SRE630"/>
      <c r="SRF630"/>
      <c r="SRG630"/>
      <c r="SRH630"/>
      <c r="SRI630"/>
      <c r="SRJ630"/>
      <c r="SRK630"/>
      <c r="SRL630"/>
      <c r="SRM630"/>
      <c r="SRN630"/>
      <c r="SRO630"/>
      <c r="SRP630"/>
      <c r="SRQ630"/>
      <c r="SRR630"/>
      <c r="SRS630"/>
      <c r="SRT630"/>
      <c r="SRU630"/>
      <c r="SRV630"/>
      <c r="SRW630"/>
      <c r="SRX630"/>
      <c r="SRY630"/>
      <c r="SRZ630"/>
      <c r="SSA630"/>
      <c r="SSB630"/>
      <c r="SSC630"/>
      <c r="SSD630"/>
      <c r="SSE630"/>
      <c r="SSF630"/>
      <c r="SSG630"/>
      <c r="SSH630"/>
      <c r="SSI630"/>
      <c r="SSJ630"/>
      <c r="SSK630"/>
      <c r="SSL630"/>
      <c r="SSM630"/>
      <c r="SSN630"/>
      <c r="SSO630"/>
      <c r="SSP630"/>
      <c r="SSQ630"/>
      <c r="SSR630"/>
      <c r="SSS630"/>
      <c r="SST630"/>
      <c r="SSU630"/>
      <c r="SSV630"/>
      <c r="SSW630"/>
      <c r="SSX630"/>
      <c r="SSY630"/>
      <c r="SSZ630"/>
      <c r="STA630"/>
      <c r="STB630"/>
      <c r="STC630"/>
      <c r="STD630"/>
      <c r="STE630"/>
      <c r="STF630"/>
      <c r="STG630"/>
      <c r="STH630"/>
      <c r="STI630"/>
      <c r="STJ630"/>
      <c r="STK630"/>
      <c r="STL630"/>
      <c r="STM630"/>
      <c r="STN630"/>
      <c r="STO630"/>
      <c r="STP630"/>
      <c r="STQ630"/>
      <c r="STR630"/>
      <c r="STS630"/>
      <c r="STT630"/>
      <c r="STU630"/>
      <c r="STV630"/>
      <c r="STW630"/>
      <c r="STX630"/>
      <c r="STY630"/>
      <c r="STZ630"/>
      <c r="SUA630"/>
      <c r="SUB630"/>
      <c r="SUC630"/>
      <c r="SUD630"/>
      <c r="SUE630"/>
      <c r="SUF630"/>
      <c r="SUG630"/>
      <c r="SUH630"/>
      <c r="SUI630"/>
      <c r="SUJ630"/>
      <c r="SUK630"/>
      <c r="SUL630"/>
      <c r="SUM630"/>
      <c r="SUN630"/>
      <c r="SUO630"/>
      <c r="SUP630"/>
      <c r="SUQ630"/>
      <c r="SUR630"/>
      <c r="SUS630"/>
      <c r="SUT630"/>
      <c r="SUU630"/>
      <c r="SUV630"/>
      <c r="SUW630"/>
      <c r="SUX630"/>
      <c r="SUY630"/>
      <c r="SUZ630"/>
      <c r="SVA630"/>
      <c r="SVB630"/>
      <c r="SVC630"/>
      <c r="SVD630"/>
      <c r="SVE630"/>
      <c r="SVF630"/>
      <c r="SVG630"/>
      <c r="SVH630"/>
      <c r="SVI630"/>
      <c r="SVJ630"/>
      <c r="SVK630"/>
      <c r="SVL630"/>
      <c r="SVM630"/>
      <c r="SVN630"/>
      <c r="SVO630"/>
      <c r="SVP630"/>
      <c r="SVQ630"/>
      <c r="SVR630"/>
      <c r="SVS630"/>
      <c r="SVT630"/>
      <c r="SVU630"/>
      <c r="SVV630"/>
      <c r="SVW630"/>
      <c r="SVX630"/>
      <c r="SVY630"/>
      <c r="SVZ630"/>
      <c r="SWA630"/>
      <c r="SWB630"/>
      <c r="SWC630"/>
      <c r="SWD630"/>
      <c r="SWE630"/>
      <c r="SWF630"/>
      <c r="SWG630"/>
      <c r="SWH630"/>
      <c r="SWI630"/>
      <c r="SWJ630"/>
      <c r="SWK630"/>
      <c r="SWL630"/>
      <c r="SWM630"/>
      <c r="SWN630"/>
      <c r="SWO630"/>
      <c r="SWP630"/>
      <c r="SWQ630"/>
      <c r="SWR630"/>
      <c r="SWS630"/>
      <c r="SWT630"/>
      <c r="SWU630"/>
      <c r="SWV630"/>
      <c r="SWW630"/>
      <c r="SWX630"/>
      <c r="SWY630"/>
      <c r="SWZ630"/>
      <c r="SXA630"/>
      <c r="SXB630"/>
      <c r="SXC630"/>
      <c r="SXD630"/>
      <c r="SXE630"/>
      <c r="SXF630"/>
      <c r="SXG630"/>
      <c r="SXH630"/>
      <c r="SXI630"/>
      <c r="SXJ630"/>
      <c r="SXK630"/>
      <c r="SXL630"/>
      <c r="SXM630"/>
      <c r="SXN630"/>
      <c r="SXO630"/>
      <c r="SXP630"/>
      <c r="SXQ630"/>
      <c r="SXR630"/>
      <c r="SXS630"/>
      <c r="SXT630"/>
      <c r="SXU630"/>
      <c r="SXV630"/>
      <c r="SXW630"/>
      <c r="SXX630"/>
      <c r="SXY630"/>
      <c r="SXZ630"/>
      <c r="SYA630"/>
      <c r="SYB630"/>
      <c r="SYC630"/>
      <c r="SYD630"/>
      <c r="SYE630"/>
      <c r="SYF630"/>
      <c r="SYG630"/>
      <c r="SYH630"/>
      <c r="SYI630"/>
      <c r="SYJ630"/>
      <c r="SYK630"/>
      <c r="SYL630"/>
      <c r="SYM630"/>
      <c r="SYN630"/>
      <c r="SYO630"/>
      <c r="SYP630"/>
      <c r="SYQ630"/>
      <c r="SYR630"/>
      <c r="SYS630"/>
      <c r="SYT630"/>
      <c r="SYU630"/>
      <c r="SYV630"/>
      <c r="SYW630"/>
      <c r="SYX630"/>
      <c r="SYY630"/>
      <c r="SYZ630"/>
      <c r="SZA630"/>
      <c r="SZB630"/>
      <c r="SZC630"/>
      <c r="SZD630"/>
      <c r="SZE630"/>
      <c r="SZF630"/>
      <c r="SZG630"/>
      <c r="SZH630"/>
      <c r="SZI630"/>
      <c r="SZJ630"/>
      <c r="SZK630"/>
      <c r="SZL630"/>
      <c r="SZM630"/>
      <c r="SZN630"/>
      <c r="SZO630"/>
      <c r="SZP630"/>
      <c r="SZQ630"/>
      <c r="SZR630"/>
      <c r="SZS630"/>
      <c r="SZT630"/>
      <c r="SZU630"/>
      <c r="SZV630"/>
      <c r="SZW630"/>
      <c r="SZX630"/>
      <c r="SZY630"/>
      <c r="SZZ630"/>
      <c r="TAA630"/>
      <c r="TAB630"/>
      <c r="TAC630"/>
      <c r="TAD630"/>
      <c r="TAE630"/>
      <c r="TAF630"/>
      <c r="TAG630"/>
      <c r="TAH630"/>
      <c r="TAI630"/>
      <c r="TAJ630"/>
      <c r="TAK630"/>
      <c r="TAL630"/>
      <c r="TAM630"/>
      <c r="TAN630"/>
      <c r="TAO630"/>
      <c r="TAP630"/>
      <c r="TAQ630"/>
      <c r="TAR630"/>
      <c r="TAS630"/>
      <c r="TAT630"/>
      <c r="TAU630"/>
      <c r="TAV630"/>
      <c r="TAW630"/>
      <c r="TAX630"/>
      <c r="TAY630"/>
      <c r="TAZ630"/>
      <c r="TBA630"/>
      <c r="TBB630"/>
      <c r="TBC630"/>
      <c r="TBD630"/>
      <c r="TBE630"/>
      <c r="TBF630"/>
      <c r="TBG630"/>
      <c r="TBH630"/>
      <c r="TBI630"/>
      <c r="TBJ630"/>
      <c r="TBK630"/>
      <c r="TBL630"/>
      <c r="TBM630"/>
      <c r="TBN630"/>
      <c r="TBO630"/>
      <c r="TBP630"/>
      <c r="TBQ630"/>
      <c r="TBR630"/>
      <c r="TBS630"/>
      <c r="TBT630"/>
      <c r="TBU630"/>
      <c r="TBV630"/>
      <c r="TBW630"/>
      <c r="TBX630"/>
      <c r="TBY630"/>
      <c r="TBZ630"/>
      <c r="TCA630"/>
      <c r="TCB630"/>
      <c r="TCC630"/>
      <c r="TCD630"/>
      <c r="TCE630"/>
      <c r="TCF630"/>
      <c r="TCG630"/>
      <c r="TCH630"/>
      <c r="TCI630"/>
      <c r="TCJ630"/>
      <c r="TCK630"/>
      <c r="TCL630"/>
      <c r="TCM630"/>
      <c r="TCN630"/>
      <c r="TCO630"/>
      <c r="TCP630"/>
      <c r="TCQ630"/>
      <c r="TCR630"/>
      <c r="TCS630"/>
      <c r="TCT630"/>
      <c r="TCU630"/>
      <c r="TCV630"/>
      <c r="TCW630"/>
      <c r="TCX630"/>
      <c r="TCY630"/>
      <c r="TCZ630"/>
      <c r="TDA630"/>
      <c r="TDB630"/>
      <c r="TDC630"/>
      <c r="TDD630"/>
      <c r="TDE630"/>
      <c r="TDF630"/>
      <c r="TDG630"/>
      <c r="TDH630"/>
      <c r="TDI630"/>
      <c r="TDJ630"/>
      <c r="TDK630"/>
      <c r="TDL630"/>
      <c r="TDM630"/>
      <c r="TDN630"/>
      <c r="TDO630"/>
      <c r="TDP630"/>
      <c r="TDQ630"/>
      <c r="TDR630"/>
      <c r="TDS630"/>
      <c r="TDT630"/>
      <c r="TDU630"/>
      <c r="TDV630"/>
      <c r="TDW630"/>
      <c r="TDX630"/>
      <c r="TDY630"/>
      <c r="TDZ630"/>
      <c r="TEA630"/>
      <c r="TEB630"/>
      <c r="TEC630"/>
      <c r="TED630"/>
      <c r="TEE630"/>
      <c r="TEF630"/>
      <c r="TEG630"/>
      <c r="TEH630"/>
      <c r="TEI630"/>
      <c r="TEJ630"/>
      <c r="TEK630"/>
      <c r="TEL630"/>
      <c r="TEM630"/>
      <c r="TEN630"/>
      <c r="TEO630"/>
      <c r="TEP630"/>
      <c r="TEQ630"/>
      <c r="TER630"/>
      <c r="TES630"/>
      <c r="TET630"/>
      <c r="TEU630"/>
      <c r="TEV630"/>
      <c r="TEW630"/>
      <c r="TEX630"/>
      <c r="TEY630"/>
      <c r="TEZ630"/>
      <c r="TFA630"/>
      <c r="TFB630"/>
      <c r="TFC630"/>
      <c r="TFD630"/>
      <c r="TFE630"/>
      <c r="TFF630"/>
      <c r="TFG630"/>
      <c r="TFH630"/>
      <c r="TFI630"/>
      <c r="TFJ630"/>
      <c r="TFK630"/>
      <c r="TFL630"/>
      <c r="TFM630"/>
      <c r="TFN630"/>
      <c r="TFO630"/>
      <c r="TFP630"/>
      <c r="TFQ630"/>
      <c r="TFR630"/>
      <c r="TFS630"/>
      <c r="TFT630"/>
      <c r="TFU630"/>
      <c r="TFV630"/>
      <c r="TFW630"/>
      <c r="TFX630"/>
      <c r="TFY630"/>
      <c r="TFZ630"/>
      <c r="TGA630"/>
      <c r="TGB630"/>
      <c r="TGC630"/>
      <c r="TGD630"/>
      <c r="TGE630"/>
      <c r="TGF630"/>
      <c r="TGG630"/>
      <c r="TGH630"/>
      <c r="TGI630"/>
      <c r="TGJ630"/>
      <c r="TGK630"/>
      <c r="TGL630"/>
      <c r="TGM630"/>
      <c r="TGN630"/>
      <c r="TGO630"/>
      <c r="TGP630"/>
      <c r="TGQ630"/>
      <c r="TGR630"/>
      <c r="TGS630"/>
      <c r="TGT630"/>
      <c r="TGU630"/>
      <c r="TGV630"/>
      <c r="TGW630"/>
      <c r="TGX630"/>
      <c r="TGY630"/>
      <c r="TGZ630"/>
      <c r="THA630"/>
      <c r="THB630"/>
      <c r="THC630"/>
      <c r="THD630"/>
      <c r="THE630"/>
      <c r="THF630"/>
      <c r="THG630"/>
      <c r="THH630"/>
      <c r="THI630"/>
      <c r="THJ630"/>
      <c r="THK630"/>
      <c r="THL630"/>
      <c r="THM630"/>
      <c r="THN630"/>
      <c r="THO630"/>
      <c r="THP630"/>
      <c r="THQ630"/>
      <c r="THR630"/>
      <c r="THS630"/>
      <c r="THT630"/>
      <c r="THU630"/>
      <c r="THV630"/>
      <c r="THW630"/>
      <c r="THX630"/>
      <c r="THY630"/>
      <c r="THZ630"/>
      <c r="TIA630"/>
      <c r="TIB630"/>
      <c r="TIC630"/>
      <c r="TID630"/>
      <c r="TIE630"/>
      <c r="TIF630"/>
      <c r="TIG630"/>
      <c r="TIH630"/>
      <c r="TII630"/>
      <c r="TIJ630"/>
      <c r="TIK630"/>
      <c r="TIL630"/>
      <c r="TIM630"/>
      <c r="TIN630"/>
      <c r="TIO630"/>
      <c r="TIP630"/>
      <c r="TIQ630"/>
      <c r="TIR630"/>
      <c r="TIS630"/>
      <c r="TIT630"/>
      <c r="TIU630"/>
      <c r="TIV630"/>
      <c r="TIW630"/>
      <c r="TIX630"/>
      <c r="TIY630"/>
      <c r="TIZ630"/>
      <c r="TJA630"/>
      <c r="TJB630"/>
      <c r="TJC630"/>
      <c r="TJD630"/>
      <c r="TJE630"/>
      <c r="TJF630"/>
      <c r="TJG630"/>
      <c r="TJH630"/>
      <c r="TJI630"/>
      <c r="TJJ630"/>
      <c r="TJK630"/>
      <c r="TJL630"/>
      <c r="TJM630"/>
      <c r="TJN630"/>
      <c r="TJO630"/>
      <c r="TJP630"/>
      <c r="TJQ630"/>
      <c r="TJR630"/>
      <c r="TJS630"/>
      <c r="TJT630"/>
      <c r="TJU630"/>
      <c r="TJV630"/>
      <c r="TJW630"/>
      <c r="TJX630"/>
      <c r="TJY630"/>
      <c r="TJZ630"/>
      <c r="TKA630"/>
      <c r="TKB630"/>
      <c r="TKC630"/>
      <c r="TKD630"/>
      <c r="TKE630"/>
      <c r="TKF630"/>
      <c r="TKG630"/>
      <c r="TKH630"/>
      <c r="TKI630"/>
      <c r="TKJ630"/>
      <c r="TKK630"/>
      <c r="TKL630"/>
      <c r="TKM630"/>
      <c r="TKN630"/>
      <c r="TKO630"/>
      <c r="TKP630"/>
      <c r="TKQ630"/>
      <c r="TKR630"/>
      <c r="TKS630"/>
      <c r="TKT630"/>
      <c r="TKU630"/>
      <c r="TKV630"/>
      <c r="TKW630"/>
      <c r="TKX630"/>
      <c r="TKY630"/>
      <c r="TKZ630"/>
      <c r="TLA630"/>
      <c r="TLB630"/>
      <c r="TLC630"/>
      <c r="TLD630"/>
      <c r="TLE630"/>
      <c r="TLF630"/>
      <c r="TLG630"/>
      <c r="TLH630"/>
      <c r="TLI630"/>
      <c r="TLJ630"/>
      <c r="TLK630"/>
      <c r="TLL630"/>
      <c r="TLM630"/>
      <c r="TLN630"/>
      <c r="TLO630"/>
      <c r="TLP630"/>
      <c r="TLQ630"/>
      <c r="TLR630"/>
      <c r="TLS630"/>
      <c r="TLT630"/>
      <c r="TLU630"/>
      <c r="TLV630"/>
      <c r="TLW630"/>
      <c r="TLX630"/>
      <c r="TLY630"/>
      <c r="TLZ630"/>
      <c r="TMA630"/>
      <c r="TMB630"/>
      <c r="TMC630"/>
      <c r="TMD630"/>
      <c r="TME630"/>
      <c r="TMF630"/>
      <c r="TMG630"/>
      <c r="TMH630"/>
      <c r="TMI630"/>
      <c r="TMJ630"/>
      <c r="TMK630"/>
      <c r="TML630"/>
      <c r="TMM630"/>
      <c r="TMN630"/>
      <c r="TMO630"/>
      <c r="TMP630"/>
      <c r="TMQ630"/>
      <c r="TMR630"/>
      <c r="TMS630"/>
      <c r="TMT630"/>
      <c r="TMU630"/>
      <c r="TMV630"/>
      <c r="TMW630"/>
      <c r="TMX630"/>
      <c r="TMY630"/>
      <c r="TMZ630"/>
      <c r="TNA630"/>
      <c r="TNB630"/>
      <c r="TNC630"/>
      <c r="TND630"/>
      <c r="TNE630"/>
      <c r="TNF630"/>
      <c r="TNG630"/>
      <c r="TNH630"/>
      <c r="TNI630"/>
      <c r="TNJ630"/>
      <c r="TNK630"/>
      <c r="TNL630"/>
      <c r="TNM630"/>
      <c r="TNN630"/>
      <c r="TNO630"/>
      <c r="TNP630"/>
      <c r="TNQ630"/>
      <c r="TNR630"/>
      <c r="TNS630"/>
      <c r="TNT630"/>
      <c r="TNU630"/>
      <c r="TNV630"/>
      <c r="TNW630"/>
      <c r="TNX630"/>
      <c r="TNY630"/>
      <c r="TNZ630"/>
      <c r="TOA630"/>
      <c r="TOB630"/>
      <c r="TOC630"/>
      <c r="TOD630"/>
      <c r="TOE630"/>
      <c r="TOF630"/>
      <c r="TOG630"/>
      <c r="TOH630"/>
      <c r="TOI630"/>
      <c r="TOJ630"/>
      <c r="TOK630"/>
      <c r="TOL630"/>
      <c r="TOM630"/>
      <c r="TON630"/>
      <c r="TOO630"/>
      <c r="TOP630"/>
      <c r="TOQ630"/>
      <c r="TOR630"/>
      <c r="TOS630"/>
      <c r="TOT630"/>
      <c r="TOU630"/>
      <c r="TOV630"/>
      <c r="TOW630"/>
      <c r="TOX630"/>
      <c r="TOY630"/>
      <c r="TOZ630"/>
      <c r="TPA630"/>
      <c r="TPB630"/>
      <c r="TPC630"/>
      <c r="TPD630"/>
      <c r="TPE630"/>
      <c r="TPF630"/>
      <c r="TPG630"/>
      <c r="TPH630"/>
      <c r="TPI630"/>
      <c r="TPJ630"/>
      <c r="TPK630"/>
      <c r="TPL630"/>
      <c r="TPM630"/>
      <c r="TPN630"/>
      <c r="TPO630"/>
      <c r="TPP630"/>
      <c r="TPQ630"/>
      <c r="TPR630"/>
      <c r="TPS630"/>
      <c r="TPT630"/>
      <c r="TPU630"/>
      <c r="TPV630"/>
      <c r="TPW630"/>
      <c r="TPX630"/>
      <c r="TPY630"/>
      <c r="TPZ630"/>
      <c r="TQA630"/>
      <c r="TQB630"/>
      <c r="TQC630"/>
      <c r="TQD630"/>
      <c r="TQE630"/>
      <c r="TQF630"/>
      <c r="TQG630"/>
      <c r="TQH630"/>
      <c r="TQI630"/>
      <c r="TQJ630"/>
      <c r="TQK630"/>
      <c r="TQL630"/>
      <c r="TQM630"/>
      <c r="TQN630"/>
      <c r="TQO630"/>
      <c r="TQP630"/>
      <c r="TQQ630"/>
      <c r="TQR630"/>
      <c r="TQS630"/>
      <c r="TQT630"/>
      <c r="TQU630"/>
      <c r="TQV630"/>
      <c r="TQW630"/>
      <c r="TQX630"/>
      <c r="TQY630"/>
      <c r="TQZ630"/>
      <c r="TRA630"/>
      <c r="TRB630"/>
      <c r="TRC630"/>
      <c r="TRD630"/>
      <c r="TRE630"/>
      <c r="TRF630"/>
      <c r="TRG630"/>
      <c r="TRH630"/>
      <c r="TRI630"/>
      <c r="TRJ630"/>
      <c r="TRK630"/>
      <c r="TRL630"/>
      <c r="TRM630"/>
      <c r="TRN630"/>
      <c r="TRO630"/>
      <c r="TRP630"/>
      <c r="TRQ630"/>
      <c r="TRR630"/>
      <c r="TRS630"/>
      <c r="TRT630"/>
      <c r="TRU630"/>
      <c r="TRV630"/>
      <c r="TRW630"/>
      <c r="TRX630"/>
      <c r="TRY630"/>
      <c r="TRZ630"/>
      <c r="TSA630"/>
      <c r="TSB630"/>
      <c r="TSC630"/>
      <c r="TSD630"/>
      <c r="TSE630"/>
      <c r="TSF630"/>
      <c r="TSG630"/>
      <c r="TSH630"/>
      <c r="TSI630"/>
      <c r="TSJ630"/>
      <c r="TSK630"/>
      <c r="TSL630"/>
      <c r="TSM630"/>
      <c r="TSN630"/>
      <c r="TSO630"/>
      <c r="TSP630"/>
      <c r="TSQ630"/>
      <c r="TSR630"/>
      <c r="TSS630"/>
      <c r="TST630"/>
      <c r="TSU630"/>
      <c r="TSV630"/>
      <c r="TSW630"/>
      <c r="TSX630"/>
      <c r="TSY630"/>
      <c r="TSZ630"/>
      <c r="TTA630"/>
      <c r="TTB630"/>
      <c r="TTC630"/>
      <c r="TTD630"/>
      <c r="TTE630"/>
      <c r="TTF630"/>
      <c r="TTG630"/>
      <c r="TTH630"/>
      <c r="TTI630"/>
      <c r="TTJ630"/>
      <c r="TTK630"/>
      <c r="TTL630"/>
      <c r="TTM630"/>
      <c r="TTN630"/>
      <c r="TTO630"/>
      <c r="TTP630"/>
      <c r="TTQ630"/>
      <c r="TTR630"/>
      <c r="TTS630"/>
      <c r="TTT630"/>
      <c r="TTU630"/>
      <c r="TTV630"/>
      <c r="TTW630"/>
      <c r="TTX630"/>
      <c r="TTY630"/>
      <c r="TTZ630"/>
      <c r="TUA630"/>
      <c r="TUB630"/>
      <c r="TUC630"/>
      <c r="TUD630"/>
      <c r="TUE630"/>
      <c r="TUF630"/>
      <c r="TUG630"/>
      <c r="TUH630"/>
      <c r="TUI630"/>
      <c r="TUJ630"/>
      <c r="TUK630"/>
      <c r="TUL630"/>
      <c r="TUM630"/>
      <c r="TUN630"/>
      <c r="TUO630"/>
      <c r="TUP630"/>
      <c r="TUQ630"/>
      <c r="TUR630"/>
      <c r="TUS630"/>
      <c r="TUT630"/>
      <c r="TUU630"/>
      <c r="TUV630"/>
      <c r="TUW630"/>
      <c r="TUX630"/>
      <c r="TUY630"/>
      <c r="TUZ630"/>
      <c r="TVA630"/>
      <c r="TVB630"/>
      <c r="TVC630"/>
      <c r="TVD630"/>
      <c r="TVE630"/>
      <c r="TVF630"/>
      <c r="TVG630"/>
      <c r="TVH630"/>
      <c r="TVI630"/>
      <c r="TVJ630"/>
      <c r="TVK630"/>
      <c r="TVL630"/>
      <c r="TVM630"/>
      <c r="TVN630"/>
      <c r="TVO630"/>
      <c r="TVP630"/>
      <c r="TVQ630"/>
      <c r="TVR630"/>
      <c r="TVS630"/>
      <c r="TVT630"/>
      <c r="TVU630"/>
      <c r="TVV630"/>
      <c r="TVW630"/>
      <c r="TVX630"/>
      <c r="TVY630"/>
      <c r="TVZ630"/>
      <c r="TWA630"/>
      <c r="TWB630"/>
      <c r="TWC630"/>
      <c r="TWD630"/>
      <c r="TWE630"/>
      <c r="TWF630"/>
      <c r="TWG630"/>
      <c r="TWH630"/>
      <c r="TWI630"/>
      <c r="TWJ630"/>
      <c r="TWK630"/>
      <c r="TWL630"/>
      <c r="TWM630"/>
      <c r="TWN630"/>
      <c r="TWO630"/>
      <c r="TWP630"/>
      <c r="TWQ630"/>
      <c r="TWR630"/>
      <c r="TWS630"/>
      <c r="TWT630"/>
      <c r="TWU630"/>
      <c r="TWV630"/>
      <c r="TWW630"/>
      <c r="TWX630"/>
      <c r="TWY630"/>
      <c r="TWZ630"/>
      <c r="TXA630"/>
      <c r="TXB630"/>
      <c r="TXC630"/>
      <c r="TXD630"/>
      <c r="TXE630"/>
      <c r="TXF630"/>
      <c r="TXG630"/>
      <c r="TXH630"/>
      <c r="TXI630"/>
      <c r="TXJ630"/>
      <c r="TXK630"/>
      <c r="TXL630"/>
      <c r="TXM630"/>
      <c r="TXN630"/>
      <c r="TXO630"/>
      <c r="TXP630"/>
      <c r="TXQ630"/>
      <c r="TXR630"/>
      <c r="TXS630"/>
      <c r="TXT630"/>
      <c r="TXU630"/>
      <c r="TXV630"/>
      <c r="TXW630"/>
      <c r="TXX630"/>
      <c r="TXY630"/>
      <c r="TXZ630"/>
      <c r="TYA630"/>
      <c r="TYB630"/>
      <c r="TYC630"/>
      <c r="TYD630"/>
      <c r="TYE630"/>
      <c r="TYF630"/>
      <c r="TYG630"/>
      <c r="TYH630"/>
      <c r="TYI630"/>
      <c r="TYJ630"/>
      <c r="TYK630"/>
      <c r="TYL630"/>
      <c r="TYM630"/>
      <c r="TYN630"/>
      <c r="TYO630"/>
      <c r="TYP630"/>
      <c r="TYQ630"/>
      <c r="TYR630"/>
      <c r="TYS630"/>
      <c r="TYT630"/>
      <c r="TYU630"/>
      <c r="TYV630"/>
      <c r="TYW630"/>
      <c r="TYX630"/>
      <c r="TYY630"/>
      <c r="TYZ630"/>
      <c r="TZA630"/>
      <c r="TZB630"/>
      <c r="TZC630"/>
      <c r="TZD630"/>
      <c r="TZE630"/>
      <c r="TZF630"/>
      <c r="TZG630"/>
      <c r="TZH630"/>
      <c r="TZI630"/>
      <c r="TZJ630"/>
      <c r="TZK630"/>
      <c r="TZL630"/>
      <c r="TZM630"/>
      <c r="TZN630"/>
      <c r="TZO630"/>
      <c r="TZP630"/>
      <c r="TZQ630"/>
      <c r="TZR630"/>
      <c r="TZS630"/>
      <c r="TZT630"/>
      <c r="TZU630"/>
      <c r="TZV630"/>
      <c r="TZW630"/>
      <c r="TZX630"/>
      <c r="TZY630"/>
      <c r="TZZ630"/>
      <c r="UAA630"/>
      <c r="UAB630"/>
      <c r="UAC630"/>
      <c r="UAD630"/>
      <c r="UAE630"/>
      <c r="UAF630"/>
      <c r="UAG630"/>
      <c r="UAH630"/>
      <c r="UAI630"/>
      <c r="UAJ630"/>
      <c r="UAK630"/>
      <c r="UAL630"/>
      <c r="UAM630"/>
      <c r="UAN630"/>
      <c r="UAO630"/>
      <c r="UAP630"/>
      <c r="UAQ630"/>
      <c r="UAR630"/>
      <c r="UAS630"/>
      <c r="UAT630"/>
      <c r="UAU630"/>
      <c r="UAV630"/>
      <c r="UAW630"/>
      <c r="UAX630"/>
      <c r="UAY630"/>
      <c r="UAZ630"/>
      <c r="UBA630"/>
      <c r="UBB630"/>
      <c r="UBC630"/>
      <c r="UBD630"/>
      <c r="UBE630"/>
      <c r="UBF630"/>
      <c r="UBG630"/>
      <c r="UBH630"/>
      <c r="UBI630"/>
      <c r="UBJ630"/>
      <c r="UBK630"/>
      <c r="UBL630"/>
      <c r="UBM630"/>
      <c r="UBN630"/>
      <c r="UBO630"/>
      <c r="UBP630"/>
      <c r="UBQ630"/>
      <c r="UBR630"/>
      <c r="UBS630"/>
      <c r="UBT630"/>
      <c r="UBU630"/>
      <c r="UBV630"/>
      <c r="UBW630"/>
      <c r="UBX630"/>
      <c r="UBY630"/>
      <c r="UBZ630"/>
      <c r="UCA630"/>
      <c r="UCB630"/>
      <c r="UCC630"/>
      <c r="UCD630"/>
      <c r="UCE630"/>
      <c r="UCF630"/>
      <c r="UCG630"/>
      <c r="UCH630"/>
      <c r="UCI630"/>
      <c r="UCJ630"/>
      <c r="UCK630"/>
      <c r="UCL630"/>
      <c r="UCM630"/>
      <c r="UCN630"/>
      <c r="UCO630"/>
      <c r="UCP630"/>
      <c r="UCQ630"/>
      <c r="UCR630"/>
      <c r="UCS630"/>
      <c r="UCT630"/>
      <c r="UCU630"/>
      <c r="UCV630"/>
      <c r="UCW630"/>
      <c r="UCX630"/>
      <c r="UCY630"/>
      <c r="UCZ630"/>
      <c r="UDA630"/>
      <c r="UDB630"/>
      <c r="UDC630"/>
      <c r="UDD630"/>
      <c r="UDE630"/>
      <c r="UDF630"/>
      <c r="UDG630"/>
      <c r="UDH630"/>
      <c r="UDI630"/>
      <c r="UDJ630"/>
      <c r="UDK630"/>
      <c r="UDL630"/>
      <c r="UDM630"/>
      <c r="UDN630"/>
      <c r="UDO630"/>
      <c r="UDP630"/>
      <c r="UDQ630"/>
      <c r="UDR630"/>
      <c r="UDS630"/>
      <c r="UDT630"/>
      <c r="UDU630"/>
      <c r="UDV630"/>
      <c r="UDW630"/>
      <c r="UDX630"/>
      <c r="UDY630"/>
      <c r="UDZ630"/>
      <c r="UEA630"/>
      <c r="UEB630"/>
      <c r="UEC630"/>
      <c r="UED630"/>
      <c r="UEE630"/>
      <c r="UEF630"/>
      <c r="UEG630"/>
      <c r="UEH630"/>
      <c r="UEI630"/>
      <c r="UEJ630"/>
      <c r="UEK630"/>
      <c r="UEL630"/>
      <c r="UEM630"/>
      <c r="UEN630"/>
      <c r="UEO630"/>
      <c r="UEP630"/>
      <c r="UEQ630"/>
      <c r="UER630"/>
      <c r="UES630"/>
      <c r="UET630"/>
      <c r="UEU630"/>
      <c r="UEV630"/>
      <c r="UEW630"/>
      <c r="UEX630"/>
      <c r="UEY630"/>
      <c r="UEZ630"/>
      <c r="UFA630"/>
      <c r="UFB630"/>
      <c r="UFC630"/>
      <c r="UFD630"/>
      <c r="UFE630"/>
      <c r="UFF630"/>
      <c r="UFG630"/>
      <c r="UFH630"/>
      <c r="UFI630"/>
      <c r="UFJ630"/>
      <c r="UFK630"/>
      <c r="UFL630"/>
      <c r="UFM630"/>
      <c r="UFN630"/>
      <c r="UFO630"/>
      <c r="UFP630"/>
      <c r="UFQ630"/>
      <c r="UFR630"/>
      <c r="UFS630"/>
      <c r="UFT630"/>
      <c r="UFU630"/>
      <c r="UFV630"/>
      <c r="UFW630"/>
      <c r="UFX630"/>
      <c r="UFY630"/>
      <c r="UFZ630"/>
      <c r="UGA630"/>
      <c r="UGB630"/>
      <c r="UGC630"/>
      <c r="UGD630"/>
      <c r="UGE630"/>
      <c r="UGF630"/>
      <c r="UGG630"/>
      <c r="UGH630"/>
      <c r="UGI630"/>
      <c r="UGJ630"/>
      <c r="UGK630"/>
      <c r="UGL630"/>
      <c r="UGM630"/>
      <c r="UGN630"/>
      <c r="UGO630"/>
      <c r="UGP630"/>
      <c r="UGQ630"/>
      <c r="UGR630"/>
      <c r="UGS630"/>
      <c r="UGT630"/>
      <c r="UGU630"/>
      <c r="UGV630"/>
      <c r="UGW630"/>
      <c r="UGX630"/>
      <c r="UGY630"/>
      <c r="UGZ630"/>
      <c r="UHA630"/>
      <c r="UHB630"/>
      <c r="UHC630"/>
      <c r="UHD630"/>
      <c r="UHE630"/>
      <c r="UHF630"/>
      <c r="UHG630"/>
      <c r="UHH630"/>
      <c r="UHI630"/>
      <c r="UHJ630"/>
      <c r="UHK630"/>
      <c r="UHL630"/>
      <c r="UHM630"/>
      <c r="UHN630"/>
      <c r="UHO630"/>
      <c r="UHP630"/>
      <c r="UHQ630"/>
      <c r="UHR630"/>
      <c r="UHS630"/>
      <c r="UHT630"/>
      <c r="UHU630"/>
      <c r="UHV630"/>
      <c r="UHW630"/>
      <c r="UHX630"/>
      <c r="UHY630"/>
      <c r="UHZ630"/>
      <c r="UIA630"/>
      <c r="UIB630"/>
      <c r="UIC630"/>
      <c r="UID630"/>
      <c r="UIE630"/>
      <c r="UIF630"/>
      <c r="UIG630"/>
      <c r="UIH630"/>
      <c r="UII630"/>
      <c r="UIJ630"/>
      <c r="UIK630"/>
      <c r="UIL630"/>
      <c r="UIM630"/>
      <c r="UIN630"/>
      <c r="UIO630"/>
      <c r="UIP630"/>
      <c r="UIQ630"/>
      <c r="UIR630"/>
      <c r="UIS630"/>
      <c r="UIT630"/>
      <c r="UIU630"/>
      <c r="UIV630"/>
      <c r="UIW630"/>
      <c r="UIX630"/>
      <c r="UIY630"/>
      <c r="UIZ630"/>
      <c r="UJA630"/>
      <c r="UJB630"/>
      <c r="UJC630"/>
      <c r="UJD630"/>
      <c r="UJE630"/>
      <c r="UJF630"/>
      <c r="UJG630"/>
      <c r="UJH630"/>
      <c r="UJI630"/>
      <c r="UJJ630"/>
      <c r="UJK630"/>
      <c r="UJL630"/>
      <c r="UJM630"/>
      <c r="UJN630"/>
      <c r="UJO630"/>
      <c r="UJP630"/>
      <c r="UJQ630"/>
      <c r="UJR630"/>
      <c r="UJS630"/>
      <c r="UJT630"/>
      <c r="UJU630"/>
      <c r="UJV630"/>
      <c r="UJW630"/>
      <c r="UJX630"/>
      <c r="UJY630"/>
      <c r="UJZ630"/>
      <c r="UKA630"/>
      <c r="UKB630"/>
      <c r="UKC630"/>
      <c r="UKD630"/>
      <c r="UKE630"/>
      <c r="UKF630"/>
      <c r="UKG630"/>
      <c r="UKH630"/>
      <c r="UKI630"/>
      <c r="UKJ630"/>
      <c r="UKK630"/>
      <c r="UKL630"/>
      <c r="UKM630"/>
      <c r="UKN630"/>
      <c r="UKO630"/>
      <c r="UKP630"/>
      <c r="UKQ630"/>
      <c r="UKR630"/>
      <c r="UKS630"/>
      <c r="UKT630"/>
      <c r="UKU630"/>
      <c r="UKV630"/>
      <c r="UKW630"/>
      <c r="UKX630"/>
      <c r="UKY630"/>
      <c r="UKZ630"/>
      <c r="ULA630"/>
      <c r="ULB630"/>
      <c r="ULC630"/>
      <c r="ULD630"/>
      <c r="ULE630"/>
      <c r="ULF630"/>
      <c r="ULG630"/>
      <c r="ULH630"/>
      <c r="ULI630"/>
      <c r="ULJ630"/>
      <c r="ULK630"/>
      <c r="ULL630"/>
      <c r="ULM630"/>
      <c r="ULN630"/>
      <c r="ULO630"/>
      <c r="ULP630"/>
      <c r="ULQ630"/>
      <c r="ULR630"/>
      <c r="ULS630"/>
      <c r="ULT630"/>
      <c r="ULU630"/>
      <c r="ULV630"/>
      <c r="ULW630"/>
      <c r="ULX630"/>
      <c r="ULY630"/>
      <c r="ULZ630"/>
      <c r="UMA630"/>
      <c r="UMB630"/>
      <c r="UMC630"/>
      <c r="UMD630"/>
      <c r="UME630"/>
      <c r="UMF630"/>
      <c r="UMG630"/>
      <c r="UMH630"/>
      <c r="UMI630"/>
      <c r="UMJ630"/>
      <c r="UMK630"/>
      <c r="UML630"/>
      <c r="UMM630"/>
      <c r="UMN630"/>
      <c r="UMO630"/>
      <c r="UMP630"/>
      <c r="UMQ630"/>
      <c r="UMR630"/>
      <c r="UMS630"/>
      <c r="UMT630"/>
      <c r="UMU630"/>
      <c r="UMV630"/>
      <c r="UMW630"/>
      <c r="UMX630"/>
      <c r="UMY630"/>
      <c r="UMZ630"/>
      <c r="UNA630"/>
      <c r="UNB630"/>
      <c r="UNC630"/>
      <c r="UND630"/>
      <c r="UNE630"/>
      <c r="UNF630"/>
      <c r="UNG630"/>
      <c r="UNH630"/>
      <c r="UNI630"/>
      <c r="UNJ630"/>
      <c r="UNK630"/>
      <c r="UNL630"/>
      <c r="UNM630"/>
      <c r="UNN630"/>
      <c r="UNO630"/>
      <c r="UNP630"/>
      <c r="UNQ630"/>
      <c r="UNR630"/>
      <c r="UNS630"/>
      <c r="UNT630"/>
      <c r="UNU630"/>
      <c r="UNV630"/>
      <c r="UNW630"/>
      <c r="UNX630"/>
      <c r="UNY630"/>
      <c r="UNZ630"/>
      <c r="UOA630"/>
      <c r="UOB630"/>
      <c r="UOC630"/>
      <c r="UOD630"/>
      <c r="UOE630"/>
      <c r="UOF630"/>
      <c r="UOG630"/>
      <c r="UOH630"/>
      <c r="UOI630"/>
      <c r="UOJ630"/>
      <c r="UOK630"/>
      <c r="UOL630"/>
      <c r="UOM630"/>
      <c r="UON630"/>
      <c r="UOO630"/>
      <c r="UOP630"/>
      <c r="UOQ630"/>
      <c r="UOR630"/>
      <c r="UOS630"/>
      <c r="UOT630"/>
      <c r="UOU630"/>
      <c r="UOV630"/>
      <c r="UOW630"/>
      <c r="UOX630"/>
      <c r="UOY630"/>
      <c r="UOZ630"/>
      <c r="UPA630"/>
      <c r="UPB630"/>
      <c r="UPC630"/>
      <c r="UPD630"/>
      <c r="UPE630"/>
      <c r="UPF630"/>
      <c r="UPG630"/>
      <c r="UPH630"/>
      <c r="UPI630"/>
      <c r="UPJ630"/>
      <c r="UPK630"/>
      <c r="UPL630"/>
      <c r="UPM630"/>
      <c r="UPN630"/>
      <c r="UPO630"/>
      <c r="UPP630"/>
      <c r="UPQ630"/>
      <c r="UPR630"/>
      <c r="UPS630"/>
      <c r="UPT630"/>
      <c r="UPU630"/>
      <c r="UPV630"/>
      <c r="UPW630"/>
      <c r="UPX630"/>
      <c r="UPY630"/>
      <c r="UPZ630"/>
      <c r="UQA630"/>
      <c r="UQB630"/>
      <c r="UQC630"/>
      <c r="UQD630"/>
      <c r="UQE630"/>
      <c r="UQF630"/>
      <c r="UQG630"/>
      <c r="UQH630"/>
      <c r="UQI630"/>
      <c r="UQJ630"/>
      <c r="UQK630"/>
      <c r="UQL630"/>
      <c r="UQM630"/>
      <c r="UQN630"/>
      <c r="UQO630"/>
      <c r="UQP630"/>
      <c r="UQQ630"/>
      <c r="UQR630"/>
      <c r="UQS630"/>
      <c r="UQT630"/>
      <c r="UQU630"/>
      <c r="UQV630"/>
      <c r="UQW630"/>
      <c r="UQX630"/>
      <c r="UQY630"/>
      <c r="UQZ630"/>
      <c r="URA630"/>
      <c r="URB630"/>
      <c r="URC630"/>
      <c r="URD630"/>
      <c r="URE630"/>
      <c r="URF630"/>
      <c r="URG630"/>
      <c r="URH630"/>
      <c r="URI630"/>
      <c r="URJ630"/>
      <c r="URK630"/>
      <c r="URL630"/>
      <c r="URM630"/>
      <c r="URN630"/>
      <c r="URO630"/>
      <c r="URP630"/>
      <c r="URQ630"/>
      <c r="URR630"/>
      <c r="URS630"/>
      <c r="URT630"/>
      <c r="URU630"/>
      <c r="URV630"/>
      <c r="URW630"/>
      <c r="URX630"/>
      <c r="URY630"/>
      <c r="URZ630"/>
      <c r="USA630"/>
      <c r="USB630"/>
      <c r="USC630"/>
      <c r="USD630"/>
      <c r="USE630"/>
      <c r="USF630"/>
      <c r="USG630"/>
      <c r="USH630"/>
      <c r="USI630"/>
      <c r="USJ630"/>
      <c r="USK630"/>
      <c r="USL630"/>
      <c r="USM630"/>
      <c r="USN630"/>
      <c r="USO630"/>
      <c r="USP630"/>
      <c r="USQ630"/>
      <c r="USR630"/>
      <c r="USS630"/>
      <c r="UST630"/>
      <c r="USU630"/>
      <c r="USV630"/>
      <c r="USW630"/>
      <c r="USX630"/>
      <c r="USY630"/>
      <c r="USZ630"/>
      <c r="UTA630"/>
      <c r="UTB630"/>
      <c r="UTC630"/>
      <c r="UTD630"/>
      <c r="UTE630"/>
      <c r="UTF630"/>
      <c r="UTG630"/>
      <c r="UTH630"/>
      <c r="UTI630"/>
      <c r="UTJ630"/>
      <c r="UTK630"/>
      <c r="UTL630"/>
      <c r="UTM630"/>
      <c r="UTN630"/>
      <c r="UTO630"/>
      <c r="UTP630"/>
      <c r="UTQ630"/>
      <c r="UTR630"/>
      <c r="UTS630"/>
      <c r="UTT630"/>
      <c r="UTU630"/>
      <c r="UTV630"/>
      <c r="UTW630"/>
      <c r="UTX630"/>
      <c r="UTY630"/>
      <c r="UTZ630"/>
      <c r="UUA630"/>
      <c r="UUB630"/>
      <c r="UUC630"/>
      <c r="UUD630"/>
      <c r="UUE630"/>
      <c r="UUF630"/>
      <c r="UUG630"/>
      <c r="UUH630"/>
      <c r="UUI630"/>
      <c r="UUJ630"/>
      <c r="UUK630"/>
      <c r="UUL630"/>
      <c r="UUM630"/>
      <c r="UUN630"/>
      <c r="UUO630"/>
      <c r="UUP630"/>
      <c r="UUQ630"/>
      <c r="UUR630"/>
      <c r="UUS630"/>
      <c r="UUT630"/>
      <c r="UUU630"/>
      <c r="UUV630"/>
      <c r="UUW630"/>
      <c r="UUX630"/>
      <c r="UUY630"/>
      <c r="UUZ630"/>
      <c r="UVA630"/>
      <c r="UVB630"/>
      <c r="UVC630"/>
      <c r="UVD630"/>
      <c r="UVE630"/>
      <c r="UVF630"/>
      <c r="UVG630"/>
      <c r="UVH630"/>
      <c r="UVI630"/>
      <c r="UVJ630"/>
      <c r="UVK630"/>
      <c r="UVL630"/>
      <c r="UVM630"/>
      <c r="UVN630"/>
      <c r="UVO630"/>
      <c r="UVP630"/>
      <c r="UVQ630"/>
      <c r="UVR630"/>
      <c r="UVS630"/>
      <c r="UVT630"/>
      <c r="UVU630"/>
      <c r="UVV630"/>
      <c r="UVW630"/>
      <c r="UVX630"/>
      <c r="UVY630"/>
      <c r="UVZ630"/>
      <c r="UWA630"/>
      <c r="UWB630"/>
      <c r="UWC630"/>
      <c r="UWD630"/>
      <c r="UWE630"/>
      <c r="UWF630"/>
      <c r="UWG630"/>
      <c r="UWH630"/>
      <c r="UWI630"/>
      <c r="UWJ630"/>
      <c r="UWK630"/>
      <c r="UWL630"/>
      <c r="UWM630"/>
      <c r="UWN630"/>
      <c r="UWO630"/>
      <c r="UWP630"/>
      <c r="UWQ630"/>
      <c r="UWR630"/>
      <c r="UWS630"/>
      <c r="UWT630"/>
      <c r="UWU630"/>
      <c r="UWV630"/>
      <c r="UWW630"/>
      <c r="UWX630"/>
      <c r="UWY630"/>
      <c r="UWZ630"/>
      <c r="UXA630"/>
      <c r="UXB630"/>
      <c r="UXC630"/>
      <c r="UXD630"/>
      <c r="UXE630"/>
      <c r="UXF630"/>
      <c r="UXG630"/>
      <c r="UXH630"/>
      <c r="UXI630"/>
      <c r="UXJ630"/>
      <c r="UXK630"/>
      <c r="UXL630"/>
      <c r="UXM630"/>
      <c r="UXN630"/>
      <c r="UXO630"/>
      <c r="UXP630"/>
      <c r="UXQ630"/>
      <c r="UXR630"/>
      <c r="UXS630"/>
      <c r="UXT630"/>
      <c r="UXU630"/>
      <c r="UXV630"/>
      <c r="UXW630"/>
      <c r="UXX630"/>
      <c r="UXY630"/>
      <c r="UXZ630"/>
      <c r="UYA630"/>
      <c r="UYB630"/>
      <c r="UYC630"/>
      <c r="UYD630"/>
      <c r="UYE630"/>
      <c r="UYF630"/>
      <c r="UYG630"/>
      <c r="UYH630"/>
      <c r="UYI630"/>
      <c r="UYJ630"/>
      <c r="UYK630"/>
      <c r="UYL630"/>
      <c r="UYM630"/>
      <c r="UYN630"/>
      <c r="UYO630"/>
      <c r="UYP630"/>
      <c r="UYQ630"/>
      <c r="UYR630"/>
      <c r="UYS630"/>
      <c r="UYT630"/>
      <c r="UYU630"/>
      <c r="UYV630"/>
      <c r="UYW630"/>
      <c r="UYX630"/>
      <c r="UYY630"/>
      <c r="UYZ630"/>
      <c r="UZA630"/>
      <c r="UZB630"/>
      <c r="UZC630"/>
      <c r="UZD630"/>
      <c r="UZE630"/>
      <c r="UZF630"/>
      <c r="UZG630"/>
      <c r="UZH630"/>
      <c r="UZI630"/>
      <c r="UZJ630"/>
      <c r="UZK630"/>
      <c r="UZL630"/>
      <c r="UZM630"/>
      <c r="UZN630"/>
      <c r="UZO630"/>
      <c r="UZP630"/>
      <c r="UZQ630"/>
      <c r="UZR630"/>
      <c r="UZS630"/>
      <c r="UZT630"/>
      <c r="UZU630"/>
      <c r="UZV630"/>
      <c r="UZW630"/>
      <c r="UZX630"/>
      <c r="UZY630"/>
      <c r="UZZ630"/>
      <c r="VAA630"/>
      <c r="VAB630"/>
      <c r="VAC630"/>
      <c r="VAD630"/>
      <c r="VAE630"/>
      <c r="VAF630"/>
      <c r="VAG630"/>
      <c r="VAH630"/>
      <c r="VAI630"/>
      <c r="VAJ630"/>
      <c r="VAK630"/>
      <c r="VAL630"/>
      <c r="VAM630"/>
      <c r="VAN630"/>
      <c r="VAO630"/>
      <c r="VAP630"/>
      <c r="VAQ630"/>
      <c r="VAR630"/>
      <c r="VAS630"/>
      <c r="VAT630"/>
      <c r="VAU630"/>
      <c r="VAV630"/>
      <c r="VAW630"/>
      <c r="VAX630"/>
      <c r="VAY630"/>
      <c r="VAZ630"/>
      <c r="VBA630"/>
      <c r="VBB630"/>
      <c r="VBC630"/>
      <c r="VBD630"/>
      <c r="VBE630"/>
      <c r="VBF630"/>
      <c r="VBG630"/>
      <c r="VBH630"/>
      <c r="VBI630"/>
      <c r="VBJ630"/>
      <c r="VBK630"/>
      <c r="VBL630"/>
      <c r="VBM630"/>
      <c r="VBN630"/>
      <c r="VBO630"/>
      <c r="VBP630"/>
      <c r="VBQ630"/>
      <c r="VBR630"/>
      <c r="VBS630"/>
      <c r="VBT630"/>
      <c r="VBU630"/>
      <c r="VBV630"/>
      <c r="VBW630"/>
      <c r="VBX630"/>
      <c r="VBY630"/>
      <c r="VBZ630"/>
      <c r="VCA630"/>
      <c r="VCB630"/>
      <c r="VCC630"/>
      <c r="VCD630"/>
      <c r="VCE630"/>
      <c r="VCF630"/>
      <c r="VCG630"/>
      <c r="VCH630"/>
      <c r="VCI630"/>
      <c r="VCJ630"/>
      <c r="VCK630"/>
      <c r="VCL630"/>
      <c r="VCM630"/>
      <c r="VCN630"/>
      <c r="VCO630"/>
      <c r="VCP630"/>
      <c r="VCQ630"/>
      <c r="VCR630"/>
      <c r="VCS630"/>
      <c r="VCT630"/>
      <c r="VCU630"/>
      <c r="VCV630"/>
      <c r="VCW630"/>
      <c r="VCX630"/>
      <c r="VCY630"/>
      <c r="VCZ630"/>
      <c r="VDA630"/>
      <c r="VDB630"/>
      <c r="VDC630"/>
      <c r="VDD630"/>
      <c r="VDE630"/>
      <c r="VDF630"/>
      <c r="VDG630"/>
      <c r="VDH630"/>
      <c r="VDI630"/>
      <c r="VDJ630"/>
      <c r="VDK630"/>
      <c r="VDL630"/>
      <c r="VDM630"/>
      <c r="VDN630"/>
      <c r="VDO630"/>
      <c r="VDP630"/>
      <c r="VDQ630"/>
      <c r="VDR630"/>
      <c r="VDS630"/>
      <c r="VDT630"/>
      <c r="VDU630"/>
      <c r="VDV630"/>
      <c r="VDW630"/>
      <c r="VDX630"/>
      <c r="VDY630"/>
      <c r="VDZ630"/>
      <c r="VEA630"/>
      <c r="VEB630"/>
      <c r="VEC630"/>
      <c r="VED630"/>
      <c r="VEE630"/>
      <c r="VEF630"/>
      <c r="VEG630"/>
      <c r="VEH630"/>
      <c r="VEI630"/>
      <c r="VEJ630"/>
      <c r="VEK630"/>
      <c r="VEL630"/>
      <c r="VEM630"/>
      <c r="VEN630"/>
      <c r="VEO630"/>
      <c r="VEP630"/>
      <c r="VEQ630"/>
      <c r="VER630"/>
      <c r="VES630"/>
      <c r="VET630"/>
      <c r="VEU630"/>
      <c r="VEV630"/>
      <c r="VEW630"/>
      <c r="VEX630"/>
      <c r="VEY630"/>
      <c r="VEZ630"/>
      <c r="VFA630"/>
      <c r="VFB630"/>
      <c r="VFC630"/>
      <c r="VFD630"/>
      <c r="VFE630"/>
      <c r="VFF630"/>
      <c r="VFG630"/>
      <c r="VFH630"/>
      <c r="VFI630"/>
      <c r="VFJ630"/>
      <c r="VFK630"/>
      <c r="VFL630"/>
      <c r="VFM630"/>
      <c r="VFN630"/>
      <c r="VFO630"/>
      <c r="VFP630"/>
      <c r="VFQ630"/>
      <c r="VFR630"/>
      <c r="VFS630"/>
      <c r="VFT630"/>
      <c r="VFU630"/>
      <c r="VFV630"/>
      <c r="VFW630"/>
      <c r="VFX630"/>
      <c r="VFY630"/>
      <c r="VFZ630"/>
      <c r="VGA630"/>
      <c r="VGB630"/>
      <c r="VGC630"/>
      <c r="VGD630"/>
      <c r="VGE630"/>
      <c r="VGF630"/>
      <c r="VGG630"/>
      <c r="VGH630"/>
      <c r="VGI630"/>
      <c r="VGJ630"/>
      <c r="VGK630"/>
      <c r="VGL630"/>
      <c r="VGM630"/>
      <c r="VGN630"/>
      <c r="VGO630"/>
      <c r="VGP630"/>
      <c r="VGQ630"/>
      <c r="VGR630"/>
      <c r="VGS630"/>
      <c r="VGT630"/>
      <c r="VGU630"/>
      <c r="VGV630"/>
      <c r="VGW630"/>
      <c r="VGX630"/>
      <c r="VGY630"/>
      <c r="VGZ630"/>
      <c r="VHA630"/>
      <c r="VHB630"/>
      <c r="VHC630"/>
      <c r="VHD630"/>
      <c r="VHE630"/>
      <c r="VHF630"/>
      <c r="VHG630"/>
      <c r="VHH630"/>
      <c r="VHI630"/>
      <c r="VHJ630"/>
      <c r="VHK630"/>
      <c r="VHL630"/>
      <c r="VHM630"/>
      <c r="VHN630"/>
      <c r="VHO630"/>
      <c r="VHP630"/>
      <c r="VHQ630"/>
      <c r="VHR630"/>
      <c r="VHS630"/>
      <c r="VHT630"/>
      <c r="VHU630"/>
      <c r="VHV630"/>
      <c r="VHW630"/>
      <c r="VHX630"/>
      <c r="VHY630"/>
      <c r="VHZ630"/>
      <c r="VIA630"/>
      <c r="VIB630"/>
      <c r="VIC630"/>
      <c r="VID630"/>
      <c r="VIE630"/>
      <c r="VIF630"/>
      <c r="VIG630"/>
      <c r="VIH630"/>
      <c r="VII630"/>
      <c r="VIJ630"/>
      <c r="VIK630"/>
      <c r="VIL630"/>
      <c r="VIM630"/>
      <c r="VIN630"/>
      <c r="VIO630"/>
      <c r="VIP630"/>
      <c r="VIQ630"/>
      <c r="VIR630"/>
      <c r="VIS630"/>
      <c r="VIT630"/>
      <c r="VIU630"/>
      <c r="VIV630"/>
      <c r="VIW630"/>
      <c r="VIX630"/>
      <c r="VIY630"/>
      <c r="VIZ630"/>
      <c r="VJA630"/>
      <c r="VJB630"/>
      <c r="VJC630"/>
      <c r="VJD630"/>
      <c r="VJE630"/>
      <c r="VJF630"/>
      <c r="VJG630"/>
      <c r="VJH630"/>
      <c r="VJI630"/>
      <c r="VJJ630"/>
      <c r="VJK630"/>
      <c r="VJL630"/>
      <c r="VJM630"/>
      <c r="VJN630"/>
      <c r="VJO630"/>
      <c r="VJP630"/>
      <c r="VJQ630"/>
      <c r="VJR630"/>
      <c r="VJS630"/>
      <c r="VJT630"/>
      <c r="VJU630"/>
      <c r="VJV630"/>
      <c r="VJW630"/>
      <c r="VJX630"/>
      <c r="VJY630"/>
      <c r="VJZ630"/>
      <c r="VKA630"/>
      <c r="VKB630"/>
      <c r="VKC630"/>
      <c r="VKD630"/>
      <c r="VKE630"/>
      <c r="VKF630"/>
      <c r="VKG630"/>
      <c r="VKH630"/>
      <c r="VKI630"/>
      <c r="VKJ630"/>
      <c r="VKK630"/>
      <c r="VKL630"/>
      <c r="VKM630"/>
      <c r="VKN630"/>
      <c r="VKO630"/>
      <c r="VKP630"/>
      <c r="VKQ630"/>
      <c r="VKR630"/>
      <c r="VKS630"/>
      <c r="VKT630"/>
      <c r="VKU630"/>
      <c r="VKV630"/>
      <c r="VKW630"/>
      <c r="VKX630"/>
      <c r="VKY630"/>
      <c r="VKZ630"/>
      <c r="VLA630"/>
      <c r="VLB630"/>
      <c r="VLC630"/>
      <c r="VLD630"/>
      <c r="VLE630"/>
      <c r="VLF630"/>
      <c r="VLG630"/>
      <c r="VLH630"/>
      <c r="VLI630"/>
      <c r="VLJ630"/>
      <c r="VLK630"/>
      <c r="VLL630"/>
      <c r="VLM630"/>
      <c r="VLN630"/>
      <c r="VLO630"/>
      <c r="VLP630"/>
      <c r="VLQ630"/>
      <c r="VLR630"/>
      <c r="VLS630"/>
      <c r="VLT630"/>
      <c r="VLU630"/>
      <c r="VLV630"/>
      <c r="VLW630"/>
      <c r="VLX630"/>
      <c r="VLY630"/>
      <c r="VLZ630"/>
      <c r="VMA630"/>
      <c r="VMB630"/>
      <c r="VMC630"/>
      <c r="VMD630"/>
      <c r="VME630"/>
      <c r="VMF630"/>
      <c r="VMG630"/>
      <c r="VMH630"/>
      <c r="VMI630"/>
      <c r="VMJ630"/>
      <c r="VMK630"/>
      <c r="VML630"/>
      <c r="VMM630"/>
      <c r="VMN630"/>
      <c r="VMO630"/>
      <c r="VMP630"/>
      <c r="VMQ630"/>
      <c r="VMR630"/>
      <c r="VMS630"/>
      <c r="VMT630"/>
      <c r="VMU630"/>
      <c r="VMV630"/>
      <c r="VMW630"/>
      <c r="VMX630"/>
      <c r="VMY630"/>
      <c r="VMZ630"/>
      <c r="VNA630"/>
      <c r="VNB630"/>
      <c r="VNC630"/>
      <c r="VND630"/>
      <c r="VNE630"/>
      <c r="VNF630"/>
      <c r="VNG630"/>
      <c r="VNH630"/>
      <c r="VNI630"/>
      <c r="VNJ630"/>
      <c r="VNK630"/>
      <c r="VNL630"/>
      <c r="VNM630"/>
      <c r="VNN630"/>
      <c r="VNO630"/>
      <c r="VNP630"/>
      <c r="VNQ630"/>
      <c r="VNR630"/>
      <c r="VNS630"/>
      <c r="VNT630"/>
      <c r="VNU630"/>
      <c r="VNV630"/>
      <c r="VNW630"/>
      <c r="VNX630"/>
      <c r="VNY630"/>
      <c r="VNZ630"/>
      <c r="VOA630"/>
      <c r="VOB630"/>
      <c r="VOC630"/>
      <c r="VOD630"/>
      <c r="VOE630"/>
      <c r="VOF630"/>
      <c r="VOG630"/>
      <c r="VOH630"/>
      <c r="VOI630"/>
      <c r="VOJ630"/>
      <c r="VOK630"/>
      <c r="VOL630"/>
      <c r="VOM630"/>
      <c r="VON630"/>
      <c r="VOO630"/>
      <c r="VOP630"/>
      <c r="VOQ630"/>
      <c r="VOR630"/>
      <c r="VOS630"/>
      <c r="VOT630"/>
      <c r="VOU630"/>
      <c r="VOV630"/>
      <c r="VOW630"/>
      <c r="VOX630"/>
      <c r="VOY630"/>
      <c r="VOZ630"/>
      <c r="VPA630"/>
      <c r="VPB630"/>
      <c r="VPC630"/>
      <c r="VPD630"/>
      <c r="VPE630"/>
      <c r="VPF630"/>
      <c r="VPG630"/>
      <c r="VPH630"/>
      <c r="VPI630"/>
      <c r="VPJ630"/>
      <c r="VPK630"/>
      <c r="VPL630"/>
      <c r="VPM630"/>
      <c r="VPN630"/>
      <c r="VPO630"/>
      <c r="VPP630"/>
      <c r="VPQ630"/>
      <c r="VPR630"/>
      <c r="VPS630"/>
      <c r="VPT630"/>
      <c r="VPU630"/>
      <c r="VPV630"/>
      <c r="VPW630"/>
      <c r="VPX630"/>
      <c r="VPY630"/>
      <c r="VPZ630"/>
      <c r="VQA630"/>
      <c r="VQB630"/>
      <c r="VQC630"/>
      <c r="VQD630"/>
      <c r="VQE630"/>
      <c r="VQF630"/>
      <c r="VQG630"/>
      <c r="VQH630"/>
      <c r="VQI630"/>
      <c r="VQJ630"/>
      <c r="VQK630"/>
      <c r="VQL630"/>
      <c r="VQM630"/>
      <c r="VQN630"/>
      <c r="VQO630"/>
      <c r="VQP630"/>
      <c r="VQQ630"/>
      <c r="VQR630"/>
      <c r="VQS630"/>
      <c r="VQT630"/>
      <c r="VQU630"/>
      <c r="VQV630"/>
      <c r="VQW630"/>
      <c r="VQX630"/>
      <c r="VQY630"/>
      <c r="VQZ630"/>
      <c r="VRA630"/>
      <c r="VRB630"/>
      <c r="VRC630"/>
      <c r="VRD630"/>
      <c r="VRE630"/>
      <c r="VRF630"/>
      <c r="VRG630"/>
      <c r="VRH630"/>
      <c r="VRI630"/>
      <c r="VRJ630"/>
      <c r="VRK630"/>
      <c r="VRL630"/>
      <c r="VRM630"/>
      <c r="VRN630"/>
      <c r="VRO630"/>
      <c r="VRP630"/>
      <c r="VRQ630"/>
      <c r="VRR630"/>
      <c r="VRS630"/>
      <c r="VRT630"/>
      <c r="VRU630"/>
      <c r="VRV630"/>
      <c r="VRW630"/>
      <c r="VRX630"/>
      <c r="VRY630"/>
      <c r="VRZ630"/>
      <c r="VSA630"/>
      <c r="VSB630"/>
      <c r="VSC630"/>
      <c r="VSD630"/>
      <c r="VSE630"/>
      <c r="VSF630"/>
      <c r="VSG630"/>
      <c r="VSH630"/>
      <c r="VSI630"/>
      <c r="VSJ630"/>
      <c r="VSK630"/>
      <c r="VSL630"/>
      <c r="VSM630"/>
      <c r="VSN630"/>
      <c r="VSO630"/>
      <c r="VSP630"/>
      <c r="VSQ630"/>
      <c r="VSR630"/>
      <c r="VSS630"/>
      <c r="VST630"/>
      <c r="VSU630"/>
      <c r="VSV630"/>
      <c r="VSW630"/>
      <c r="VSX630"/>
      <c r="VSY630"/>
      <c r="VSZ630"/>
      <c r="VTA630"/>
      <c r="VTB630"/>
      <c r="VTC630"/>
      <c r="VTD630"/>
      <c r="VTE630"/>
      <c r="VTF630"/>
      <c r="VTG630"/>
      <c r="VTH630"/>
      <c r="VTI630"/>
      <c r="VTJ630"/>
      <c r="VTK630"/>
      <c r="VTL630"/>
      <c r="VTM630"/>
      <c r="VTN630"/>
      <c r="VTO630"/>
      <c r="VTP630"/>
      <c r="VTQ630"/>
      <c r="VTR630"/>
      <c r="VTS630"/>
      <c r="VTT630"/>
      <c r="VTU630"/>
      <c r="VTV630"/>
      <c r="VTW630"/>
      <c r="VTX630"/>
      <c r="VTY630"/>
      <c r="VTZ630"/>
      <c r="VUA630"/>
      <c r="VUB630"/>
      <c r="VUC630"/>
      <c r="VUD630"/>
      <c r="VUE630"/>
      <c r="VUF630"/>
      <c r="VUG630"/>
      <c r="VUH630"/>
      <c r="VUI630"/>
      <c r="VUJ630"/>
      <c r="VUK630"/>
      <c r="VUL630"/>
      <c r="VUM630"/>
      <c r="VUN630"/>
      <c r="VUO630"/>
      <c r="VUP630"/>
      <c r="VUQ630"/>
      <c r="VUR630"/>
      <c r="VUS630"/>
      <c r="VUT630"/>
      <c r="VUU630"/>
      <c r="VUV630"/>
      <c r="VUW630"/>
      <c r="VUX630"/>
      <c r="VUY630"/>
      <c r="VUZ630"/>
      <c r="VVA630"/>
      <c r="VVB630"/>
      <c r="VVC630"/>
      <c r="VVD630"/>
      <c r="VVE630"/>
      <c r="VVF630"/>
      <c r="VVG630"/>
      <c r="VVH630"/>
      <c r="VVI630"/>
      <c r="VVJ630"/>
      <c r="VVK630"/>
      <c r="VVL630"/>
      <c r="VVM630"/>
      <c r="VVN630"/>
      <c r="VVO630"/>
      <c r="VVP630"/>
      <c r="VVQ630"/>
      <c r="VVR630"/>
      <c r="VVS630"/>
      <c r="VVT630"/>
      <c r="VVU630"/>
      <c r="VVV630"/>
      <c r="VVW630"/>
      <c r="VVX630"/>
      <c r="VVY630"/>
      <c r="VVZ630"/>
      <c r="VWA630"/>
      <c r="VWB630"/>
      <c r="VWC630"/>
      <c r="VWD630"/>
      <c r="VWE630"/>
      <c r="VWF630"/>
      <c r="VWG630"/>
      <c r="VWH630"/>
      <c r="VWI630"/>
      <c r="VWJ630"/>
      <c r="VWK630"/>
      <c r="VWL630"/>
      <c r="VWM630"/>
      <c r="VWN630"/>
      <c r="VWO630"/>
      <c r="VWP630"/>
      <c r="VWQ630"/>
      <c r="VWR630"/>
      <c r="VWS630"/>
      <c r="VWT630"/>
      <c r="VWU630"/>
      <c r="VWV630"/>
      <c r="VWW630"/>
      <c r="VWX630"/>
      <c r="VWY630"/>
      <c r="VWZ630"/>
      <c r="VXA630"/>
      <c r="VXB630"/>
      <c r="VXC630"/>
      <c r="VXD630"/>
      <c r="VXE630"/>
      <c r="VXF630"/>
      <c r="VXG630"/>
      <c r="VXH630"/>
      <c r="VXI630"/>
      <c r="VXJ630"/>
      <c r="VXK630"/>
      <c r="VXL630"/>
      <c r="VXM630"/>
      <c r="VXN630"/>
      <c r="VXO630"/>
      <c r="VXP630"/>
      <c r="VXQ630"/>
      <c r="VXR630"/>
      <c r="VXS630"/>
      <c r="VXT630"/>
      <c r="VXU630"/>
      <c r="VXV630"/>
      <c r="VXW630"/>
      <c r="VXX630"/>
      <c r="VXY630"/>
      <c r="VXZ630"/>
      <c r="VYA630"/>
      <c r="VYB630"/>
      <c r="VYC630"/>
      <c r="VYD630"/>
      <c r="VYE630"/>
      <c r="VYF630"/>
      <c r="VYG630"/>
      <c r="VYH630"/>
      <c r="VYI630"/>
      <c r="VYJ630"/>
      <c r="VYK630"/>
      <c r="VYL630"/>
      <c r="VYM630"/>
      <c r="VYN630"/>
      <c r="VYO630"/>
      <c r="VYP630"/>
      <c r="VYQ630"/>
      <c r="VYR630"/>
      <c r="VYS630"/>
      <c r="VYT630"/>
      <c r="VYU630"/>
      <c r="VYV630"/>
      <c r="VYW630"/>
      <c r="VYX630"/>
      <c r="VYY630"/>
      <c r="VYZ630"/>
      <c r="VZA630"/>
      <c r="VZB630"/>
      <c r="VZC630"/>
      <c r="VZD630"/>
      <c r="VZE630"/>
      <c r="VZF630"/>
      <c r="VZG630"/>
      <c r="VZH630"/>
      <c r="VZI630"/>
      <c r="VZJ630"/>
      <c r="VZK630"/>
      <c r="VZL630"/>
      <c r="VZM630"/>
      <c r="VZN630"/>
      <c r="VZO630"/>
      <c r="VZP630"/>
      <c r="VZQ630"/>
      <c r="VZR630"/>
      <c r="VZS630"/>
      <c r="VZT630"/>
      <c r="VZU630"/>
      <c r="VZV630"/>
      <c r="VZW630"/>
      <c r="VZX630"/>
      <c r="VZY630"/>
      <c r="VZZ630"/>
      <c r="WAA630"/>
      <c r="WAB630"/>
      <c r="WAC630"/>
      <c r="WAD630"/>
      <c r="WAE630"/>
      <c r="WAF630"/>
      <c r="WAG630"/>
      <c r="WAH630"/>
      <c r="WAI630"/>
      <c r="WAJ630"/>
      <c r="WAK630"/>
      <c r="WAL630"/>
      <c r="WAM630"/>
      <c r="WAN630"/>
      <c r="WAO630"/>
      <c r="WAP630"/>
      <c r="WAQ630"/>
      <c r="WAR630"/>
      <c r="WAS630"/>
      <c r="WAT630"/>
      <c r="WAU630"/>
      <c r="WAV630"/>
      <c r="WAW630"/>
      <c r="WAX630"/>
      <c r="WAY630"/>
      <c r="WAZ630"/>
      <c r="WBA630"/>
      <c r="WBB630"/>
      <c r="WBC630"/>
      <c r="WBD630"/>
      <c r="WBE630"/>
      <c r="WBF630"/>
      <c r="WBG630"/>
      <c r="WBH630"/>
      <c r="WBI630"/>
      <c r="WBJ630"/>
      <c r="WBK630"/>
      <c r="WBL630"/>
      <c r="WBM630"/>
      <c r="WBN630"/>
      <c r="WBO630"/>
      <c r="WBP630"/>
      <c r="WBQ630"/>
      <c r="WBR630"/>
      <c r="WBS630"/>
      <c r="WBT630"/>
      <c r="WBU630"/>
      <c r="WBV630"/>
      <c r="WBW630"/>
      <c r="WBX630"/>
      <c r="WBY630"/>
      <c r="WBZ630"/>
      <c r="WCA630"/>
      <c r="WCB630"/>
      <c r="WCC630"/>
      <c r="WCD630"/>
      <c r="WCE630"/>
      <c r="WCF630"/>
      <c r="WCG630"/>
      <c r="WCH630"/>
      <c r="WCI630"/>
      <c r="WCJ630"/>
      <c r="WCK630"/>
      <c r="WCL630"/>
      <c r="WCM630"/>
      <c r="WCN630"/>
      <c r="WCO630"/>
      <c r="WCP630"/>
      <c r="WCQ630"/>
      <c r="WCR630"/>
      <c r="WCS630"/>
      <c r="WCT630"/>
      <c r="WCU630"/>
      <c r="WCV630"/>
      <c r="WCW630"/>
      <c r="WCX630"/>
      <c r="WCY630"/>
      <c r="WCZ630"/>
      <c r="WDA630"/>
      <c r="WDB630"/>
      <c r="WDC630"/>
      <c r="WDD630"/>
      <c r="WDE630"/>
      <c r="WDF630"/>
      <c r="WDG630"/>
      <c r="WDH630"/>
      <c r="WDI630"/>
      <c r="WDJ630"/>
      <c r="WDK630"/>
      <c r="WDL630"/>
      <c r="WDM630"/>
      <c r="WDN630"/>
      <c r="WDO630"/>
      <c r="WDP630"/>
      <c r="WDQ630"/>
      <c r="WDR630"/>
      <c r="WDS630"/>
      <c r="WDT630"/>
      <c r="WDU630"/>
      <c r="WDV630"/>
      <c r="WDW630"/>
      <c r="WDX630"/>
      <c r="WDY630"/>
      <c r="WDZ630"/>
      <c r="WEA630"/>
      <c r="WEB630"/>
      <c r="WEC630"/>
      <c r="WED630"/>
      <c r="WEE630"/>
      <c r="WEF630"/>
      <c r="WEG630"/>
      <c r="WEH630"/>
      <c r="WEI630"/>
      <c r="WEJ630"/>
      <c r="WEK630"/>
      <c r="WEL630"/>
      <c r="WEM630"/>
      <c r="WEN630"/>
      <c r="WEO630"/>
      <c r="WEP630"/>
      <c r="WEQ630"/>
      <c r="WER630"/>
      <c r="WES630"/>
      <c r="WET630"/>
      <c r="WEU630"/>
      <c r="WEV630"/>
      <c r="WEW630"/>
      <c r="WEX630"/>
      <c r="WEY630"/>
      <c r="WEZ630"/>
      <c r="WFA630"/>
      <c r="WFB630"/>
      <c r="WFC630"/>
      <c r="WFD630"/>
      <c r="WFE630"/>
      <c r="WFF630"/>
      <c r="WFG630"/>
      <c r="WFH630"/>
      <c r="WFI630"/>
      <c r="WFJ630"/>
      <c r="WFK630"/>
      <c r="WFL630"/>
      <c r="WFM630"/>
      <c r="WFN630"/>
      <c r="WFO630"/>
      <c r="WFP630"/>
      <c r="WFQ630"/>
      <c r="WFR630"/>
      <c r="WFS630"/>
      <c r="WFT630"/>
      <c r="WFU630"/>
      <c r="WFV630"/>
      <c r="WFW630"/>
      <c r="WFX630"/>
      <c r="WFY630"/>
      <c r="WFZ630"/>
      <c r="WGA630"/>
      <c r="WGB630"/>
      <c r="WGC630"/>
      <c r="WGD630"/>
      <c r="WGE630"/>
      <c r="WGF630"/>
      <c r="WGG630"/>
      <c r="WGH630"/>
      <c r="WGI630"/>
      <c r="WGJ630"/>
      <c r="WGK630"/>
      <c r="WGL630"/>
      <c r="WGM630"/>
      <c r="WGN630"/>
      <c r="WGO630"/>
      <c r="WGP630"/>
      <c r="WGQ630"/>
      <c r="WGR630"/>
      <c r="WGS630"/>
      <c r="WGT630"/>
      <c r="WGU630"/>
      <c r="WGV630"/>
      <c r="WGW630"/>
      <c r="WGX630"/>
      <c r="WGY630"/>
      <c r="WGZ630"/>
      <c r="WHA630"/>
      <c r="WHB630"/>
      <c r="WHC630"/>
      <c r="WHD630"/>
      <c r="WHE630"/>
      <c r="WHF630"/>
      <c r="WHG630"/>
      <c r="WHH630"/>
      <c r="WHI630"/>
      <c r="WHJ630"/>
      <c r="WHK630"/>
      <c r="WHL630"/>
      <c r="WHM630"/>
      <c r="WHN630"/>
      <c r="WHO630"/>
      <c r="WHP630"/>
      <c r="WHQ630"/>
      <c r="WHR630"/>
      <c r="WHS630"/>
      <c r="WHT630"/>
      <c r="WHU630"/>
      <c r="WHV630"/>
      <c r="WHW630"/>
      <c r="WHX630"/>
      <c r="WHY630"/>
      <c r="WHZ630"/>
      <c r="WIA630"/>
      <c r="WIB630"/>
      <c r="WIC630"/>
      <c r="WID630"/>
      <c r="WIE630"/>
      <c r="WIF630"/>
      <c r="WIG630"/>
      <c r="WIH630"/>
      <c r="WII630"/>
      <c r="WIJ630"/>
      <c r="WIK630"/>
      <c r="WIL630"/>
      <c r="WIM630"/>
      <c r="WIN630"/>
      <c r="WIO630"/>
      <c r="WIP630"/>
      <c r="WIQ630"/>
      <c r="WIR630"/>
      <c r="WIS630"/>
      <c r="WIT630"/>
      <c r="WIU630"/>
      <c r="WIV630"/>
      <c r="WIW630"/>
      <c r="WIX630"/>
      <c r="WIY630"/>
      <c r="WIZ630"/>
      <c r="WJA630"/>
      <c r="WJB630"/>
      <c r="WJC630"/>
      <c r="WJD630"/>
      <c r="WJE630"/>
      <c r="WJF630"/>
      <c r="WJG630"/>
      <c r="WJH630"/>
      <c r="WJI630"/>
      <c r="WJJ630"/>
      <c r="WJK630"/>
      <c r="WJL630"/>
      <c r="WJM630"/>
      <c r="WJN630"/>
      <c r="WJO630"/>
      <c r="WJP630"/>
      <c r="WJQ630"/>
      <c r="WJR630"/>
      <c r="WJS630"/>
      <c r="WJT630"/>
      <c r="WJU630"/>
      <c r="WJV630"/>
      <c r="WJW630"/>
      <c r="WJX630"/>
      <c r="WJY630"/>
      <c r="WJZ630"/>
      <c r="WKA630"/>
      <c r="WKB630"/>
      <c r="WKC630"/>
      <c r="WKD630"/>
      <c r="WKE630"/>
      <c r="WKF630"/>
      <c r="WKG630"/>
      <c r="WKH630"/>
      <c r="WKI630"/>
      <c r="WKJ630"/>
      <c r="WKK630"/>
      <c r="WKL630"/>
      <c r="WKM630"/>
      <c r="WKN630"/>
      <c r="WKO630"/>
      <c r="WKP630"/>
      <c r="WKQ630"/>
      <c r="WKR630"/>
      <c r="WKS630"/>
      <c r="WKT630"/>
      <c r="WKU630"/>
      <c r="WKV630"/>
      <c r="WKW630"/>
      <c r="WKX630"/>
      <c r="WKY630"/>
      <c r="WKZ630"/>
      <c r="WLA630"/>
      <c r="WLB630"/>
      <c r="WLC630"/>
      <c r="WLD630"/>
      <c r="WLE630"/>
      <c r="WLF630"/>
      <c r="WLG630"/>
      <c r="WLH630"/>
      <c r="WLI630"/>
      <c r="WLJ630"/>
      <c r="WLK630"/>
      <c r="WLL630"/>
      <c r="WLM630"/>
      <c r="WLN630"/>
      <c r="WLO630"/>
      <c r="WLP630"/>
      <c r="WLQ630"/>
      <c r="WLR630"/>
      <c r="WLS630"/>
      <c r="WLT630"/>
      <c r="WLU630"/>
      <c r="WLV630"/>
      <c r="WLW630"/>
      <c r="WLX630"/>
      <c r="WLY630"/>
      <c r="WLZ630"/>
      <c r="WMA630"/>
      <c r="WMB630"/>
      <c r="WMC630"/>
      <c r="WMD630"/>
      <c r="WME630"/>
      <c r="WMF630"/>
      <c r="WMG630"/>
      <c r="WMH630"/>
      <c r="WMI630"/>
      <c r="WMJ630"/>
      <c r="WMK630"/>
      <c r="WML630"/>
      <c r="WMM630"/>
      <c r="WMN630"/>
      <c r="WMO630"/>
      <c r="WMP630"/>
      <c r="WMQ630"/>
      <c r="WMR630"/>
      <c r="WMS630"/>
      <c r="WMT630"/>
      <c r="WMU630"/>
      <c r="WMV630"/>
      <c r="WMW630"/>
      <c r="WMX630"/>
      <c r="WMY630"/>
      <c r="WMZ630"/>
      <c r="WNA630"/>
      <c r="WNB630"/>
      <c r="WNC630"/>
      <c r="WND630"/>
      <c r="WNE630"/>
      <c r="WNF630"/>
      <c r="WNG630"/>
      <c r="WNH630"/>
      <c r="WNI630"/>
      <c r="WNJ630"/>
      <c r="WNK630"/>
      <c r="WNL630"/>
      <c r="WNM630"/>
      <c r="WNN630"/>
      <c r="WNO630"/>
      <c r="WNP630"/>
      <c r="WNQ630"/>
      <c r="WNR630"/>
      <c r="WNS630"/>
      <c r="WNT630"/>
      <c r="WNU630"/>
      <c r="WNV630"/>
      <c r="WNW630"/>
      <c r="WNX630"/>
      <c r="WNY630"/>
      <c r="WNZ630"/>
      <c r="WOA630"/>
      <c r="WOB630"/>
      <c r="WOC630"/>
      <c r="WOD630"/>
      <c r="WOE630"/>
      <c r="WOF630"/>
      <c r="WOG630"/>
      <c r="WOH630"/>
      <c r="WOI630"/>
      <c r="WOJ630"/>
      <c r="WOK630"/>
      <c r="WOL630"/>
      <c r="WOM630"/>
      <c r="WON630"/>
      <c r="WOO630"/>
      <c r="WOP630"/>
      <c r="WOQ630"/>
      <c r="WOR630"/>
      <c r="WOS630"/>
      <c r="WOT630"/>
      <c r="WOU630"/>
      <c r="WOV630"/>
      <c r="WOW630"/>
      <c r="WOX630"/>
      <c r="WOY630"/>
      <c r="WOZ630"/>
      <c r="WPA630"/>
      <c r="WPB630"/>
      <c r="WPC630"/>
      <c r="WPD630"/>
      <c r="WPE630"/>
      <c r="WPF630"/>
      <c r="WPG630"/>
      <c r="WPH630"/>
      <c r="WPI630"/>
      <c r="WPJ630"/>
      <c r="WPK630"/>
      <c r="WPL630"/>
      <c r="WPM630"/>
      <c r="WPN630"/>
      <c r="WPO630"/>
      <c r="WPP630"/>
      <c r="WPQ630"/>
      <c r="WPR630"/>
      <c r="WPS630"/>
      <c r="WPT630"/>
      <c r="WPU630"/>
      <c r="WPV630"/>
      <c r="WPW630"/>
      <c r="WPX630"/>
      <c r="WPY630"/>
      <c r="WPZ630"/>
      <c r="WQA630"/>
      <c r="WQB630"/>
      <c r="WQC630"/>
      <c r="WQD630"/>
      <c r="WQE630"/>
      <c r="WQF630"/>
      <c r="WQG630"/>
      <c r="WQH630"/>
      <c r="WQI630"/>
      <c r="WQJ630"/>
      <c r="WQK630"/>
      <c r="WQL630"/>
      <c r="WQM630"/>
      <c r="WQN630"/>
      <c r="WQO630"/>
      <c r="WQP630"/>
      <c r="WQQ630"/>
      <c r="WQR630"/>
      <c r="WQS630"/>
      <c r="WQT630"/>
      <c r="WQU630"/>
      <c r="WQV630"/>
      <c r="WQW630"/>
      <c r="WQX630"/>
      <c r="WQY630"/>
      <c r="WQZ630"/>
      <c r="WRA630"/>
      <c r="WRB630"/>
      <c r="WRC630"/>
      <c r="WRD630"/>
      <c r="WRE630"/>
      <c r="WRF630"/>
      <c r="WRG630"/>
      <c r="WRH630"/>
      <c r="WRI630"/>
      <c r="WRJ630"/>
      <c r="WRK630"/>
      <c r="WRL630"/>
      <c r="WRM630"/>
      <c r="WRN630"/>
      <c r="WRO630"/>
      <c r="WRP630"/>
      <c r="WRQ630"/>
      <c r="WRR630"/>
      <c r="WRS630"/>
      <c r="WRT630"/>
      <c r="WRU630"/>
      <c r="WRV630"/>
      <c r="WRW630"/>
      <c r="WRX630"/>
      <c r="WRY630"/>
      <c r="WRZ630"/>
      <c r="WSA630"/>
      <c r="WSB630"/>
      <c r="WSC630"/>
      <c r="WSD630"/>
      <c r="WSE630"/>
      <c r="WSF630"/>
      <c r="WSG630"/>
      <c r="WSH630"/>
      <c r="WSI630"/>
      <c r="WSJ630"/>
      <c r="WSK630"/>
      <c r="WSL630"/>
      <c r="WSM630"/>
      <c r="WSN630"/>
      <c r="WSO630"/>
      <c r="WSP630"/>
      <c r="WSQ630"/>
      <c r="WSR630"/>
      <c r="WSS630"/>
      <c r="WST630"/>
      <c r="WSU630"/>
      <c r="WSV630"/>
      <c r="WSW630"/>
      <c r="WSX630"/>
      <c r="WSY630"/>
      <c r="WSZ630"/>
      <c r="WTA630"/>
      <c r="WTB630"/>
      <c r="WTC630"/>
      <c r="WTD630"/>
      <c r="WTE630"/>
      <c r="WTF630"/>
      <c r="WTG630"/>
      <c r="WTH630"/>
      <c r="WTI630"/>
      <c r="WTJ630"/>
      <c r="WTK630"/>
      <c r="WTL630"/>
      <c r="WTM630"/>
      <c r="WTN630"/>
      <c r="WTO630"/>
      <c r="WTP630"/>
      <c r="WTQ630"/>
      <c r="WTR630"/>
      <c r="WTS630"/>
      <c r="WTT630"/>
      <c r="WTU630"/>
      <c r="WTV630"/>
      <c r="WTW630"/>
      <c r="WTX630"/>
      <c r="WTY630"/>
      <c r="WTZ630"/>
      <c r="WUA630"/>
      <c r="WUB630"/>
      <c r="WUC630"/>
      <c r="WUD630"/>
      <c r="WUE630"/>
      <c r="WUF630"/>
      <c r="WUG630"/>
      <c r="WUH630"/>
      <c r="WUI630"/>
      <c r="WUJ630"/>
      <c r="WUK630"/>
      <c r="WUL630"/>
      <c r="WUM630"/>
      <c r="WUN630"/>
      <c r="WUO630"/>
      <c r="WUP630"/>
      <c r="WUQ630"/>
      <c r="WUR630"/>
      <c r="WUS630"/>
      <c r="WUT630"/>
      <c r="WUU630"/>
      <c r="WUV630"/>
      <c r="WUW630"/>
      <c r="WUX630"/>
      <c r="WUY630"/>
      <c r="WUZ630"/>
      <c r="WVA630"/>
      <c r="WVB630"/>
      <c r="WVC630"/>
      <c r="WVD630"/>
      <c r="WVE630"/>
      <c r="WVF630"/>
      <c r="WVG630"/>
      <c r="WVH630"/>
      <c r="WVI630"/>
      <c r="WVJ630"/>
      <c r="WVK630"/>
      <c r="WVL630"/>
      <c r="WVM630"/>
      <c r="WVN630"/>
      <c r="WVO630"/>
      <c r="WVP630"/>
      <c r="WVQ630"/>
      <c r="WVR630"/>
      <c r="WVS630"/>
      <c r="WVT630"/>
      <c r="WVU630"/>
      <c r="WVV630"/>
      <c r="WVW630"/>
      <c r="WVX630"/>
      <c r="WVY630"/>
      <c r="WVZ630"/>
      <c r="WWA630"/>
      <c r="WWB630"/>
      <c r="WWC630"/>
      <c r="WWD630"/>
      <c r="WWE630"/>
      <c r="WWF630"/>
      <c r="WWG630"/>
      <c r="WWH630"/>
      <c r="WWI630"/>
      <c r="WWJ630"/>
      <c r="WWK630"/>
      <c r="WWL630"/>
      <c r="WWM630"/>
      <c r="WWN630"/>
      <c r="WWO630"/>
      <c r="WWP630"/>
      <c r="WWQ630"/>
      <c r="WWR630"/>
      <c r="WWS630"/>
      <c r="WWT630"/>
      <c r="WWU630"/>
      <c r="WWV630"/>
      <c r="WWW630"/>
      <c r="WWX630"/>
      <c r="WWY630"/>
      <c r="WWZ630"/>
      <c r="WXA630"/>
      <c r="WXB630"/>
      <c r="WXC630"/>
      <c r="WXD630"/>
      <c r="WXE630"/>
      <c r="WXF630"/>
      <c r="WXG630"/>
      <c r="WXH630"/>
      <c r="WXI630"/>
      <c r="WXJ630"/>
      <c r="WXK630"/>
      <c r="WXL630"/>
      <c r="WXM630"/>
      <c r="WXN630"/>
      <c r="WXO630"/>
      <c r="WXP630"/>
      <c r="WXQ630"/>
      <c r="WXR630"/>
      <c r="WXS630"/>
      <c r="WXT630"/>
      <c r="WXU630"/>
      <c r="WXV630"/>
      <c r="WXW630"/>
      <c r="WXX630"/>
      <c r="WXY630"/>
      <c r="WXZ630"/>
      <c r="WYA630"/>
      <c r="WYB630"/>
      <c r="WYC630"/>
      <c r="WYD630"/>
      <c r="WYE630"/>
      <c r="WYF630"/>
      <c r="WYG630"/>
      <c r="WYH630"/>
      <c r="WYI630"/>
      <c r="WYJ630"/>
      <c r="WYK630"/>
      <c r="WYL630"/>
      <c r="WYM630"/>
      <c r="WYN630"/>
      <c r="WYO630"/>
      <c r="WYP630"/>
      <c r="WYQ630"/>
      <c r="WYR630"/>
      <c r="WYS630"/>
      <c r="WYT630"/>
      <c r="WYU630"/>
      <c r="WYV630"/>
      <c r="WYW630"/>
      <c r="WYX630"/>
      <c r="WYY630"/>
      <c r="WYZ630"/>
      <c r="WZA630"/>
      <c r="WZB630"/>
      <c r="WZC630"/>
      <c r="WZD630"/>
      <c r="WZE630"/>
      <c r="WZF630"/>
      <c r="WZG630"/>
      <c r="WZH630"/>
      <c r="WZI630"/>
      <c r="WZJ630"/>
      <c r="WZK630"/>
      <c r="WZL630"/>
      <c r="WZM630"/>
      <c r="WZN630"/>
      <c r="WZO630"/>
      <c r="WZP630"/>
      <c r="WZQ630"/>
      <c r="WZR630"/>
      <c r="WZS630"/>
      <c r="WZT630"/>
      <c r="WZU630"/>
      <c r="WZV630"/>
      <c r="WZW630"/>
      <c r="WZX630"/>
      <c r="WZY630"/>
      <c r="WZZ630"/>
      <c r="XAA630"/>
      <c r="XAB630"/>
      <c r="XAC630"/>
      <c r="XAD630"/>
      <c r="XAE630"/>
      <c r="XAF630"/>
      <c r="XAG630"/>
      <c r="XAH630"/>
      <c r="XAI630"/>
      <c r="XAJ630"/>
      <c r="XAK630"/>
      <c r="XAL630"/>
      <c r="XAM630"/>
      <c r="XAN630"/>
      <c r="XAO630"/>
      <c r="XAP630"/>
      <c r="XAQ630"/>
      <c r="XAR630"/>
      <c r="XAS630"/>
      <c r="XAT630"/>
      <c r="XAU630"/>
      <c r="XAV630"/>
      <c r="XAW630"/>
      <c r="XAX630"/>
      <c r="XAY630"/>
      <c r="XAZ630"/>
      <c r="XBA630"/>
      <c r="XBB630"/>
      <c r="XBC630"/>
      <c r="XBD630"/>
      <c r="XBE630"/>
      <c r="XBF630"/>
      <c r="XBG630"/>
      <c r="XBH630"/>
      <c r="XBI630"/>
      <c r="XBJ630"/>
      <c r="XBK630"/>
      <c r="XBL630"/>
      <c r="XBM630"/>
      <c r="XBN630"/>
      <c r="XBO630"/>
      <c r="XBP630"/>
      <c r="XBQ630"/>
      <c r="XBR630"/>
      <c r="XBS630"/>
      <c r="XBT630"/>
      <c r="XBU630"/>
      <c r="XBV630"/>
      <c r="XBW630"/>
      <c r="XBX630"/>
      <c r="XBY630"/>
      <c r="XBZ630"/>
      <c r="XCA630"/>
      <c r="XCB630"/>
      <c r="XCC630"/>
      <c r="XCD630"/>
      <c r="XCE630"/>
      <c r="XCF630"/>
      <c r="XCG630"/>
      <c r="XCH630"/>
      <c r="XCI630"/>
      <c r="XCJ630"/>
      <c r="XCK630"/>
      <c r="XCL630"/>
      <c r="XCM630"/>
      <c r="XCN630"/>
      <c r="XCO630"/>
      <c r="XCP630"/>
      <c r="XCQ630"/>
      <c r="XCR630"/>
      <c r="XCS630"/>
      <c r="XCT630"/>
      <c r="XCU630"/>
      <c r="XCV630"/>
      <c r="XCW630"/>
      <c r="XCX630"/>
      <c r="XCY630"/>
      <c r="XCZ630"/>
      <c r="XDA630"/>
      <c r="XDB630"/>
      <c r="XDC630"/>
      <c r="XDD630"/>
      <c r="XDE630"/>
      <c r="XDF630"/>
      <c r="XDG630"/>
      <c r="XDH630"/>
      <c r="XDI630"/>
      <c r="XDJ630"/>
      <c r="XDK630"/>
      <c r="XDL630"/>
      <c r="XDM630"/>
      <c r="XDN630"/>
      <c r="XDO630"/>
      <c r="XDP630"/>
      <c r="XDQ630"/>
      <c r="XDR630"/>
      <c r="XDS630"/>
      <c r="XDT630"/>
      <c r="XDU630"/>
      <c r="XDV630"/>
      <c r="XDW630"/>
      <c r="XDX630"/>
      <c r="XDY630"/>
      <c r="XDZ630"/>
      <c r="XEA630"/>
      <c r="XEB630"/>
      <c r="XEC630"/>
      <c r="XED630"/>
      <c r="XEE630"/>
      <c r="XEF630"/>
      <c r="XEG630"/>
      <c r="XEH630"/>
      <c r="XEI630"/>
      <c r="XEJ630"/>
      <c r="XEK630"/>
      <c r="XEL630"/>
      <c r="XEM630"/>
      <c r="XEN630"/>
      <c r="XEO630"/>
      <c r="XEP630"/>
      <c r="XEQ630"/>
      <c r="XER630"/>
      <c r="XES630"/>
      <c r="XET630"/>
      <c r="XEU630"/>
      <c r="XEV630"/>
      <c r="XEW630"/>
      <c r="XEX630"/>
      <c r="XEY630"/>
      <c r="XEZ630"/>
      <c r="XFA630"/>
      <c r="XFB630"/>
      <c r="XFC630"/>
    </row>
  </sheetData>
  <mergeCells count="307">
    <mergeCell ref="A629:A630"/>
    <mergeCell ref="A616:A617"/>
    <mergeCell ref="A618:A619"/>
    <mergeCell ref="A622:B622"/>
    <mergeCell ref="A623:A624"/>
    <mergeCell ref="A625:A626"/>
    <mergeCell ref="A627:A628"/>
    <mergeCell ref="A604:A605"/>
    <mergeCell ref="A606:A607"/>
    <mergeCell ref="A608:A609"/>
    <mergeCell ref="A610:A611"/>
    <mergeCell ref="A612:A613"/>
    <mergeCell ref="A614:A615"/>
    <mergeCell ref="A592:A593"/>
    <mergeCell ref="A594:A595"/>
    <mergeCell ref="A596:A597"/>
    <mergeCell ref="A598:A599"/>
    <mergeCell ref="A600:A601"/>
    <mergeCell ref="A602:A603"/>
    <mergeCell ref="A580:A581"/>
    <mergeCell ref="A582:A583"/>
    <mergeCell ref="A584:A585"/>
    <mergeCell ref="A586:A587"/>
    <mergeCell ref="A588:A589"/>
    <mergeCell ref="A590:A591"/>
    <mergeCell ref="A568:A569"/>
    <mergeCell ref="A570:A571"/>
    <mergeCell ref="A572:A573"/>
    <mergeCell ref="A574:A575"/>
    <mergeCell ref="A576:A577"/>
    <mergeCell ref="A578:A579"/>
    <mergeCell ref="A556:A557"/>
    <mergeCell ref="A558:A559"/>
    <mergeCell ref="A560:A561"/>
    <mergeCell ref="A562:A563"/>
    <mergeCell ref="A564:A565"/>
    <mergeCell ref="A566:A567"/>
    <mergeCell ref="A544:A545"/>
    <mergeCell ref="A546:A547"/>
    <mergeCell ref="A548:A549"/>
    <mergeCell ref="A550:A551"/>
    <mergeCell ref="A552:A553"/>
    <mergeCell ref="A554:A555"/>
    <mergeCell ref="A532:A533"/>
    <mergeCell ref="A534:A535"/>
    <mergeCell ref="A536:A537"/>
    <mergeCell ref="A538:A539"/>
    <mergeCell ref="A540:A541"/>
    <mergeCell ref="A542:A543"/>
    <mergeCell ref="A520:A521"/>
    <mergeCell ref="A522:A523"/>
    <mergeCell ref="A524:A525"/>
    <mergeCell ref="A526:A527"/>
    <mergeCell ref="A528:A529"/>
    <mergeCell ref="A530:A531"/>
    <mergeCell ref="A508:A509"/>
    <mergeCell ref="A510:A511"/>
    <mergeCell ref="A512:A513"/>
    <mergeCell ref="A514:A515"/>
    <mergeCell ref="A516:A517"/>
    <mergeCell ref="A518:A519"/>
    <mergeCell ref="A496:A497"/>
    <mergeCell ref="A498:A499"/>
    <mergeCell ref="A500:A501"/>
    <mergeCell ref="A502:A503"/>
    <mergeCell ref="A504:A505"/>
    <mergeCell ref="A506:A507"/>
    <mergeCell ref="A484:A485"/>
    <mergeCell ref="A486:A487"/>
    <mergeCell ref="A488:A489"/>
    <mergeCell ref="A490:A491"/>
    <mergeCell ref="A492:A493"/>
    <mergeCell ref="A494:A495"/>
    <mergeCell ref="A472:A473"/>
    <mergeCell ref="A474:A475"/>
    <mergeCell ref="A476:A477"/>
    <mergeCell ref="A478:A479"/>
    <mergeCell ref="A480:A481"/>
    <mergeCell ref="A482:A483"/>
    <mergeCell ref="A460:A461"/>
    <mergeCell ref="A462:A463"/>
    <mergeCell ref="A464:A465"/>
    <mergeCell ref="A466:A467"/>
    <mergeCell ref="A468:A469"/>
    <mergeCell ref="A470:A471"/>
    <mergeCell ref="A448:A449"/>
    <mergeCell ref="A450:A451"/>
    <mergeCell ref="A452:A453"/>
    <mergeCell ref="A454:A455"/>
    <mergeCell ref="A456:A457"/>
    <mergeCell ref="A458:A459"/>
    <mergeCell ref="A436:A437"/>
    <mergeCell ref="A438:A439"/>
    <mergeCell ref="A440:A441"/>
    <mergeCell ref="A442:A443"/>
    <mergeCell ref="A444:A445"/>
    <mergeCell ref="A446:A447"/>
    <mergeCell ref="A424:A425"/>
    <mergeCell ref="A426:A427"/>
    <mergeCell ref="A428:A429"/>
    <mergeCell ref="A430:A431"/>
    <mergeCell ref="A432:A433"/>
    <mergeCell ref="A434:A435"/>
    <mergeCell ref="A412:A413"/>
    <mergeCell ref="A414:A415"/>
    <mergeCell ref="A416:A417"/>
    <mergeCell ref="A418:A419"/>
    <mergeCell ref="A420:A421"/>
    <mergeCell ref="A422:A423"/>
    <mergeCell ref="A400:A401"/>
    <mergeCell ref="A402:A403"/>
    <mergeCell ref="A404:A405"/>
    <mergeCell ref="A406:A407"/>
    <mergeCell ref="A408:A409"/>
    <mergeCell ref="A410:A411"/>
    <mergeCell ref="A388:A389"/>
    <mergeCell ref="A390:A391"/>
    <mergeCell ref="A392:A393"/>
    <mergeCell ref="A394:A395"/>
    <mergeCell ref="A396:A397"/>
    <mergeCell ref="A398:A399"/>
    <mergeCell ref="A376:A377"/>
    <mergeCell ref="A378:A379"/>
    <mergeCell ref="A380:A381"/>
    <mergeCell ref="A382:A383"/>
    <mergeCell ref="A384:A385"/>
    <mergeCell ref="A386:A387"/>
    <mergeCell ref="A364:A365"/>
    <mergeCell ref="A366:A367"/>
    <mergeCell ref="A368:A369"/>
    <mergeCell ref="A370:A371"/>
    <mergeCell ref="A372:A373"/>
    <mergeCell ref="A374:A375"/>
    <mergeCell ref="A352:A353"/>
    <mergeCell ref="A354:A355"/>
    <mergeCell ref="A356:A357"/>
    <mergeCell ref="A358:A359"/>
    <mergeCell ref="A360:A361"/>
    <mergeCell ref="A362:A363"/>
    <mergeCell ref="A340:A341"/>
    <mergeCell ref="A342:A343"/>
    <mergeCell ref="A344:A345"/>
    <mergeCell ref="A346:A347"/>
    <mergeCell ref="A348:A349"/>
    <mergeCell ref="A350:A351"/>
    <mergeCell ref="A328:A329"/>
    <mergeCell ref="A331:B331"/>
    <mergeCell ref="A332:A333"/>
    <mergeCell ref="A334:A335"/>
    <mergeCell ref="A336:A337"/>
    <mergeCell ref="A338:A339"/>
    <mergeCell ref="A316:A317"/>
    <mergeCell ref="A318:A319"/>
    <mergeCell ref="A321:B321"/>
    <mergeCell ref="A322:A323"/>
    <mergeCell ref="A324:A325"/>
    <mergeCell ref="A326:A327"/>
    <mergeCell ref="A304:A305"/>
    <mergeCell ref="A306:A307"/>
    <mergeCell ref="A308:A309"/>
    <mergeCell ref="A310:A311"/>
    <mergeCell ref="A312:A313"/>
    <mergeCell ref="A314:A315"/>
    <mergeCell ref="A292:A293"/>
    <mergeCell ref="A294:A295"/>
    <mergeCell ref="A296:A297"/>
    <mergeCell ref="A298:A299"/>
    <mergeCell ref="A300:A301"/>
    <mergeCell ref="A302:A303"/>
    <mergeCell ref="A280:A281"/>
    <mergeCell ref="A282:A283"/>
    <mergeCell ref="A284:A285"/>
    <mergeCell ref="A286:A287"/>
    <mergeCell ref="A288:A289"/>
    <mergeCell ref="A290:A291"/>
    <mergeCell ref="A268:A269"/>
    <mergeCell ref="A270:A271"/>
    <mergeCell ref="A272:A273"/>
    <mergeCell ref="A274:A275"/>
    <mergeCell ref="A276:A277"/>
    <mergeCell ref="A278:A279"/>
    <mergeCell ref="A256:A257"/>
    <mergeCell ref="A258:A259"/>
    <mergeCell ref="A260:A261"/>
    <mergeCell ref="A262:A263"/>
    <mergeCell ref="A264:A265"/>
    <mergeCell ref="A266:A267"/>
    <mergeCell ref="A244:A245"/>
    <mergeCell ref="A246:A247"/>
    <mergeCell ref="A248:A249"/>
    <mergeCell ref="A250:A251"/>
    <mergeCell ref="A252:A253"/>
    <mergeCell ref="A254:A255"/>
    <mergeCell ref="A232:A233"/>
    <mergeCell ref="A234:A235"/>
    <mergeCell ref="A236:A237"/>
    <mergeCell ref="A238:A239"/>
    <mergeCell ref="A240:A241"/>
    <mergeCell ref="A242:A243"/>
    <mergeCell ref="A220:A221"/>
    <mergeCell ref="A222:A223"/>
    <mergeCell ref="A224:A225"/>
    <mergeCell ref="A226:A227"/>
    <mergeCell ref="A228:A229"/>
    <mergeCell ref="A230:A231"/>
    <mergeCell ref="A208:A209"/>
    <mergeCell ref="A210:A211"/>
    <mergeCell ref="A212:A213"/>
    <mergeCell ref="A214:A215"/>
    <mergeCell ref="A216:A217"/>
    <mergeCell ref="A218:A219"/>
    <mergeCell ref="A196:A197"/>
    <mergeCell ref="A198:A199"/>
    <mergeCell ref="A200:A201"/>
    <mergeCell ref="A202:A203"/>
    <mergeCell ref="A204:A205"/>
    <mergeCell ref="A206:A207"/>
    <mergeCell ref="A184:A185"/>
    <mergeCell ref="A186:A187"/>
    <mergeCell ref="A188:A189"/>
    <mergeCell ref="A190:A191"/>
    <mergeCell ref="A192:A193"/>
    <mergeCell ref="A194:A195"/>
    <mergeCell ref="A172:A173"/>
    <mergeCell ref="A174:A175"/>
    <mergeCell ref="A176:A177"/>
    <mergeCell ref="A178:A179"/>
    <mergeCell ref="A180:A181"/>
    <mergeCell ref="A182:A183"/>
    <mergeCell ref="A160:A161"/>
    <mergeCell ref="A162:A163"/>
    <mergeCell ref="A164:A165"/>
    <mergeCell ref="A166:A167"/>
    <mergeCell ref="A168:A169"/>
    <mergeCell ref="A170:A171"/>
    <mergeCell ref="A148:A149"/>
    <mergeCell ref="A150:A151"/>
    <mergeCell ref="A152:A153"/>
    <mergeCell ref="A154:A155"/>
    <mergeCell ref="A156:A157"/>
    <mergeCell ref="A158:A159"/>
    <mergeCell ref="A136:A137"/>
    <mergeCell ref="A138:A139"/>
    <mergeCell ref="A140:A141"/>
    <mergeCell ref="A142:A143"/>
    <mergeCell ref="A144:A145"/>
    <mergeCell ref="A146:A147"/>
    <mergeCell ref="A124:A125"/>
    <mergeCell ref="A126:A127"/>
    <mergeCell ref="A128:A129"/>
    <mergeCell ref="A130:A131"/>
    <mergeCell ref="A132:A133"/>
    <mergeCell ref="A134:A135"/>
    <mergeCell ref="A112:A113"/>
    <mergeCell ref="A114:A115"/>
    <mergeCell ref="A116:A117"/>
    <mergeCell ref="A118:A119"/>
    <mergeCell ref="A120:A121"/>
    <mergeCell ref="A122:A123"/>
    <mergeCell ref="A100:A101"/>
    <mergeCell ref="A102:A103"/>
    <mergeCell ref="A104:A105"/>
    <mergeCell ref="A106:A107"/>
    <mergeCell ref="A108:A109"/>
    <mergeCell ref="A110:A111"/>
    <mergeCell ref="A88:A89"/>
    <mergeCell ref="A90:A91"/>
    <mergeCell ref="A92:A93"/>
    <mergeCell ref="A94:A95"/>
    <mergeCell ref="A96:A97"/>
    <mergeCell ref="A98:A99"/>
    <mergeCell ref="A76:A77"/>
    <mergeCell ref="A78:A79"/>
    <mergeCell ref="A80:A81"/>
    <mergeCell ref="A82:A83"/>
    <mergeCell ref="A84:A85"/>
    <mergeCell ref="A86:A87"/>
    <mergeCell ref="A64:A65"/>
    <mergeCell ref="A66:A67"/>
    <mergeCell ref="A68:A69"/>
    <mergeCell ref="A70:A71"/>
    <mergeCell ref="A72:A73"/>
    <mergeCell ref="A74:A75"/>
    <mergeCell ref="A52:A53"/>
    <mergeCell ref="A54:A55"/>
    <mergeCell ref="A56:A57"/>
    <mergeCell ref="A58:A59"/>
    <mergeCell ref="A60:A61"/>
    <mergeCell ref="A62:A63"/>
    <mergeCell ref="A46:A47"/>
    <mergeCell ref="A48:A49"/>
    <mergeCell ref="A50:A51"/>
    <mergeCell ref="B23:D23"/>
    <mergeCell ref="A31:B31"/>
    <mergeCell ref="A32:A33"/>
    <mergeCell ref="A34:A35"/>
    <mergeCell ref="A36:A37"/>
    <mergeCell ref="A38:A39"/>
    <mergeCell ref="A1:B1"/>
    <mergeCell ref="F1:G1"/>
    <mergeCell ref="H1:I1"/>
    <mergeCell ref="J1:K1"/>
    <mergeCell ref="L1:M1"/>
    <mergeCell ref="N1:O1"/>
    <mergeCell ref="A40:A41"/>
    <mergeCell ref="A42:A43"/>
    <mergeCell ref="A44:A45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2DDFE-9983-4C59-984E-67BDF51162D4}">
  <dimension ref="A1:HR1029"/>
  <sheetViews>
    <sheetView showGridLines="0" zoomScale="70" zoomScaleNormal="70" workbookViewId="0">
      <selection activeCell="C10" sqref="C10:D10"/>
    </sheetView>
  </sheetViews>
  <sheetFormatPr baseColWidth="10" defaultColWidth="11.42578125" defaultRowHeight="15" x14ac:dyDescent="0.25"/>
  <cols>
    <col min="1" max="1" width="18.42578125" style="1" bestFit="1" customWidth="1"/>
    <col min="2" max="2" width="23.85546875" style="9" bestFit="1" customWidth="1"/>
    <col min="3" max="3" width="19.42578125" style="1" bestFit="1" customWidth="1"/>
    <col min="4" max="6" width="11.7109375" style="1" customWidth="1"/>
    <col min="7" max="10" width="15" style="1" bestFit="1" customWidth="1"/>
    <col min="11" max="11" width="15.85546875" style="1" bestFit="1" customWidth="1"/>
    <col min="12" max="12" width="15.42578125" style="1" bestFit="1" customWidth="1"/>
    <col min="13" max="14" width="15.85546875" style="1" bestFit="1" customWidth="1"/>
    <col min="15" max="15" width="6.42578125" style="1" customWidth="1"/>
    <col min="16" max="16" width="9.5703125" style="1" customWidth="1"/>
    <col min="17" max="21" width="8.85546875" style="1" bestFit="1" customWidth="1"/>
    <col min="22" max="22" width="9.28515625" style="1" customWidth="1"/>
    <col min="23" max="30" width="7.140625" style="1" customWidth="1"/>
    <col min="31" max="32" width="6.28515625" style="1" customWidth="1"/>
    <col min="33" max="35" width="7.42578125" style="1" customWidth="1"/>
    <col min="36" max="36" width="11.42578125" style="1"/>
    <col min="37" max="37" width="9.28515625" style="1" customWidth="1"/>
    <col min="38" max="102" width="11.42578125" style="1"/>
    <col min="105" max="142" width="11.42578125" style="1"/>
    <col min="151" max="205" width="11.42578125" style="1"/>
    <col min="227" max="16384" width="11.42578125" style="1"/>
  </cols>
  <sheetData>
    <row r="1" spans="1:205" ht="15.75" thickBot="1" x14ac:dyDescent="0.3">
      <c r="A1" s="150" t="s">
        <v>0</v>
      </c>
      <c r="B1" s="150"/>
      <c r="F1" s="161">
        <v>1</v>
      </c>
      <c r="G1" s="161"/>
      <c r="H1" s="161">
        <v>2</v>
      </c>
      <c r="I1" s="161"/>
      <c r="J1" s="161">
        <v>3</v>
      </c>
      <c r="K1" s="161"/>
      <c r="L1" s="161">
        <v>4</v>
      </c>
      <c r="M1" s="161"/>
      <c r="N1" s="161">
        <v>5</v>
      </c>
      <c r="O1" s="161"/>
      <c r="P1" s="161">
        <v>6</v>
      </c>
      <c r="Q1" s="161"/>
      <c r="R1" s="161">
        <v>7</v>
      </c>
      <c r="S1" s="161"/>
      <c r="T1" s="161">
        <v>8</v>
      </c>
      <c r="U1" s="161"/>
      <c r="V1" s="161">
        <v>9</v>
      </c>
      <c r="W1" s="161"/>
      <c r="X1" s="161">
        <v>10</v>
      </c>
      <c r="Y1" s="161"/>
      <c r="Z1" s="161">
        <v>11</v>
      </c>
      <c r="AA1" s="161"/>
      <c r="AB1" s="161">
        <v>12</v>
      </c>
      <c r="AC1" s="161"/>
      <c r="AD1" s="161">
        <v>13</v>
      </c>
      <c r="AE1" s="161"/>
      <c r="AF1" s="161">
        <v>14</v>
      </c>
      <c r="AG1" s="161"/>
      <c r="AH1" s="161">
        <v>15</v>
      </c>
      <c r="AI1" s="161"/>
      <c r="AJ1" s="161">
        <v>16</v>
      </c>
      <c r="AK1" s="161"/>
      <c r="AL1" s="161">
        <v>17</v>
      </c>
      <c r="AM1" s="161"/>
      <c r="AN1" s="161">
        <v>18</v>
      </c>
      <c r="AO1" s="161"/>
      <c r="AP1" s="161">
        <v>19</v>
      </c>
      <c r="AQ1" s="161"/>
      <c r="AR1" s="161">
        <v>20</v>
      </c>
      <c r="AS1" s="161"/>
      <c r="AT1" s="161">
        <v>21</v>
      </c>
      <c r="AU1" s="161"/>
      <c r="AV1" s="161">
        <v>22</v>
      </c>
      <c r="AW1" s="161"/>
      <c r="AX1" s="161">
        <v>23</v>
      </c>
      <c r="AY1" s="161"/>
      <c r="AZ1" s="161">
        <v>24</v>
      </c>
      <c r="BA1" s="161"/>
      <c r="BB1" s="161">
        <v>25</v>
      </c>
      <c r="BC1" s="161"/>
      <c r="BD1" s="161">
        <v>26</v>
      </c>
      <c r="BE1" s="161"/>
      <c r="BF1" s="161">
        <v>27</v>
      </c>
      <c r="BG1" s="161"/>
      <c r="BH1" s="161">
        <v>28</v>
      </c>
      <c r="BI1" s="161"/>
      <c r="BJ1" s="161">
        <v>29</v>
      </c>
      <c r="BK1" s="161"/>
      <c r="BL1" s="161">
        <v>30</v>
      </c>
      <c r="BM1" s="161"/>
      <c r="BN1" s="161">
        <v>31</v>
      </c>
      <c r="BO1" s="161"/>
      <c r="BP1" s="161">
        <v>32</v>
      </c>
      <c r="BQ1" s="161"/>
      <c r="BR1" s="161">
        <v>33</v>
      </c>
      <c r="BS1" s="161"/>
      <c r="BT1" s="161">
        <v>34</v>
      </c>
      <c r="BU1" s="161"/>
      <c r="BV1" s="161">
        <v>35</v>
      </c>
      <c r="BW1" s="161"/>
      <c r="BX1" s="161">
        <v>36</v>
      </c>
      <c r="BY1" s="161"/>
      <c r="BZ1" s="161">
        <v>37</v>
      </c>
      <c r="CA1" s="161"/>
      <c r="CB1" s="161">
        <v>38</v>
      </c>
      <c r="CC1" s="161"/>
      <c r="CD1" s="161">
        <v>39</v>
      </c>
      <c r="CE1" s="161"/>
      <c r="CF1" s="161">
        <v>40</v>
      </c>
      <c r="CG1" s="161"/>
      <c r="CH1" s="161">
        <v>41</v>
      </c>
      <c r="CI1" s="161"/>
      <c r="CJ1" s="161">
        <v>42</v>
      </c>
      <c r="CK1" s="161"/>
      <c r="CL1" s="161">
        <v>43</v>
      </c>
      <c r="CM1" s="161"/>
      <c r="CN1" s="161">
        <v>44</v>
      </c>
      <c r="CO1" s="161"/>
      <c r="CP1" s="161">
        <v>45</v>
      </c>
      <c r="CQ1" s="161"/>
      <c r="CR1" s="161">
        <v>46</v>
      </c>
      <c r="CS1" s="161"/>
      <c r="CT1" s="161">
        <v>47</v>
      </c>
      <c r="CU1" s="161"/>
      <c r="CV1" s="161">
        <v>48</v>
      </c>
      <c r="CW1" s="161"/>
      <c r="CX1" s="161">
        <v>49</v>
      </c>
      <c r="CY1" s="161"/>
      <c r="CZ1" s="161">
        <v>50</v>
      </c>
      <c r="DA1" s="161"/>
      <c r="DB1" s="161">
        <v>51</v>
      </c>
      <c r="DC1" s="161"/>
      <c r="DD1" s="161">
        <v>52</v>
      </c>
      <c r="DE1" s="161"/>
      <c r="DF1" s="161">
        <v>53</v>
      </c>
      <c r="DG1" s="161"/>
      <c r="DH1" s="161">
        <v>54</v>
      </c>
      <c r="DI1" s="161"/>
      <c r="DJ1" s="161">
        <v>55</v>
      </c>
      <c r="DK1" s="161"/>
      <c r="DL1" s="161">
        <v>56</v>
      </c>
      <c r="DM1" s="161"/>
      <c r="DN1" s="161">
        <v>57</v>
      </c>
      <c r="DO1" s="161"/>
      <c r="DP1" s="161">
        <v>58</v>
      </c>
      <c r="DQ1" s="161"/>
      <c r="DR1" s="161">
        <v>59</v>
      </c>
      <c r="DS1" s="161"/>
      <c r="DT1" s="161">
        <v>60</v>
      </c>
      <c r="DU1" s="161"/>
      <c r="DV1" s="161">
        <v>61</v>
      </c>
      <c r="DW1" s="161"/>
      <c r="DX1" s="161">
        <v>62</v>
      </c>
      <c r="DY1" s="161"/>
      <c r="DZ1" s="161">
        <v>63</v>
      </c>
      <c r="EA1" s="161"/>
      <c r="EB1" s="161">
        <v>64</v>
      </c>
      <c r="EC1" s="161"/>
      <c r="ED1" s="161">
        <v>65</v>
      </c>
      <c r="EE1" s="161"/>
      <c r="EF1" s="161">
        <v>66</v>
      </c>
      <c r="EG1" s="161"/>
      <c r="EH1" s="161">
        <v>67</v>
      </c>
      <c r="EI1" s="161"/>
      <c r="EJ1" s="161">
        <v>68</v>
      </c>
      <c r="EK1" s="161"/>
      <c r="EL1" s="161">
        <v>69</v>
      </c>
      <c r="EM1" s="161"/>
      <c r="EN1" s="161">
        <v>70</v>
      </c>
      <c r="EO1" s="161"/>
      <c r="EP1" s="161">
        <v>71</v>
      </c>
      <c r="EQ1" s="161"/>
      <c r="ER1" s="161">
        <v>72</v>
      </c>
      <c r="ES1" s="161"/>
      <c r="ET1" s="161">
        <v>73</v>
      </c>
      <c r="EU1" s="161"/>
      <c r="EV1" s="161">
        <v>74</v>
      </c>
      <c r="EW1" s="161"/>
      <c r="EX1" s="161">
        <v>75</v>
      </c>
      <c r="EY1" s="161"/>
      <c r="EZ1" s="161">
        <v>76</v>
      </c>
      <c r="FA1" s="161"/>
      <c r="FB1" s="161">
        <v>77</v>
      </c>
      <c r="FC1" s="161"/>
      <c r="FD1" s="161">
        <v>78</v>
      </c>
      <c r="FE1" s="161"/>
      <c r="FF1" s="161">
        <v>79</v>
      </c>
      <c r="FG1" s="161"/>
      <c r="FH1" s="161">
        <v>80</v>
      </c>
      <c r="FI1" s="161"/>
      <c r="FJ1" s="161">
        <v>81</v>
      </c>
      <c r="FK1" s="161"/>
      <c r="FL1" s="161">
        <v>82</v>
      </c>
      <c r="FM1" s="161"/>
      <c r="FN1" s="161">
        <v>83</v>
      </c>
      <c r="FO1" s="161"/>
      <c r="FP1" s="161">
        <v>84</v>
      </c>
      <c r="FQ1" s="161"/>
      <c r="FR1" s="161">
        <v>85</v>
      </c>
      <c r="FS1" s="161"/>
      <c r="FT1" s="161">
        <v>86</v>
      </c>
      <c r="FU1" s="161"/>
      <c r="FV1" s="161">
        <v>87</v>
      </c>
      <c r="FW1" s="161"/>
      <c r="FX1" s="161">
        <v>88</v>
      </c>
      <c r="FY1" s="161"/>
      <c r="FZ1" s="161">
        <v>89</v>
      </c>
      <c r="GA1" s="161"/>
      <c r="GB1" s="161">
        <v>90</v>
      </c>
      <c r="GC1" s="161"/>
      <c r="GD1" s="161">
        <v>91</v>
      </c>
      <c r="GE1" s="161"/>
      <c r="GF1" s="161">
        <v>92</v>
      </c>
      <c r="GG1" s="161"/>
      <c r="GH1" s="161">
        <v>93</v>
      </c>
      <c r="GI1" s="161"/>
      <c r="GJ1" s="161">
        <v>94</v>
      </c>
      <c r="GK1" s="161"/>
      <c r="GL1" s="161">
        <v>95</v>
      </c>
      <c r="GM1" s="161"/>
      <c r="GN1" s="161">
        <v>96</v>
      </c>
      <c r="GO1" s="161"/>
      <c r="GP1" s="161">
        <v>97</v>
      </c>
      <c r="GQ1" s="161"/>
      <c r="GR1" s="161">
        <v>98</v>
      </c>
      <c r="GS1" s="161"/>
      <c r="GT1" s="161">
        <v>99</v>
      </c>
      <c r="GU1" s="161"/>
      <c r="GV1" s="161">
        <v>100</v>
      </c>
      <c r="GW1" s="161"/>
    </row>
    <row r="2" spans="1:205" x14ac:dyDescent="0.25">
      <c r="A2" s="5" t="s">
        <v>1</v>
      </c>
      <c r="B2" s="119">
        <v>12</v>
      </c>
      <c r="C2" s="5" t="s">
        <v>2</v>
      </c>
      <c r="D2" s="5" t="s">
        <v>6</v>
      </c>
      <c r="F2" s="22" t="s">
        <v>25</v>
      </c>
      <c r="G2" s="23" t="s">
        <v>29</v>
      </c>
      <c r="H2" s="22" t="s">
        <v>25</v>
      </c>
      <c r="I2" s="24" t="s">
        <v>29</v>
      </c>
      <c r="J2" s="22" t="s">
        <v>25</v>
      </c>
      <c r="K2" s="23" t="s">
        <v>29</v>
      </c>
      <c r="L2" s="22" t="s">
        <v>25</v>
      </c>
      <c r="M2" s="23" t="s">
        <v>29</v>
      </c>
      <c r="N2" s="22" t="s">
        <v>25</v>
      </c>
      <c r="O2" s="23" t="s">
        <v>29</v>
      </c>
      <c r="P2" s="22" t="s">
        <v>25</v>
      </c>
      <c r="Q2" s="23" t="s">
        <v>29</v>
      </c>
      <c r="R2" s="22" t="s">
        <v>25</v>
      </c>
      <c r="S2" s="23" t="s">
        <v>29</v>
      </c>
      <c r="T2" s="22" t="s">
        <v>25</v>
      </c>
      <c r="U2" s="23" t="s">
        <v>29</v>
      </c>
      <c r="V2" s="22" t="s">
        <v>25</v>
      </c>
      <c r="W2" s="23" t="s">
        <v>29</v>
      </c>
      <c r="X2" s="22" t="s">
        <v>25</v>
      </c>
      <c r="Y2" s="23" t="s">
        <v>29</v>
      </c>
      <c r="Z2" s="22" t="s">
        <v>25</v>
      </c>
      <c r="AA2" s="23" t="s">
        <v>29</v>
      </c>
      <c r="AB2" s="22" t="s">
        <v>25</v>
      </c>
      <c r="AC2" s="23" t="s">
        <v>29</v>
      </c>
      <c r="AD2" s="22" t="s">
        <v>25</v>
      </c>
      <c r="AE2" s="23" t="s">
        <v>29</v>
      </c>
      <c r="AF2" s="22" t="s">
        <v>25</v>
      </c>
      <c r="AG2" s="23" t="s">
        <v>29</v>
      </c>
      <c r="AH2" s="22" t="s">
        <v>25</v>
      </c>
      <c r="AI2" s="23" t="s">
        <v>29</v>
      </c>
      <c r="AJ2" s="22" t="s">
        <v>25</v>
      </c>
      <c r="AK2" s="23" t="s">
        <v>29</v>
      </c>
      <c r="AL2" s="22" t="s">
        <v>25</v>
      </c>
      <c r="AM2" s="23" t="s">
        <v>29</v>
      </c>
      <c r="AN2" s="22" t="s">
        <v>25</v>
      </c>
      <c r="AO2" s="23" t="s">
        <v>29</v>
      </c>
      <c r="AP2" s="22" t="s">
        <v>25</v>
      </c>
      <c r="AQ2" s="23" t="s">
        <v>29</v>
      </c>
      <c r="AR2" s="22" t="s">
        <v>25</v>
      </c>
      <c r="AS2" s="23" t="s">
        <v>29</v>
      </c>
      <c r="AT2" s="22" t="s">
        <v>25</v>
      </c>
      <c r="AU2" s="23" t="s">
        <v>29</v>
      </c>
      <c r="AV2" s="22" t="s">
        <v>25</v>
      </c>
      <c r="AW2" s="23" t="s">
        <v>29</v>
      </c>
      <c r="AX2" s="22" t="s">
        <v>25</v>
      </c>
      <c r="AY2" s="23" t="s">
        <v>29</v>
      </c>
      <c r="AZ2" s="22" t="s">
        <v>25</v>
      </c>
      <c r="BA2" s="23" t="s">
        <v>29</v>
      </c>
      <c r="BB2" s="22" t="s">
        <v>25</v>
      </c>
      <c r="BC2" s="23" t="s">
        <v>29</v>
      </c>
      <c r="BD2" s="22" t="s">
        <v>25</v>
      </c>
      <c r="BE2" s="23" t="s">
        <v>29</v>
      </c>
      <c r="BF2" s="22" t="s">
        <v>25</v>
      </c>
      <c r="BG2" s="23" t="s">
        <v>29</v>
      </c>
      <c r="BH2" s="22" t="s">
        <v>25</v>
      </c>
      <c r="BI2" s="23" t="s">
        <v>29</v>
      </c>
      <c r="BJ2" s="22" t="s">
        <v>25</v>
      </c>
      <c r="BK2" s="23" t="s">
        <v>29</v>
      </c>
      <c r="BL2" s="22" t="s">
        <v>25</v>
      </c>
      <c r="BM2" s="23" t="s">
        <v>29</v>
      </c>
      <c r="BN2" s="22" t="s">
        <v>25</v>
      </c>
      <c r="BO2" s="23" t="s">
        <v>29</v>
      </c>
      <c r="BP2" s="22" t="s">
        <v>25</v>
      </c>
      <c r="BQ2" s="23" t="s">
        <v>29</v>
      </c>
      <c r="BR2" s="22" t="s">
        <v>25</v>
      </c>
      <c r="BS2" s="23" t="s">
        <v>29</v>
      </c>
      <c r="BT2" s="22" t="s">
        <v>25</v>
      </c>
      <c r="BU2" s="23" t="s">
        <v>29</v>
      </c>
      <c r="BV2" s="22" t="s">
        <v>25</v>
      </c>
      <c r="BW2" s="23" t="s">
        <v>29</v>
      </c>
      <c r="BX2" s="22" t="s">
        <v>25</v>
      </c>
      <c r="BY2" s="23" t="s">
        <v>29</v>
      </c>
      <c r="BZ2" s="22" t="s">
        <v>25</v>
      </c>
      <c r="CA2" s="23" t="s">
        <v>29</v>
      </c>
      <c r="CB2" s="22" t="s">
        <v>25</v>
      </c>
      <c r="CC2" s="23" t="s">
        <v>29</v>
      </c>
      <c r="CD2" s="22" t="s">
        <v>25</v>
      </c>
      <c r="CE2" s="23" t="s">
        <v>29</v>
      </c>
      <c r="CF2" s="22" t="s">
        <v>25</v>
      </c>
      <c r="CG2" s="23" t="s">
        <v>29</v>
      </c>
      <c r="CH2" s="22" t="s">
        <v>25</v>
      </c>
      <c r="CI2" s="23" t="s">
        <v>29</v>
      </c>
      <c r="CJ2" s="22" t="s">
        <v>25</v>
      </c>
      <c r="CK2" s="23" t="s">
        <v>29</v>
      </c>
      <c r="CL2" s="22" t="s">
        <v>25</v>
      </c>
      <c r="CM2" s="23" t="s">
        <v>29</v>
      </c>
      <c r="CN2" s="22" t="s">
        <v>25</v>
      </c>
      <c r="CO2" s="23" t="s">
        <v>29</v>
      </c>
      <c r="CP2" s="22" t="s">
        <v>25</v>
      </c>
      <c r="CQ2" s="23" t="s">
        <v>29</v>
      </c>
      <c r="CR2" s="22" t="s">
        <v>25</v>
      </c>
      <c r="CS2" s="23" t="s">
        <v>29</v>
      </c>
      <c r="CT2" s="22" t="s">
        <v>25</v>
      </c>
      <c r="CU2" s="23" t="s">
        <v>29</v>
      </c>
      <c r="CV2" s="22" t="s">
        <v>25</v>
      </c>
      <c r="CW2" s="23" t="s">
        <v>29</v>
      </c>
      <c r="CX2" s="22" t="s">
        <v>25</v>
      </c>
      <c r="CY2" s="23" t="s">
        <v>29</v>
      </c>
      <c r="CZ2" s="22" t="s">
        <v>25</v>
      </c>
      <c r="DA2" s="23" t="s">
        <v>29</v>
      </c>
      <c r="DB2" s="22" t="s">
        <v>25</v>
      </c>
      <c r="DC2" s="23" t="s">
        <v>29</v>
      </c>
      <c r="DD2" s="22" t="s">
        <v>25</v>
      </c>
      <c r="DE2" s="23" t="s">
        <v>29</v>
      </c>
      <c r="DF2" s="22" t="s">
        <v>25</v>
      </c>
      <c r="DG2" s="23" t="s">
        <v>29</v>
      </c>
      <c r="DH2" s="22" t="s">
        <v>25</v>
      </c>
      <c r="DI2" s="23" t="s">
        <v>29</v>
      </c>
      <c r="DJ2" s="22" t="s">
        <v>25</v>
      </c>
      <c r="DK2" s="23" t="s">
        <v>29</v>
      </c>
      <c r="DL2" s="22" t="s">
        <v>25</v>
      </c>
      <c r="DM2" s="23" t="s">
        <v>29</v>
      </c>
      <c r="DN2" s="22" t="s">
        <v>25</v>
      </c>
      <c r="DO2" s="23" t="s">
        <v>29</v>
      </c>
      <c r="DP2" s="22" t="s">
        <v>25</v>
      </c>
      <c r="DQ2" s="23" t="s">
        <v>29</v>
      </c>
      <c r="DR2" s="22" t="s">
        <v>25</v>
      </c>
      <c r="DS2" s="23" t="s">
        <v>29</v>
      </c>
      <c r="DT2" s="22" t="s">
        <v>25</v>
      </c>
      <c r="DU2" s="23" t="s">
        <v>29</v>
      </c>
      <c r="DV2" s="22" t="s">
        <v>25</v>
      </c>
      <c r="DW2" s="23" t="s">
        <v>29</v>
      </c>
      <c r="DX2" s="22" t="s">
        <v>25</v>
      </c>
      <c r="DY2" s="23" t="s">
        <v>29</v>
      </c>
      <c r="DZ2" s="22" t="s">
        <v>25</v>
      </c>
      <c r="EA2" s="23" t="s">
        <v>29</v>
      </c>
      <c r="EB2" s="22" t="s">
        <v>25</v>
      </c>
      <c r="EC2" s="23" t="s">
        <v>29</v>
      </c>
      <c r="ED2" s="22" t="s">
        <v>25</v>
      </c>
      <c r="EE2" s="23" t="s">
        <v>29</v>
      </c>
      <c r="EF2" s="22" t="s">
        <v>25</v>
      </c>
      <c r="EG2" s="23" t="s">
        <v>29</v>
      </c>
      <c r="EH2" s="22" t="s">
        <v>25</v>
      </c>
      <c r="EI2" s="23" t="s">
        <v>29</v>
      </c>
      <c r="EJ2" s="22" t="s">
        <v>25</v>
      </c>
      <c r="EK2" s="23" t="s">
        <v>29</v>
      </c>
      <c r="EL2" s="22" t="s">
        <v>25</v>
      </c>
      <c r="EM2" s="23" t="s">
        <v>29</v>
      </c>
      <c r="EN2" s="22" t="s">
        <v>25</v>
      </c>
      <c r="EO2" s="23" t="s">
        <v>29</v>
      </c>
      <c r="EP2" s="22" t="s">
        <v>25</v>
      </c>
      <c r="EQ2" s="23" t="s">
        <v>29</v>
      </c>
      <c r="ER2" s="22" t="s">
        <v>25</v>
      </c>
      <c r="ES2" s="23" t="s">
        <v>29</v>
      </c>
      <c r="ET2" s="22" t="s">
        <v>25</v>
      </c>
      <c r="EU2" s="23" t="s">
        <v>29</v>
      </c>
      <c r="EV2" s="22" t="s">
        <v>25</v>
      </c>
      <c r="EW2" s="23" t="s">
        <v>29</v>
      </c>
      <c r="EX2" s="22" t="s">
        <v>25</v>
      </c>
      <c r="EY2" s="23" t="s">
        <v>29</v>
      </c>
      <c r="EZ2" s="22" t="s">
        <v>25</v>
      </c>
      <c r="FA2" s="23" t="s">
        <v>29</v>
      </c>
      <c r="FB2" s="22" t="s">
        <v>25</v>
      </c>
      <c r="FC2" s="23" t="s">
        <v>29</v>
      </c>
      <c r="FD2" s="22" t="s">
        <v>25</v>
      </c>
      <c r="FE2" s="23" t="s">
        <v>29</v>
      </c>
      <c r="FF2" s="22" t="s">
        <v>25</v>
      </c>
      <c r="FG2" s="23" t="s">
        <v>29</v>
      </c>
      <c r="FH2" s="22" t="s">
        <v>25</v>
      </c>
      <c r="FI2" s="23" t="s">
        <v>29</v>
      </c>
      <c r="FJ2" s="22" t="s">
        <v>25</v>
      </c>
      <c r="FK2" s="23" t="s">
        <v>29</v>
      </c>
      <c r="FL2" s="22" t="s">
        <v>25</v>
      </c>
      <c r="FM2" s="23" t="s">
        <v>29</v>
      </c>
      <c r="FN2" s="22" t="s">
        <v>25</v>
      </c>
      <c r="FO2" s="23" t="s">
        <v>29</v>
      </c>
      <c r="FP2" s="22" t="s">
        <v>25</v>
      </c>
      <c r="FQ2" s="23" t="s">
        <v>29</v>
      </c>
      <c r="FR2" s="22" t="s">
        <v>25</v>
      </c>
      <c r="FS2" s="23" t="s">
        <v>29</v>
      </c>
      <c r="FT2" s="22" t="s">
        <v>25</v>
      </c>
      <c r="FU2" s="23" t="s">
        <v>29</v>
      </c>
      <c r="FV2" s="22" t="s">
        <v>25</v>
      </c>
      <c r="FW2" s="23" t="s">
        <v>29</v>
      </c>
      <c r="FX2" s="22" t="s">
        <v>25</v>
      </c>
      <c r="FY2" s="23" t="s">
        <v>29</v>
      </c>
      <c r="FZ2" s="22" t="s">
        <v>25</v>
      </c>
      <c r="GA2" s="23" t="s">
        <v>29</v>
      </c>
      <c r="GB2" s="22" t="s">
        <v>25</v>
      </c>
      <c r="GC2" s="23" t="s">
        <v>29</v>
      </c>
      <c r="GD2" s="22" t="s">
        <v>25</v>
      </c>
      <c r="GE2" s="23" t="s">
        <v>29</v>
      </c>
      <c r="GF2" s="22" t="s">
        <v>25</v>
      </c>
      <c r="GG2" s="23" t="s">
        <v>29</v>
      </c>
      <c r="GH2" s="22" t="s">
        <v>25</v>
      </c>
      <c r="GI2" s="23" t="s">
        <v>29</v>
      </c>
      <c r="GJ2" s="22" t="s">
        <v>25</v>
      </c>
      <c r="GK2" s="23" t="s">
        <v>29</v>
      </c>
      <c r="GL2" s="22" t="s">
        <v>25</v>
      </c>
      <c r="GM2" s="23" t="s">
        <v>29</v>
      </c>
      <c r="GN2" s="22" t="s">
        <v>25</v>
      </c>
      <c r="GO2" s="23" t="s">
        <v>29</v>
      </c>
      <c r="GP2" s="22" t="s">
        <v>25</v>
      </c>
      <c r="GQ2" s="23" t="s">
        <v>29</v>
      </c>
      <c r="GR2" s="22" t="s">
        <v>25</v>
      </c>
      <c r="GS2" s="23" t="s">
        <v>29</v>
      </c>
      <c r="GT2" s="22" t="s">
        <v>25</v>
      </c>
      <c r="GU2" s="23" t="s">
        <v>29</v>
      </c>
      <c r="GV2" s="22" t="s">
        <v>25</v>
      </c>
      <c r="GW2" s="23" t="s">
        <v>29</v>
      </c>
    </row>
    <row r="3" spans="1:205" x14ac:dyDescent="0.25">
      <c r="A3" s="5" t="s">
        <v>4</v>
      </c>
      <c r="B3" s="119">
        <v>36</v>
      </c>
      <c r="C3" s="5" t="s">
        <v>5</v>
      </c>
      <c r="D3" s="5" t="s">
        <v>6</v>
      </c>
      <c r="F3" s="25">
        <v>0</v>
      </c>
      <c r="G3" s="26">
        <f>+C19</f>
        <v>0</v>
      </c>
      <c r="H3" s="27">
        <f>+C15</f>
        <v>0</v>
      </c>
      <c r="I3" s="28">
        <f>+C19</f>
        <v>0</v>
      </c>
      <c r="J3" s="29">
        <f>+D15</f>
        <v>0</v>
      </c>
      <c r="K3" s="30">
        <f>+D19</f>
        <v>0</v>
      </c>
      <c r="L3" s="29">
        <f>+E15</f>
        <v>1281</v>
      </c>
      <c r="M3" s="30">
        <f>+E19</f>
        <v>0</v>
      </c>
      <c r="N3" s="29">
        <f>+F15</f>
        <v>1451</v>
      </c>
      <c r="O3" s="30">
        <f>+F19</f>
        <v>0</v>
      </c>
      <c r="P3" s="29">
        <f>+G15</f>
        <v>1559</v>
      </c>
      <c r="Q3" s="30">
        <f>+G19</f>
        <v>0</v>
      </c>
      <c r="R3" s="29">
        <f>+H15</f>
        <v>1571</v>
      </c>
      <c r="S3" s="30">
        <f>+H19</f>
        <v>0</v>
      </c>
      <c r="T3" s="29">
        <f>+I15</f>
        <v>1714</v>
      </c>
      <c r="U3" s="30">
        <f>+I19</f>
        <v>0</v>
      </c>
      <c r="V3" s="29">
        <f>+J15</f>
        <v>1924</v>
      </c>
      <c r="W3" s="30">
        <f>+J19</f>
        <v>0</v>
      </c>
      <c r="X3" s="29">
        <f>+K15</f>
        <v>1976</v>
      </c>
      <c r="Y3" s="30">
        <f>+K19</f>
        <v>0</v>
      </c>
      <c r="Z3" s="29">
        <f>+L15</f>
        <v>2096</v>
      </c>
      <c r="AA3" s="30">
        <f>+L19</f>
        <v>0</v>
      </c>
      <c r="AB3" s="29">
        <f>+M15</f>
        <v>1451</v>
      </c>
      <c r="AC3" s="30">
        <f>+M19</f>
        <v>0</v>
      </c>
      <c r="AD3" s="29">
        <f>+N15</f>
        <v>1571</v>
      </c>
      <c r="AE3" s="30">
        <f>+N19</f>
        <v>0</v>
      </c>
      <c r="AF3" s="29">
        <f>+O15</f>
        <v>2311</v>
      </c>
      <c r="AG3" s="30">
        <f>+O19</f>
        <v>0</v>
      </c>
      <c r="AH3" s="29">
        <f>+P15</f>
        <v>2736</v>
      </c>
      <c r="AI3" s="30">
        <f>+P19</f>
        <v>0</v>
      </c>
      <c r="AJ3" s="29">
        <f>+Q15</f>
        <v>2736</v>
      </c>
      <c r="AK3" s="30">
        <f>+Q19</f>
        <v>0</v>
      </c>
      <c r="AL3" s="29">
        <f>+R15</f>
        <v>2619</v>
      </c>
      <c r="AM3" s="30">
        <f>+R19</f>
        <v>0</v>
      </c>
      <c r="AN3" s="29">
        <f>+S15</f>
        <v>2619</v>
      </c>
      <c r="AO3" s="30">
        <f>+S19</f>
        <v>0</v>
      </c>
      <c r="AP3" s="29">
        <f>+T15</f>
        <v>2619</v>
      </c>
      <c r="AQ3" s="30">
        <f>+T19</f>
        <v>0</v>
      </c>
      <c r="AR3" s="29">
        <f>+U15</f>
        <v>2619</v>
      </c>
      <c r="AS3" s="30">
        <f>+U19</f>
        <v>0</v>
      </c>
      <c r="AT3" s="29">
        <f>+V15</f>
        <v>2619</v>
      </c>
      <c r="AU3" s="30">
        <f>+V19</f>
        <v>0</v>
      </c>
      <c r="AV3" s="29">
        <f>+W15</f>
        <v>2619</v>
      </c>
      <c r="AW3" s="30">
        <f>+W19</f>
        <v>0</v>
      </c>
      <c r="AX3" s="29">
        <f>+X15</f>
        <v>2619</v>
      </c>
      <c r="AY3" s="30">
        <f>+X19</f>
        <v>0</v>
      </c>
      <c r="AZ3" s="29">
        <f>+Y15</f>
        <v>2619</v>
      </c>
      <c r="BA3" s="30">
        <f>+Y19</f>
        <v>0</v>
      </c>
      <c r="BB3" s="29">
        <f>+Z15</f>
        <v>2619</v>
      </c>
      <c r="BC3" s="30">
        <f>+Z19</f>
        <v>0</v>
      </c>
      <c r="BD3" s="29">
        <f>+AA15</f>
        <v>2619</v>
      </c>
      <c r="BE3" s="30">
        <f>+AA19</f>
        <v>0</v>
      </c>
      <c r="BF3" s="29">
        <f>+AB15</f>
        <v>2619</v>
      </c>
      <c r="BG3" s="30">
        <f>+AB19</f>
        <v>0</v>
      </c>
      <c r="BH3" s="29">
        <f>+AC15</f>
        <v>2619</v>
      </c>
      <c r="BI3" s="30">
        <f>+AC19</f>
        <v>0</v>
      </c>
      <c r="BJ3" s="29">
        <f>+AD15</f>
        <v>2619</v>
      </c>
      <c r="BK3" s="30">
        <f>+AD19</f>
        <v>0</v>
      </c>
      <c r="BL3" s="29">
        <f>+AE15</f>
        <v>2619</v>
      </c>
      <c r="BM3" s="30">
        <f>+AE19</f>
        <v>0</v>
      </c>
      <c r="BN3" s="29">
        <f>+AF15</f>
        <v>2619</v>
      </c>
      <c r="BO3" s="30">
        <f>+AF19</f>
        <v>0</v>
      </c>
      <c r="BP3" s="29">
        <f>+AG15</f>
        <v>2619</v>
      </c>
      <c r="BQ3" s="30">
        <f>+AG19</f>
        <v>0</v>
      </c>
      <c r="BR3" s="29">
        <f>+AH15</f>
        <v>2619</v>
      </c>
      <c r="BS3" s="30">
        <f>+AH19</f>
        <v>0</v>
      </c>
      <c r="BT3" s="29">
        <f>+AI15</f>
        <v>2619</v>
      </c>
      <c r="BU3" s="30">
        <f>+AI19</f>
        <v>0</v>
      </c>
      <c r="BV3" s="29">
        <f>+AJ15</f>
        <v>2619</v>
      </c>
      <c r="BW3" s="30">
        <f>+AJ19</f>
        <v>0</v>
      </c>
      <c r="BX3" s="29">
        <f>+AK15</f>
        <v>2619</v>
      </c>
      <c r="BY3" s="30">
        <f>+AK19</f>
        <v>0</v>
      </c>
      <c r="BZ3" s="29">
        <f>+AL15</f>
        <v>2619</v>
      </c>
      <c r="CA3" s="30">
        <f>+AL19</f>
        <v>0</v>
      </c>
      <c r="CB3" s="29">
        <f>+AM15</f>
        <v>2619</v>
      </c>
      <c r="CC3" s="30">
        <f>+AM19</f>
        <v>0</v>
      </c>
      <c r="CD3" s="29">
        <f>+AN15</f>
        <v>2619</v>
      </c>
      <c r="CE3" s="30">
        <f>+AN19</f>
        <v>0</v>
      </c>
      <c r="CF3" s="29">
        <f>+AO15</f>
        <v>2619</v>
      </c>
      <c r="CG3" s="30">
        <f>+AO19</f>
        <v>0</v>
      </c>
      <c r="CH3" s="29">
        <f>+AP15</f>
        <v>2619</v>
      </c>
      <c r="CI3" s="30">
        <f>+AP19</f>
        <v>0</v>
      </c>
      <c r="CJ3" s="29">
        <f>+AQ15</f>
        <v>2619</v>
      </c>
      <c r="CK3" s="30">
        <f>+AQ19</f>
        <v>0</v>
      </c>
      <c r="CL3" s="29">
        <f>+AR15</f>
        <v>2619</v>
      </c>
      <c r="CM3" s="30">
        <f>+AR19</f>
        <v>0</v>
      </c>
      <c r="CN3" s="29">
        <f>+AS15</f>
        <v>2619</v>
      </c>
      <c r="CO3" s="30">
        <f>+AS19</f>
        <v>0</v>
      </c>
      <c r="CP3" s="29">
        <f>+AT15</f>
        <v>2619</v>
      </c>
      <c r="CQ3" s="30">
        <f>+AT19</f>
        <v>0</v>
      </c>
      <c r="CR3" s="29">
        <f>+AU15</f>
        <v>2619</v>
      </c>
      <c r="CS3" s="30">
        <f>+AU19</f>
        <v>0</v>
      </c>
      <c r="CT3" s="29">
        <f>+AV15</f>
        <v>2619</v>
      </c>
      <c r="CU3" s="30">
        <f>+AV19</f>
        <v>0</v>
      </c>
      <c r="CV3" s="29">
        <f>+AW15</f>
        <v>2619</v>
      </c>
      <c r="CW3" s="30">
        <f>+AW19</f>
        <v>0</v>
      </c>
      <c r="CX3" s="29">
        <f>+AX15</f>
        <v>2619</v>
      </c>
      <c r="CY3" s="30">
        <f>+AX19</f>
        <v>0</v>
      </c>
      <c r="CZ3" s="29">
        <f>+AY15</f>
        <v>2619</v>
      </c>
      <c r="DA3" s="30">
        <f>+AY19</f>
        <v>0</v>
      </c>
      <c r="DB3" s="29">
        <f>+AZ15</f>
        <v>2619</v>
      </c>
      <c r="DC3" s="30">
        <f>+AZ19</f>
        <v>0</v>
      </c>
      <c r="DD3" s="29">
        <f>+BA15</f>
        <v>2619</v>
      </c>
      <c r="DE3" s="30">
        <f>+BA19</f>
        <v>0</v>
      </c>
      <c r="DF3" s="29">
        <f>+BB15</f>
        <v>2619</v>
      </c>
      <c r="DG3" s="30">
        <f>+BB19</f>
        <v>0</v>
      </c>
      <c r="DH3" s="29">
        <f>+BC15</f>
        <v>2619</v>
      </c>
      <c r="DI3" s="30">
        <f>+BC19</f>
        <v>0</v>
      </c>
      <c r="DJ3" s="29">
        <f>+BD15</f>
        <v>2619</v>
      </c>
      <c r="DK3" s="30">
        <f>+BD19</f>
        <v>0</v>
      </c>
      <c r="DL3" s="29">
        <f>+BE15</f>
        <v>2619</v>
      </c>
      <c r="DM3" s="30">
        <f>+BE19</f>
        <v>0</v>
      </c>
      <c r="DN3" s="29">
        <f>+BF15</f>
        <v>2619</v>
      </c>
      <c r="DO3" s="30">
        <f>+BF19</f>
        <v>0</v>
      </c>
      <c r="DP3" s="29">
        <f>+BG15</f>
        <v>2619</v>
      </c>
      <c r="DQ3" s="30">
        <f>+BG19</f>
        <v>0</v>
      </c>
      <c r="DR3" s="29">
        <f>+BH15</f>
        <v>2619</v>
      </c>
      <c r="DS3" s="30">
        <f>+BH19</f>
        <v>0</v>
      </c>
      <c r="DT3" s="29">
        <f>+BI15</f>
        <v>2619</v>
      </c>
      <c r="DU3" s="30">
        <f>+BI19</f>
        <v>0</v>
      </c>
      <c r="DV3" s="29">
        <f>+BJ15</f>
        <v>2619</v>
      </c>
      <c r="DW3" s="30">
        <f>+BJ19</f>
        <v>0</v>
      </c>
      <c r="DX3" s="29">
        <f>+BK15</f>
        <v>2619</v>
      </c>
      <c r="DY3" s="30">
        <f>+BK19</f>
        <v>0</v>
      </c>
      <c r="DZ3" s="29">
        <f>+BL15</f>
        <v>2619</v>
      </c>
      <c r="EA3" s="30">
        <f>+BL19</f>
        <v>0</v>
      </c>
      <c r="EB3" s="29">
        <f>+BM15</f>
        <v>2619</v>
      </c>
      <c r="EC3" s="30">
        <f>+BM19</f>
        <v>0</v>
      </c>
      <c r="ED3" s="29">
        <f>+BN15</f>
        <v>2619</v>
      </c>
      <c r="EE3" s="30">
        <f>+BN19</f>
        <v>0</v>
      </c>
      <c r="EF3" s="29">
        <f>+BO15</f>
        <v>2619</v>
      </c>
      <c r="EG3" s="30">
        <f>+BO19</f>
        <v>0</v>
      </c>
      <c r="EH3" s="29">
        <f>+BP15</f>
        <v>2619</v>
      </c>
      <c r="EI3" s="30">
        <f>+BP19</f>
        <v>0</v>
      </c>
      <c r="EJ3" s="29">
        <f>+BQ15</f>
        <v>2619</v>
      </c>
      <c r="EK3" s="30">
        <f>+BQ19</f>
        <v>0</v>
      </c>
      <c r="EL3" s="29">
        <f>+BR15</f>
        <v>2619</v>
      </c>
      <c r="EM3" s="30">
        <f>+BR19</f>
        <v>0</v>
      </c>
      <c r="EN3" s="29">
        <f>+BS15</f>
        <v>2619</v>
      </c>
      <c r="EO3" s="30">
        <f>+BS19</f>
        <v>0</v>
      </c>
      <c r="EP3" s="29">
        <f>+BT15</f>
        <v>2619</v>
      </c>
      <c r="EQ3" s="30">
        <f>+BT19</f>
        <v>0</v>
      </c>
      <c r="ER3" s="29">
        <f>+BU15</f>
        <v>2619</v>
      </c>
      <c r="ES3" s="30">
        <f>+BU19</f>
        <v>0</v>
      </c>
      <c r="ET3" s="29">
        <f>+BV15</f>
        <v>2619</v>
      </c>
      <c r="EU3" s="30">
        <f>+BV19</f>
        <v>0</v>
      </c>
      <c r="EV3" s="29">
        <f>+BW15</f>
        <v>2619</v>
      </c>
      <c r="EW3" s="30">
        <f>+BW19</f>
        <v>0</v>
      </c>
      <c r="EX3" s="29">
        <f>+BX15</f>
        <v>2619</v>
      </c>
      <c r="EY3" s="30">
        <f>+BX19</f>
        <v>0</v>
      </c>
      <c r="EZ3" s="29">
        <f>+BY15</f>
        <v>2619</v>
      </c>
      <c r="FA3" s="30">
        <f>+BY19</f>
        <v>0</v>
      </c>
      <c r="FB3" s="29">
        <f>+BZ15</f>
        <v>2619</v>
      </c>
      <c r="FC3" s="30">
        <f>+BZ19</f>
        <v>0</v>
      </c>
      <c r="FD3" s="29">
        <f>+CA15</f>
        <v>2619</v>
      </c>
      <c r="FE3" s="30">
        <f>+CA19</f>
        <v>0</v>
      </c>
      <c r="FF3" s="29">
        <f>+CB15</f>
        <v>2619</v>
      </c>
      <c r="FG3" s="30">
        <f>+CB19</f>
        <v>0</v>
      </c>
      <c r="FH3" s="29">
        <f>+CC15</f>
        <v>2619</v>
      </c>
      <c r="FI3" s="30">
        <f>+CC19</f>
        <v>0</v>
      </c>
      <c r="FJ3" s="29">
        <f>+CD15</f>
        <v>2619</v>
      </c>
      <c r="FK3" s="30">
        <f>+CD19</f>
        <v>0</v>
      </c>
      <c r="FL3" s="29">
        <f>+CE15</f>
        <v>2619</v>
      </c>
      <c r="FM3" s="30">
        <f>+CE19</f>
        <v>0</v>
      </c>
      <c r="FN3" s="29">
        <f>+CF15</f>
        <v>2619</v>
      </c>
      <c r="FO3" s="30">
        <f>+CF19</f>
        <v>0</v>
      </c>
      <c r="FP3" s="29">
        <f>+CG15</f>
        <v>2619</v>
      </c>
      <c r="FQ3" s="30">
        <f>+CG19</f>
        <v>0</v>
      </c>
      <c r="FR3" s="29">
        <f>+CH15</f>
        <v>2619</v>
      </c>
      <c r="FS3" s="30">
        <f>+CH19</f>
        <v>0</v>
      </c>
      <c r="FT3" s="29">
        <f>+CI15</f>
        <v>2619</v>
      </c>
      <c r="FU3" s="30">
        <f>+CI19</f>
        <v>0</v>
      </c>
      <c r="FV3" s="29">
        <f>+CJ15</f>
        <v>2619</v>
      </c>
      <c r="FW3" s="30">
        <f>+CJ19</f>
        <v>0</v>
      </c>
      <c r="FX3" s="29">
        <f>+CK15</f>
        <v>2619</v>
      </c>
      <c r="FY3" s="30">
        <f>+CK19</f>
        <v>0</v>
      </c>
      <c r="FZ3" s="29">
        <f>+CL15</f>
        <v>2619</v>
      </c>
      <c r="GA3" s="30">
        <f>+CL19</f>
        <v>0</v>
      </c>
      <c r="GB3" s="29">
        <f>+CM15</f>
        <v>2619</v>
      </c>
      <c r="GC3" s="30">
        <f>+CM19</f>
        <v>0</v>
      </c>
      <c r="GD3" s="29">
        <f>+CN15</f>
        <v>2619</v>
      </c>
      <c r="GE3" s="30">
        <f>+CN19</f>
        <v>0</v>
      </c>
      <c r="GF3" s="29">
        <f>+CO15</f>
        <v>2619</v>
      </c>
      <c r="GG3" s="30">
        <f>+CO19</f>
        <v>0</v>
      </c>
      <c r="GH3" s="29">
        <f>+CP15</f>
        <v>2619</v>
      </c>
      <c r="GI3" s="30">
        <f>+CP19</f>
        <v>0</v>
      </c>
      <c r="GJ3" s="29">
        <f>+CQ15</f>
        <v>2619</v>
      </c>
      <c r="GK3" s="30">
        <f>+CQ19</f>
        <v>0</v>
      </c>
      <c r="GL3" s="29">
        <f>+CR15</f>
        <v>2619</v>
      </c>
      <c r="GM3" s="30">
        <f>+CR19</f>
        <v>0</v>
      </c>
      <c r="GN3" s="29">
        <f>+CS15</f>
        <v>2619</v>
      </c>
      <c r="GO3" s="30">
        <f>+CS19</f>
        <v>0</v>
      </c>
      <c r="GP3" s="29">
        <f>+CT15</f>
        <v>2619</v>
      </c>
      <c r="GQ3" s="30">
        <f>+CT19</f>
        <v>0</v>
      </c>
      <c r="GR3" s="29">
        <f>+CU15</f>
        <v>2619</v>
      </c>
      <c r="GS3" s="30">
        <f>+CU19</f>
        <v>0</v>
      </c>
      <c r="GT3" s="29">
        <f>+CV15</f>
        <v>2619</v>
      </c>
      <c r="GU3" s="30">
        <f>+CV19</f>
        <v>0</v>
      </c>
      <c r="GV3" s="29">
        <f>+CW15</f>
        <v>2619</v>
      </c>
      <c r="GW3" s="30">
        <f>+CW19</f>
        <v>0</v>
      </c>
    </row>
    <row r="4" spans="1:205" x14ac:dyDescent="0.25">
      <c r="A4" s="5" t="s">
        <v>7</v>
      </c>
      <c r="B4" s="119">
        <v>12</v>
      </c>
      <c r="C4" s="5" t="s">
        <v>8</v>
      </c>
      <c r="D4" s="5" t="s">
        <v>6</v>
      </c>
      <c r="F4" s="29">
        <f>+F3+B13</f>
        <v>1293</v>
      </c>
      <c r="G4" s="30">
        <f>+G3</f>
        <v>0</v>
      </c>
      <c r="H4" s="29">
        <f>+H3+C13</f>
        <v>1720</v>
      </c>
      <c r="I4" s="31">
        <f>+I3</f>
        <v>0</v>
      </c>
      <c r="J4" s="29">
        <f>+J3+D13</f>
        <v>2896</v>
      </c>
      <c r="K4" s="30">
        <f>+K3</f>
        <v>0</v>
      </c>
      <c r="L4" s="29">
        <f>+L3+E13</f>
        <v>1652</v>
      </c>
      <c r="M4" s="30">
        <f>+M3</f>
        <v>0</v>
      </c>
      <c r="N4" s="29">
        <f>N3+F13</f>
        <v>2096</v>
      </c>
      <c r="O4" s="30">
        <f>+O3</f>
        <v>0</v>
      </c>
      <c r="P4" s="29">
        <f>+P3+G13</f>
        <v>1848</v>
      </c>
      <c r="Q4" s="30">
        <f>+Q3</f>
        <v>0</v>
      </c>
      <c r="R4" s="29">
        <f>+R3+H13</f>
        <v>1624</v>
      </c>
      <c r="S4" s="30">
        <f>+S3</f>
        <v>0</v>
      </c>
      <c r="T4" s="29">
        <f>+T3+I13</f>
        <v>1834</v>
      </c>
      <c r="U4" s="30">
        <f>+U3</f>
        <v>0</v>
      </c>
      <c r="V4" s="29">
        <f>+V3+J13</f>
        <v>2026</v>
      </c>
      <c r="W4" s="30">
        <f>+W3</f>
        <v>0</v>
      </c>
      <c r="X4" s="29">
        <f>+X3+K13</f>
        <v>2185</v>
      </c>
      <c r="Y4" s="30">
        <f>+Y3</f>
        <v>0</v>
      </c>
      <c r="Z4" s="29">
        <f>+Z3+L13</f>
        <v>2467</v>
      </c>
      <c r="AA4" s="30">
        <f>+AA3</f>
        <v>0</v>
      </c>
      <c r="AB4" s="29">
        <f>+AB3+M13</f>
        <v>1571</v>
      </c>
      <c r="AC4" s="30">
        <f>+AC3</f>
        <v>0</v>
      </c>
      <c r="AD4" s="29">
        <f>+AD3+N13</f>
        <v>1607</v>
      </c>
      <c r="AE4" s="30">
        <f>+AE3</f>
        <v>0</v>
      </c>
      <c r="AF4" s="29">
        <f>+AF3+O13</f>
        <v>2736</v>
      </c>
      <c r="AG4" s="30">
        <f>+AG3</f>
        <v>0</v>
      </c>
      <c r="AH4" s="29">
        <f>+AH3+P13</f>
        <v>2906</v>
      </c>
      <c r="AI4" s="30">
        <f>+AI3</f>
        <v>0</v>
      </c>
      <c r="AJ4" s="29">
        <f>+AJ3+Q13</f>
        <v>2885.9333185119303</v>
      </c>
      <c r="AK4" s="30">
        <f>+AK3</f>
        <v>0</v>
      </c>
      <c r="AL4" s="29">
        <f>+AL3+R13</f>
        <v>2812</v>
      </c>
      <c r="AM4" s="30">
        <f>+AM3</f>
        <v>0</v>
      </c>
      <c r="AN4" s="29">
        <f>+AN3+S13</f>
        <v>2812</v>
      </c>
      <c r="AO4" s="30">
        <f>+AO3</f>
        <v>0</v>
      </c>
      <c r="AP4" s="29">
        <f>+AP3+T13</f>
        <v>2812</v>
      </c>
      <c r="AQ4" s="30">
        <f>+AQ3</f>
        <v>0</v>
      </c>
      <c r="AR4" s="29">
        <f>+AR3+U13</f>
        <v>2812</v>
      </c>
      <c r="AS4" s="30">
        <f>+AS3</f>
        <v>0</v>
      </c>
      <c r="AT4" s="29">
        <f>+AT3+V13</f>
        <v>2812</v>
      </c>
      <c r="AU4" s="30">
        <f>+AU3</f>
        <v>0</v>
      </c>
      <c r="AV4" s="29">
        <f>+AV3+W13</f>
        <v>2812</v>
      </c>
      <c r="AW4" s="30">
        <f>+AW3</f>
        <v>0</v>
      </c>
      <c r="AX4" s="29">
        <f>+AX3+X13</f>
        <v>2812</v>
      </c>
      <c r="AY4" s="30">
        <f>+AY3</f>
        <v>0</v>
      </c>
      <c r="AZ4" s="29">
        <f>+AZ3+Y13</f>
        <v>2812</v>
      </c>
      <c r="BA4" s="30">
        <f>+BA3</f>
        <v>0</v>
      </c>
      <c r="BB4" s="29">
        <f>+BB3+Z13</f>
        <v>2812</v>
      </c>
      <c r="BC4" s="30">
        <f>+BC3</f>
        <v>0</v>
      </c>
      <c r="BD4" s="29">
        <f>+BD3+AA13</f>
        <v>2812</v>
      </c>
      <c r="BE4" s="30">
        <f>+BE3</f>
        <v>0</v>
      </c>
      <c r="BF4" s="29">
        <f>+BF3+AB13</f>
        <v>2812</v>
      </c>
      <c r="BG4" s="30">
        <f>+BG3</f>
        <v>0</v>
      </c>
      <c r="BH4" s="29">
        <f>+BH3+AC13</f>
        <v>2812</v>
      </c>
      <c r="BI4" s="30">
        <f>+BI3</f>
        <v>0</v>
      </c>
      <c r="BJ4" s="29">
        <f>+BJ3+AD13</f>
        <v>2812</v>
      </c>
      <c r="BK4" s="30">
        <f>+BK3</f>
        <v>0</v>
      </c>
      <c r="BL4" s="29">
        <f>+BL3+AE13</f>
        <v>2812</v>
      </c>
      <c r="BM4" s="30">
        <f>+BM3</f>
        <v>0</v>
      </c>
      <c r="BN4" s="29">
        <f>+BN3+AF13</f>
        <v>2812</v>
      </c>
      <c r="BO4" s="30">
        <f>+BO3</f>
        <v>0</v>
      </c>
      <c r="BP4" s="29">
        <f>+BP3+AG13</f>
        <v>2812</v>
      </c>
      <c r="BQ4" s="30">
        <f>+BQ3</f>
        <v>0</v>
      </c>
      <c r="BR4" s="29">
        <f>+BR3+AH13</f>
        <v>2812</v>
      </c>
      <c r="BS4" s="30">
        <f>+BS3</f>
        <v>0</v>
      </c>
      <c r="BT4" s="29">
        <f>+BT3+AI13</f>
        <v>2812</v>
      </c>
      <c r="BU4" s="30">
        <f>+BU3</f>
        <v>0</v>
      </c>
      <c r="BV4" s="29">
        <f>+BV3+AJ13</f>
        <v>2812</v>
      </c>
      <c r="BW4" s="30">
        <f>+BW3</f>
        <v>0</v>
      </c>
      <c r="BX4" s="29">
        <f>+BX3+AK13</f>
        <v>2812</v>
      </c>
      <c r="BY4" s="30">
        <f>+BY3</f>
        <v>0</v>
      </c>
      <c r="BZ4" s="29">
        <f>+BZ3+AL13</f>
        <v>2812</v>
      </c>
      <c r="CA4" s="30">
        <f>+CA3</f>
        <v>0</v>
      </c>
      <c r="CB4" s="29">
        <f>+CB3+AM13</f>
        <v>2812</v>
      </c>
      <c r="CC4" s="30">
        <f>+CC3</f>
        <v>0</v>
      </c>
      <c r="CD4" s="29">
        <f>+CD3+AN13</f>
        <v>2812</v>
      </c>
      <c r="CE4" s="30">
        <f>+CE3</f>
        <v>0</v>
      </c>
      <c r="CF4" s="29">
        <f>+CF3+AO13</f>
        <v>2812</v>
      </c>
      <c r="CG4" s="30">
        <f>+CG3</f>
        <v>0</v>
      </c>
      <c r="CH4" s="29">
        <f>+CH3+AP13</f>
        <v>2812</v>
      </c>
      <c r="CI4" s="30">
        <f>+CI3</f>
        <v>0</v>
      </c>
      <c r="CJ4" s="29">
        <f>+CJ3+AQ13</f>
        <v>2812</v>
      </c>
      <c r="CK4" s="30">
        <f>+CK3</f>
        <v>0</v>
      </c>
      <c r="CL4" s="29">
        <f>+CL3+AR13</f>
        <v>2812</v>
      </c>
      <c r="CM4" s="30">
        <f>+CM3</f>
        <v>0</v>
      </c>
      <c r="CN4" s="29">
        <f>+CN3+AS13</f>
        <v>2812</v>
      </c>
      <c r="CO4" s="30">
        <f>+CO3</f>
        <v>0</v>
      </c>
      <c r="CP4" s="29">
        <f>+CP3+AT13</f>
        <v>2812</v>
      </c>
      <c r="CQ4" s="30">
        <f>+CQ3</f>
        <v>0</v>
      </c>
      <c r="CR4" s="29">
        <f>+CR3+AU13</f>
        <v>2812</v>
      </c>
      <c r="CS4" s="30">
        <f>+CS3</f>
        <v>0</v>
      </c>
      <c r="CT4" s="29">
        <f>+CT3+AV13</f>
        <v>2812</v>
      </c>
      <c r="CU4" s="30">
        <f>+CU3</f>
        <v>0</v>
      </c>
      <c r="CV4" s="29">
        <f>+CV3+AW13</f>
        <v>2812</v>
      </c>
      <c r="CW4" s="30">
        <f>+CW3</f>
        <v>0</v>
      </c>
      <c r="CX4" s="29">
        <f>+CX3+AX13</f>
        <v>2812</v>
      </c>
      <c r="CY4" s="30">
        <f>+CY3</f>
        <v>0</v>
      </c>
      <c r="CZ4" s="29">
        <f>+CZ3+AY13</f>
        <v>2812</v>
      </c>
      <c r="DA4" s="30">
        <f>+DA3</f>
        <v>0</v>
      </c>
      <c r="DB4" s="29">
        <f>+DB3+AZ13</f>
        <v>2812</v>
      </c>
      <c r="DC4" s="30">
        <f>+DC3</f>
        <v>0</v>
      </c>
      <c r="DD4" s="29">
        <f>+DD3+BA13</f>
        <v>2812</v>
      </c>
      <c r="DE4" s="1">
        <f>+DE3</f>
        <v>0</v>
      </c>
      <c r="DF4" s="29">
        <f>+DF3+BB13</f>
        <v>2812</v>
      </c>
      <c r="DG4" s="30">
        <f>+DG3</f>
        <v>0</v>
      </c>
      <c r="DH4" s="29">
        <f>+DH3+BC13</f>
        <v>2812</v>
      </c>
      <c r="DI4" s="30">
        <f>+DI3</f>
        <v>0</v>
      </c>
      <c r="DJ4" s="29">
        <f>+DJ3+BD13</f>
        <v>2812</v>
      </c>
      <c r="DK4" s="30">
        <f>+DK3</f>
        <v>0</v>
      </c>
      <c r="DL4" s="29">
        <f>+DL3+BE13</f>
        <v>2812</v>
      </c>
      <c r="DM4" s="30">
        <f>+DM3</f>
        <v>0</v>
      </c>
      <c r="DN4" s="29">
        <f>+DN3+BF13</f>
        <v>2812</v>
      </c>
      <c r="DO4" s="30">
        <f>+DO3</f>
        <v>0</v>
      </c>
      <c r="DP4" s="29">
        <f>+DP3+BG13</f>
        <v>2812</v>
      </c>
      <c r="DQ4" s="30">
        <f>+DQ3</f>
        <v>0</v>
      </c>
      <c r="DR4" s="29">
        <f>+DR3+BH13</f>
        <v>2812</v>
      </c>
      <c r="DS4" s="30">
        <f>+DS3</f>
        <v>0</v>
      </c>
      <c r="DT4" s="29">
        <f>+DT3+BI13</f>
        <v>2812</v>
      </c>
      <c r="DU4" s="30">
        <f>+DU3</f>
        <v>0</v>
      </c>
      <c r="DV4" s="29">
        <f>+DV3+BJ13</f>
        <v>2812</v>
      </c>
      <c r="DW4" s="30">
        <f>+DW3</f>
        <v>0</v>
      </c>
      <c r="DX4" s="29">
        <f>+DX3+BK13</f>
        <v>2812</v>
      </c>
      <c r="DY4" s="30">
        <f>+DY3</f>
        <v>0</v>
      </c>
      <c r="DZ4" s="29">
        <f>+DZ3+BL13</f>
        <v>2812</v>
      </c>
      <c r="EA4" s="30">
        <f>+EA3</f>
        <v>0</v>
      </c>
      <c r="EB4" s="29">
        <f>+EB3+BM13</f>
        <v>2812</v>
      </c>
      <c r="EC4" s="30">
        <f>+EC3</f>
        <v>0</v>
      </c>
      <c r="ED4" s="29">
        <f>+ED3+BN13</f>
        <v>2812</v>
      </c>
      <c r="EE4" s="30">
        <f>+EE3</f>
        <v>0</v>
      </c>
      <c r="EF4" s="29">
        <f>+EF3+BO13</f>
        <v>2812</v>
      </c>
      <c r="EG4" s="30">
        <f>+EG3</f>
        <v>0</v>
      </c>
      <c r="EH4" s="29">
        <f>+EH3+BP13</f>
        <v>2812</v>
      </c>
      <c r="EI4" s="30">
        <f>+EI3</f>
        <v>0</v>
      </c>
      <c r="EJ4" s="29">
        <f>+EJ3+BQ13</f>
        <v>2812</v>
      </c>
      <c r="EK4" s="30">
        <f>+EK3</f>
        <v>0</v>
      </c>
      <c r="EL4" s="29">
        <f>+EL3+BR13</f>
        <v>2812</v>
      </c>
      <c r="EM4" s="30">
        <f>+EM3</f>
        <v>0</v>
      </c>
      <c r="EN4" s="29">
        <f>+EN3+BS13</f>
        <v>2812</v>
      </c>
      <c r="EO4" s="30">
        <f>+EO3</f>
        <v>0</v>
      </c>
      <c r="EP4" s="29">
        <f>+EP3+BT13</f>
        <v>2812</v>
      </c>
      <c r="EQ4" s="30">
        <f>+EQ3</f>
        <v>0</v>
      </c>
      <c r="ER4" s="29">
        <f>+ER3+BU13</f>
        <v>2812</v>
      </c>
      <c r="ES4" s="30">
        <f>+ES3</f>
        <v>0</v>
      </c>
      <c r="ET4" s="29">
        <f>+ET3+BV13</f>
        <v>2812</v>
      </c>
      <c r="EU4" s="30">
        <f>+EU3</f>
        <v>0</v>
      </c>
      <c r="EV4" s="29">
        <f>+EV3+BW13</f>
        <v>2812</v>
      </c>
      <c r="EW4" s="30">
        <f>+EW3</f>
        <v>0</v>
      </c>
      <c r="EX4" s="29">
        <f>+EX3+BX13</f>
        <v>2812</v>
      </c>
      <c r="EY4" s="30">
        <f>+EY3</f>
        <v>0</v>
      </c>
      <c r="EZ4" s="29">
        <f>+EZ3+BY13</f>
        <v>2812</v>
      </c>
      <c r="FA4" s="30">
        <f>+FA3</f>
        <v>0</v>
      </c>
      <c r="FB4" s="29">
        <f>+FB3+BZ13</f>
        <v>2812</v>
      </c>
      <c r="FC4" s="30">
        <f>+FC3</f>
        <v>0</v>
      </c>
      <c r="FD4" s="29">
        <f>+FD3+CA13</f>
        <v>2812</v>
      </c>
      <c r="FE4" s="30">
        <f>+FE3</f>
        <v>0</v>
      </c>
      <c r="FF4" s="29">
        <f>+FF3+CB13</f>
        <v>2812</v>
      </c>
      <c r="FG4" s="30">
        <f>+FG3</f>
        <v>0</v>
      </c>
      <c r="FH4" s="29">
        <f>+FH3+CC13</f>
        <v>2812</v>
      </c>
      <c r="FI4" s="30">
        <f>+FI3</f>
        <v>0</v>
      </c>
      <c r="FJ4" s="29">
        <f>+FJ3+CD13</f>
        <v>2812</v>
      </c>
      <c r="FK4" s="30">
        <f>+FK3</f>
        <v>0</v>
      </c>
      <c r="FL4" s="29">
        <f>+FL3+CE13</f>
        <v>2812</v>
      </c>
      <c r="FM4" s="30">
        <f>+FM3</f>
        <v>0</v>
      </c>
      <c r="FN4" s="29">
        <f>+FN3+CF13</f>
        <v>2812</v>
      </c>
      <c r="FO4" s="30">
        <f>+FO3</f>
        <v>0</v>
      </c>
      <c r="FP4" s="29">
        <f>+FP3+CG13</f>
        <v>2812</v>
      </c>
      <c r="FQ4" s="30">
        <f>+FQ3</f>
        <v>0</v>
      </c>
      <c r="FR4" s="29">
        <f>+FR3+CH13</f>
        <v>2812</v>
      </c>
      <c r="FS4" s="30">
        <f>+FS3</f>
        <v>0</v>
      </c>
      <c r="FT4" s="29">
        <f>+FT3+CI13</f>
        <v>2812</v>
      </c>
      <c r="FU4" s="30">
        <f>+FU3</f>
        <v>0</v>
      </c>
      <c r="FV4" s="29">
        <f>+FV3+CJ13</f>
        <v>2812</v>
      </c>
      <c r="FW4" s="30">
        <f>+FW3</f>
        <v>0</v>
      </c>
      <c r="FX4" s="29">
        <f>+FX3+CK13</f>
        <v>2812</v>
      </c>
      <c r="FY4" s="30">
        <f>+FY3</f>
        <v>0</v>
      </c>
      <c r="FZ4" s="29">
        <f>+FZ3+CL13</f>
        <v>2812</v>
      </c>
      <c r="GA4" s="30">
        <f>+GA3</f>
        <v>0</v>
      </c>
      <c r="GB4" s="29">
        <f>+GB3+CM13</f>
        <v>2812</v>
      </c>
      <c r="GC4" s="30">
        <f>+GC3</f>
        <v>0</v>
      </c>
      <c r="GD4" s="29">
        <f>+GD3+CN13</f>
        <v>2812</v>
      </c>
      <c r="GE4" s="30">
        <f>+GE3</f>
        <v>0</v>
      </c>
      <c r="GF4" s="29">
        <f>+GF3+CO13</f>
        <v>2812</v>
      </c>
      <c r="GG4" s="30">
        <f>+GG3</f>
        <v>0</v>
      </c>
      <c r="GH4" s="29">
        <f>+GH3+CP13</f>
        <v>2812</v>
      </c>
      <c r="GI4" s="30">
        <f>+GI3</f>
        <v>0</v>
      </c>
      <c r="GJ4" s="29">
        <f>+GJ3+CQ13</f>
        <v>2812</v>
      </c>
      <c r="GK4" s="30">
        <f>+GK3</f>
        <v>0</v>
      </c>
      <c r="GL4" s="29">
        <f>+GL3+CR13</f>
        <v>2812</v>
      </c>
      <c r="GM4" s="30">
        <f>+GM3</f>
        <v>0</v>
      </c>
      <c r="GN4" s="29">
        <f>+GN3+CS13</f>
        <v>2812</v>
      </c>
      <c r="GO4" s="30">
        <f>+GO3</f>
        <v>0</v>
      </c>
      <c r="GP4" s="29">
        <f>+GP3+CT13</f>
        <v>2812</v>
      </c>
      <c r="GQ4" s="30">
        <f>+GQ3</f>
        <v>0</v>
      </c>
      <c r="GR4" s="29">
        <f>+GR3+CU13</f>
        <v>2812</v>
      </c>
      <c r="GS4" s="30">
        <f>+GS3</f>
        <v>0</v>
      </c>
      <c r="GT4" s="29">
        <f>+GT3+CV13</f>
        <v>2812</v>
      </c>
      <c r="GU4" s="30">
        <f>+GU3</f>
        <v>0</v>
      </c>
      <c r="GV4" s="29">
        <f>+GV3+CW13</f>
        <v>2812</v>
      </c>
      <c r="GW4" s="30">
        <f>+GW3</f>
        <v>0</v>
      </c>
    </row>
    <row r="5" spans="1:205" x14ac:dyDescent="0.25">
      <c r="A5" s="5" t="s">
        <v>9</v>
      </c>
      <c r="B5" s="65">
        <v>0.5</v>
      </c>
      <c r="C5" s="5" t="s">
        <v>10</v>
      </c>
      <c r="D5" s="5" t="s">
        <v>6</v>
      </c>
      <c r="F5" s="29">
        <f>+F4</f>
        <v>1293</v>
      </c>
      <c r="G5" s="30">
        <f>+G3+C14</f>
        <v>250</v>
      </c>
      <c r="H5" s="29">
        <f>+H4</f>
        <v>1720</v>
      </c>
      <c r="I5" s="31">
        <f>+C14</f>
        <v>250</v>
      </c>
      <c r="J5" s="29">
        <f>+J4</f>
        <v>2896</v>
      </c>
      <c r="K5" s="30">
        <f>+D14</f>
        <v>250</v>
      </c>
      <c r="L5" s="29">
        <f>+L4</f>
        <v>1652</v>
      </c>
      <c r="M5" s="30">
        <f>+E14</f>
        <v>250</v>
      </c>
      <c r="N5" s="29">
        <f>+N4</f>
        <v>2096</v>
      </c>
      <c r="O5" s="30">
        <f>+F14</f>
        <v>250</v>
      </c>
      <c r="P5" s="29">
        <f>+P4</f>
        <v>1848</v>
      </c>
      <c r="Q5" s="30">
        <f>+Q3+G14</f>
        <v>250</v>
      </c>
      <c r="R5" s="29">
        <f>+R4</f>
        <v>1624</v>
      </c>
      <c r="S5" s="30">
        <f>+S4+H14</f>
        <v>250</v>
      </c>
      <c r="T5" s="29">
        <f>+T4</f>
        <v>1834</v>
      </c>
      <c r="U5" s="30">
        <f>+U4+I14</f>
        <v>250</v>
      </c>
      <c r="V5" s="29">
        <f>+V4</f>
        <v>2026</v>
      </c>
      <c r="W5" s="30">
        <f>+W4+J14</f>
        <v>250</v>
      </c>
      <c r="X5" s="29">
        <f>+X4</f>
        <v>2185</v>
      </c>
      <c r="Y5" s="30">
        <f>+Y4+K14</f>
        <v>250</v>
      </c>
      <c r="Z5" s="29">
        <f>+Z4</f>
        <v>2467</v>
      </c>
      <c r="AA5" s="30">
        <f>+AA4+L14</f>
        <v>250</v>
      </c>
      <c r="AB5" s="29">
        <f>+AB4</f>
        <v>1571</v>
      </c>
      <c r="AC5" s="30">
        <f>+AC4+M14</f>
        <v>250</v>
      </c>
      <c r="AD5" s="29">
        <f>+AD4</f>
        <v>1607</v>
      </c>
      <c r="AE5" s="30">
        <f>+AE4+N14</f>
        <v>250</v>
      </c>
      <c r="AF5" s="29">
        <f>+AF4</f>
        <v>2736</v>
      </c>
      <c r="AG5" s="30">
        <f>+AG4+O14</f>
        <v>250</v>
      </c>
      <c r="AH5" s="29">
        <f>+AH4</f>
        <v>2906</v>
      </c>
      <c r="AI5" s="30">
        <f>+AI4+P14</f>
        <v>250</v>
      </c>
      <c r="AJ5" s="29">
        <f>+AJ4</f>
        <v>2885.9333185119303</v>
      </c>
      <c r="AK5" s="30">
        <f>+AK4+Q14</f>
        <v>250</v>
      </c>
      <c r="AL5" s="29">
        <f>+AL4</f>
        <v>2812</v>
      </c>
      <c r="AM5" s="30">
        <f>+AM4+R14</f>
        <v>250</v>
      </c>
      <c r="AN5" s="29">
        <f>+AN4</f>
        <v>2812</v>
      </c>
      <c r="AO5" s="30">
        <f>+AO4+S14</f>
        <v>250</v>
      </c>
      <c r="AP5" s="29">
        <f>+AP4</f>
        <v>2812</v>
      </c>
      <c r="AQ5" s="30">
        <f>+AQ4+T14</f>
        <v>250</v>
      </c>
      <c r="AR5" s="29">
        <f>+AR4</f>
        <v>2812</v>
      </c>
      <c r="AS5" s="30">
        <f>+AS4+U14</f>
        <v>250</v>
      </c>
      <c r="AT5" s="29">
        <f>+AT4</f>
        <v>2812</v>
      </c>
      <c r="AU5" s="30">
        <f>+AU4+V14</f>
        <v>250</v>
      </c>
      <c r="AV5" s="29">
        <f>+AV4</f>
        <v>2812</v>
      </c>
      <c r="AW5" s="30">
        <f>+AW4+W14</f>
        <v>250</v>
      </c>
      <c r="AX5" s="29">
        <f>+AX4</f>
        <v>2812</v>
      </c>
      <c r="AY5" s="30">
        <f>+AY4+X14</f>
        <v>250</v>
      </c>
      <c r="AZ5" s="29">
        <f>+AZ4</f>
        <v>2812</v>
      </c>
      <c r="BA5" s="30">
        <f>+BA4+Y14</f>
        <v>250</v>
      </c>
      <c r="BB5" s="29">
        <f>+BB4</f>
        <v>2812</v>
      </c>
      <c r="BC5" s="30">
        <f>+BC4+Z14</f>
        <v>250</v>
      </c>
      <c r="BD5" s="29">
        <f>+BD4</f>
        <v>2812</v>
      </c>
      <c r="BE5" s="30">
        <f>+BE4+AA14</f>
        <v>250</v>
      </c>
      <c r="BF5" s="29">
        <f>+BF4</f>
        <v>2812</v>
      </c>
      <c r="BG5" s="30">
        <f>+BG4+AB14</f>
        <v>250</v>
      </c>
      <c r="BH5" s="29">
        <f>+BH4</f>
        <v>2812</v>
      </c>
      <c r="BI5" s="30">
        <f>+BI4+AC14</f>
        <v>250</v>
      </c>
      <c r="BJ5" s="29">
        <f>+BJ4</f>
        <v>2812</v>
      </c>
      <c r="BK5" s="30">
        <f>+BK4+AD14</f>
        <v>250</v>
      </c>
      <c r="BL5" s="29">
        <f>+BL4</f>
        <v>2812</v>
      </c>
      <c r="BM5" s="30">
        <f>+BM4+AE14</f>
        <v>250</v>
      </c>
      <c r="BN5" s="29">
        <f>+BN4</f>
        <v>2812</v>
      </c>
      <c r="BO5" s="30">
        <f>+BO4+AF14</f>
        <v>250</v>
      </c>
      <c r="BP5" s="29">
        <f>+BP4</f>
        <v>2812</v>
      </c>
      <c r="BQ5" s="30">
        <f>+BQ4+AG14</f>
        <v>250</v>
      </c>
      <c r="BR5" s="29">
        <f>+BR4</f>
        <v>2812</v>
      </c>
      <c r="BS5" s="30">
        <f>+BS4+AH14</f>
        <v>250</v>
      </c>
      <c r="BT5" s="29">
        <f>+BT4</f>
        <v>2812</v>
      </c>
      <c r="BU5" s="30">
        <f>+BU4+AI14</f>
        <v>250</v>
      </c>
      <c r="BV5" s="29">
        <f>+BV4</f>
        <v>2812</v>
      </c>
      <c r="BW5" s="30">
        <f>+BW4+AJ14</f>
        <v>250</v>
      </c>
      <c r="BX5" s="29">
        <f>+BX4</f>
        <v>2812</v>
      </c>
      <c r="BY5" s="30">
        <f>+BY4+AK14</f>
        <v>250</v>
      </c>
      <c r="BZ5" s="29">
        <f>+BZ4</f>
        <v>2812</v>
      </c>
      <c r="CA5" s="30">
        <f>+CA4+AL14</f>
        <v>250</v>
      </c>
      <c r="CB5" s="29">
        <f>+CB4</f>
        <v>2812</v>
      </c>
      <c r="CC5" s="30">
        <f>+CC4+AM14</f>
        <v>250</v>
      </c>
      <c r="CD5" s="29">
        <f>+CD4</f>
        <v>2812</v>
      </c>
      <c r="CE5" s="30">
        <f>+CE4+AN14</f>
        <v>250</v>
      </c>
      <c r="CF5" s="29">
        <f>+CF4</f>
        <v>2812</v>
      </c>
      <c r="CG5" s="30">
        <f>+CG4+AO14</f>
        <v>250</v>
      </c>
      <c r="CH5" s="29">
        <f>+CH4</f>
        <v>2812</v>
      </c>
      <c r="CI5" s="30">
        <f>+CI4+AP14</f>
        <v>250</v>
      </c>
      <c r="CJ5" s="29">
        <f>+CJ4</f>
        <v>2812</v>
      </c>
      <c r="CK5" s="30">
        <f>+CK4+AQ14</f>
        <v>250</v>
      </c>
      <c r="CL5" s="29">
        <f>+CL4</f>
        <v>2812</v>
      </c>
      <c r="CM5" s="30">
        <f>+CM4+AR14</f>
        <v>250</v>
      </c>
      <c r="CN5" s="29">
        <f>+CN4</f>
        <v>2812</v>
      </c>
      <c r="CO5" s="30">
        <f>+CO4+AS14</f>
        <v>250</v>
      </c>
      <c r="CP5" s="29">
        <f>+CP4</f>
        <v>2812</v>
      </c>
      <c r="CQ5" s="30">
        <f>+CQ4+AT14</f>
        <v>250</v>
      </c>
      <c r="CR5" s="29">
        <f>+CR4</f>
        <v>2812</v>
      </c>
      <c r="CS5" s="30">
        <f>+CS4+AU14</f>
        <v>250</v>
      </c>
      <c r="CT5" s="29">
        <f>+CT4</f>
        <v>2812</v>
      </c>
      <c r="CU5" s="30">
        <f>+CU4+AV14</f>
        <v>250</v>
      </c>
      <c r="CV5" s="29">
        <f>+CV4</f>
        <v>2812</v>
      </c>
      <c r="CW5" s="30">
        <f>+CW4+AX14</f>
        <v>250</v>
      </c>
      <c r="CX5" s="29">
        <f>+CX4</f>
        <v>2812</v>
      </c>
      <c r="CY5" s="30">
        <f>+CY4+AX14</f>
        <v>250</v>
      </c>
      <c r="CZ5" s="29">
        <f>+CZ4</f>
        <v>2812</v>
      </c>
      <c r="DA5" s="30">
        <f>+DA4+AY14</f>
        <v>250</v>
      </c>
      <c r="DB5" s="29">
        <f>+DB4</f>
        <v>2812</v>
      </c>
      <c r="DC5" s="30">
        <f>+DC4+AZ14</f>
        <v>250</v>
      </c>
      <c r="DD5" s="29">
        <f>+DD4</f>
        <v>2812</v>
      </c>
      <c r="DE5" s="30">
        <f>+DE3+BA14</f>
        <v>250</v>
      </c>
      <c r="DF5" s="29">
        <f>+DF4</f>
        <v>2812</v>
      </c>
      <c r="DG5" s="30">
        <f>+DG4+BB14</f>
        <v>250</v>
      </c>
      <c r="DH5" s="29">
        <f>+DH4</f>
        <v>2812</v>
      </c>
      <c r="DI5" s="30">
        <f>+DI4+BC14</f>
        <v>250</v>
      </c>
      <c r="DJ5" s="29">
        <f>+DJ4</f>
        <v>2812</v>
      </c>
      <c r="DK5" s="30">
        <f>+DK4+BD14</f>
        <v>250</v>
      </c>
      <c r="DL5" s="29">
        <f>+DL4</f>
        <v>2812</v>
      </c>
      <c r="DM5" s="30">
        <f>+DM4+BE14</f>
        <v>250</v>
      </c>
      <c r="DN5" s="29">
        <f>+DN4</f>
        <v>2812</v>
      </c>
      <c r="DO5" s="30">
        <f>+DO4+BF14</f>
        <v>250</v>
      </c>
      <c r="DP5" s="29">
        <f>+DP4</f>
        <v>2812</v>
      </c>
      <c r="DQ5" s="30">
        <f>+DQ4+BG14</f>
        <v>250</v>
      </c>
      <c r="DR5" s="29">
        <f>+DR4</f>
        <v>2812</v>
      </c>
      <c r="DS5" s="30">
        <f>+DS4+BH14</f>
        <v>250</v>
      </c>
      <c r="DT5" s="29">
        <f>+DT4</f>
        <v>2812</v>
      </c>
      <c r="DU5" s="30">
        <f>+DU4+BI14</f>
        <v>250</v>
      </c>
      <c r="DV5" s="29">
        <f>+DV4</f>
        <v>2812</v>
      </c>
      <c r="DW5" s="30">
        <f>+DW4+BJ14</f>
        <v>250</v>
      </c>
      <c r="DX5" s="29">
        <f>+DX4</f>
        <v>2812</v>
      </c>
      <c r="DY5" s="30">
        <f>+DY4+BK14</f>
        <v>250</v>
      </c>
      <c r="DZ5" s="29">
        <f>+DZ4</f>
        <v>2812</v>
      </c>
      <c r="EA5" s="30">
        <f>+EA4+BL14</f>
        <v>250</v>
      </c>
      <c r="EB5" s="29">
        <f>+EB4</f>
        <v>2812</v>
      </c>
      <c r="EC5" s="30">
        <f>+EC4+BM14</f>
        <v>250</v>
      </c>
      <c r="ED5" s="29">
        <f>+ED4</f>
        <v>2812</v>
      </c>
      <c r="EE5" s="30">
        <f>+EE4+BN14</f>
        <v>250</v>
      </c>
      <c r="EF5" s="29">
        <f>+EF4</f>
        <v>2812</v>
      </c>
      <c r="EG5" s="30">
        <f>+EG4+BO14</f>
        <v>250</v>
      </c>
      <c r="EH5" s="29">
        <f>+EH4</f>
        <v>2812</v>
      </c>
      <c r="EI5" s="30">
        <f>+EI4+BP14</f>
        <v>250</v>
      </c>
      <c r="EJ5" s="29">
        <f>+EJ4</f>
        <v>2812</v>
      </c>
      <c r="EK5" s="30">
        <f>+EK4+BQ14</f>
        <v>250</v>
      </c>
      <c r="EL5" s="29">
        <f>+EL4</f>
        <v>2812</v>
      </c>
      <c r="EM5" s="30">
        <f>+EM4+BR14</f>
        <v>250</v>
      </c>
      <c r="EN5" s="29">
        <f>+EN4</f>
        <v>2812</v>
      </c>
      <c r="EO5" s="30">
        <f>+EO4+BS14</f>
        <v>250</v>
      </c>
      <c r="EP5" s="29">
        <f>+EP4</f>
        <v>2812</v>
      </c>
      <c r="EQ5" s="30">
        <f>+EQ4+BT14</f>
        <v>250</v>
      </c>
      <c r="ER5" s="29">
        <f>+ER4</f>
        <v>2812</v>
      </c>
      <c r="ES5" s="30">
        <f>+ES4+BU14</f>
        <v>250</v>
      </c>
      <c r="ET5" s="29">
        <f>+ET4</f>
        <v>2812</v>
      </c>
      <c r="EU5" s="30">
        <f>+EU4+BV14</f>
        <v>250</v>
      </c>
      <c r="EV5" s="29">
        <f>+EV4</f>
        <v>2812</v>
      </c>
      <c r="EW5" s="30">
        <f>+EW4+BW14</f>
        <v>250</v>
      </c>
      <c r="EX5" s="29">
        <f>+EX4</f>
        <v>2812</v>
      </c>
      <c r="EY5" s="30">
        <f>+EY4+BX14</f>
        <v>250</v>
      </c>
      <c r="EZ5" s="29">
        <f>+EZ4</f>
        <v>2812</v>
      </c>
      <c r="FA5" s="30">
        <f>+FA4+BY14</f>
        <v>250</v>
      </c>
      <c r="FB5" s="29">
        <f>+FB4</f>
        <v>2812</v>
      </c>
      <c r="FC5" s="30">
        <f>+FC4+BZ14</f>
        <v>250</v>
      </c>
      <c r="FD5" s="29">
        <f>+FD4</f>
        <v>2812</v>
      </c>
      <c r="FE5" s="30">
        <f>+FE4+CA14</f>
        <v>250</v>
      </c>
      <c r="FF5" s="29">
        <f>+FF4</f>
        <v>2812</v>
      </c>
      <c r="FG5" s="30">
        <f>+FG4+CB14</f>
        <v>250</v>
      </c>
      <c r="FH5" s="29">
        <f>+FH4</f>
        <v>2812</v>
      </c>
      <c r="FI5" s="30">
        <f>+FI4+CC14</f>
        <v>250</v>
      </c>
      <c r="FJ5" s="29">
        <f>+FJ4</f>
        <v>2812</v>
      </c>
      <c r="FK5" s="30">
        <f>+FK4+CD14</f>
        <v>250</v>
      </c>
      <c r="FL5" s="29">
        <f>+FL4</f>
        <v>2812</v>
      </c>
      <c r="FM5" s="30">
        <f>+FM4+CE14</f>
        <v>250</v>
      </c>
      <c r="FN5" s="29">
        <f>+FN4</f>
        <v>2812</v>
      </c>
      <c r="FO5" s="30">
        <f>+FO4+CF14</f>
        <v>250</v>
      </c>
      <c r="FP5" s="29">
        <f>+FP4</f>
        <v>2812</v>
      </c>
      <c r="FQ5" s="30">
        <f>+FQ4+CG14</f>
        <v>250</v>
      </c>
      <c r="FR5" s="29">
        <f>+FR4</f>
        <v>2812</v>
      </c>
      <c r="FS5" s="30">
        <f>+FS4+CH14</f>
        <v>250</v>
      </c>
      <c r="FT5" s="29">
        <f>+FT4</f>
        <v>2812</v>
      </c>
      <c r="FU5" s="30">
        <f>+FU4+CI14</f>
        <v>250</v>
      </c>
      <c r="FV5" s="29">
        <f>+FV4</f>
        <v>2812</v>
      </c>
      <c r="FW5" s="30">
        <f>+FW4+CJ14</f>
        <v>250</v>
      </c>
      <c r="FX5" s="29">
        <f>+FX4</f>
        <v>2812</v>
      </c>
      <c r="FY5" s="30">
        <f>+FY4+CK14</f>
        <v>250</v>
      </c>
      <c r="FZ5" s="29">
        <f>+FZ4</f>
        <v>2812</v>
      </c>
      <c r="GA5" s="30">
        <f>+GA4+CL14</f>
        <v>250</v>
      </c>
      <c r="GB5" s="29">
        <f>+GB4</f>
        <v>2812</v>
      </c>
      <c r="GC5" s="30">
        <f>+GC4+CM14</f>
        <v>250</v>
      </c>
      <c r="GD5" s="29">
        <f>+GD4</f>
        <v>2812</v>
      </c>
      <c r="GE5" s="30">
        <f>+GE4+CN14</f>
        <v>250</v>
      </c>
      <c r="GF5" s="29">
        <f>+GF4</f>
        <v>2812</v>
      </c>
      <c r="GG5" s="30">
        <f>+GG4+CO14</f>
        <v>250</v>
      </c>
      <c r="GH5" s="29">
        <f>+GH4</f>
        <v>2812</v>
      </c>
      <c r="GI5" s="30">
        <f>+GI4+CP14</f>
        <v>250</v>
      </c>
      <c r="GJ5" s="29">
        <f>+GJ4</f>
        <v>2812</v>
      </c>
      <c r="GK5" s="30">
        <f>+GK4+CQ14</f>
        <v>250</v>
      </c>
      <c r="GL5" s="29">
        <f>+GL4</f>
        <v>2812</v>
      </c>
      <c r="GM5" s="30">
        <f>+GM4+CR14</f>
        <v>250</v>
      </c>
      <c r="GN5" s="29">
        <f>+GN4</f>
        <v>2812</v>
      </c>
      <c r="GO5" s="30">
        <f>+GO4+CS14</f>
        <v>250</v>
      </c>
      <c r="GP5" s="29">
        <f>+GP4</f>
        <v>2812</v>
      </c>
      <c r="GQ5" s="30">
        <f>+GQ4+CT14</f>
        <v>250</v>
      </c>
      <c r="GR5" s="29">
        <f>+GR4</f>
        <v>2812</v>
      </c>
      <c r="GS5" s="30">
        <f>+CU14</f>
        <v>250</v>
      </c>
      <c r="GT5" s="29">
        <f>+GT4</f>
        <v>2812</v>
      </c>
      <c r="GU5" s="30">
        <f>+GU4+CV14</f>
        <v>250</v>
      </c>
      <c r="GV5" s="29">
        <f>+GV4</f>
        <v>2812</v>
      </c>
      <c r="GW5" s="30">
        <f>+GW4+CW14</f>
        <v>250</v>
      </c>
    </row>
    <row r="6" spans="1:205" x14ac:dyDescent="0.25">
      <c r="A6" s="5" t="s">
        <v>11</v>
      </c>
      <c r="B6" s="119">
        <v>2</v>
      </c>
      <c r="C6" s="5" t="s">
        <v>12</v>
      </c>
      <c r="D6" s="5" t="s">
        <v>3</v>
      </c>
      <c r="F6" s="123">
        <f>+F3</f>
        <v>0</v>
      </c>
      <c r="G6" s="30">
        <f>+G5</f>
        <v>250</v>
      </c>
      <c r="H6" s="29">
        <f>+H3</f>
        <v>0</v>
      </c>
      <c r="I6" s="31">
        <f>+I5</f>
        <v>250</v>
      </c>
      <c r="J6" s="29">
        <f>+J3</f>
        <v>0</v>
      </c>
      <c r="K6" s="30">
        <f>+K5</f>
        <v>250</v>
      </c>
      <c r="L6" s="29">
        <f>+L3</f>
        <v>1281</v>
      </c>
      <c r="M6" s="30">
        <f>+M5</f>
        <v>250</v>
      </c>
      <c r="N6" s="29">
        <f>+N3</f>
        <v>1451</v>
      </c>
      <c r="O6" s="30">
        <f>+O5</f>
        <v>250</v>
      </c>
      <c r="P6" s="29">
        <f>+P3</f>
        <v>1559</v>
      </c>
      <c r="Q6" s="30">
        <f>+Q5</f>
        <v>250</v>
      </c>
      <c r="R6" s="29">
        <f>+R3</f>
        <v>1571</v>
      </c>
      <c r="S6" s="30">
        <f>+S5</f>
        <v>250</v>
      </c>
      <c r="T6" s="29">
        <f>+T3</f>
        <v>1714</v>
      </c>
      <c r="U6" s="30">
        <f>+U5</f>
        <v>250</v>
      </c>
      <c r="V6" s="29">
        <f>+V3</f>
        <v>1924</v>
      </c>
      <c r="W6" s="30">
        <f>+W5</f>
        <v>250</v>
      </c>
      <c r="X6" s="29">
        <f>+X3</f>
        <v>1976</v>
      </c>
      <c r="Y6" s="30">
        <f>+Y5</f>
        <v>250</v>
      </c>
      <c r="Z6" s="29">
        <f>+Z3</f>
        <v>2096</v>
      </c>
      <c r="AA6" s="30">
        <f>+AA5</f>
        <v>250</v>
      </c>
      <c r="AB6" s="29">
        <f>+AB3</f>
        <v>1451</v>
      </c>
      <c r="AC6" s="30">
        <f>+AC5</f>
        <v>250</v>
      </c>
      <c r="AD6" s="29">
        <f>+AD3</f>
        <v>1571</v>
      </c>
      <c r="AE6" s="30">
        <f>+AE5</f>
        <v>250</v>
      </c>
      <c r="AF6" s="29">
        <f>+AF3</f>
        <v>2311</v>
      </c>
      <c r="AG6" s="30">
        <f>+AG5</f>
        <v>250</v>
      </c>
      <c r="AH6" s="29">
        <f>+AH3</f>
        <v>2736</v>
      </c>
      <c r="AI6" s="30">
        <f>+AI5</f>
        <v>250</v>
      </c>
      <c r="AJ6" s="29">
        <f>+AJ3</f>
        <v>2736</v>
      </c>
      <c r="AK6" s="30">
        <f>+AK5</f>
        <v>250</v>
      </c>
      <c r="AL6" s="29">
        <f>+AL3</f>
        <v>2619</v>
      </c>
      <c r="AM6" s="30">
        <f>+AM5</f>
        <v>250</v>
      </c>
      <c r="AN6" s="29">
        <f>+AN3</f>
        <v>2619</v>
      </c>
      <c r="AO6" s="30">
        <f>+AO5</f>
        <v>250</v>
      </c>
      <c r="AP6" s="29">
        <f>+AP3</f>
        <v>2619</v>
      </c>
      <c r="AQ6" s="30">
        <f>+AQ5</f>
        <v>250</v>
      </c>
      <c r="AR6" s="29">
        <f>+AR3</f>
        <v>2619</v>
      </c>
      <c r="AS6" s="30">
        <f>+AS5</f>
        <v>250</v>
      </c>
      <c r="AT6" s="29">
        <f>+AT3</f>
        <v>2619</v>
      </c>
      <c r="AU6" s="30">
        <f>+AU5</f>
        <v>250</v>
      </c>
      <c r="AV6" s="29">
        <f>+AV3</f>
        <v>2619</v>
      </c>
      <c r="AW6" s="30">
        <f>+AW5</f>
        <v>250</v>
      </c>
      <c r="AX6" s="29">
        <f>+AX3</f>
        <v>2619</v>
      </c>
      <c r="AY6" s="30">
        <f>+AY5</f>
        <v>250</v>
      </c>
      <c r="AZ6" s="29">
        <f>+AZ3</f>
        <v>2619</v>
      </c>
      <c r="BA6" s="30">
        <f>+BA5</f>
        <v>250</v>
      </c>
      <c r="BB6" s="29">
        <f>+BB3</f>
        <v>2619</v>
      </c>
      <c r="BC6" s="30">
        <f>+BC5</f>
        <v>250</v>
      </c>
      <c r="BD6" s="29">
        <f>+BD3</f>
        <v>2619</v>
      </c>
      <c r="BE6" s="30">
        <f>+BE5</f>
        <v>250</v>
      </c>
      <c r="BF6" s="29">
        <f>+BF3</f>
        <v>2619</v>
      </c>
      <c r="BG6" s="30">
        <f>+BG5</f>
        <v>250</v>
      </c>
      <c r="BH6" s="29">
        <f>+BH3</f>
        <v>2619</v>
      </c>
      <c r="BI6" s="30">
        <f>+BI5</f>
        <v>250</v>
      </c>
      <c r="BJ6" s="29">
        <f>+BJ3</f>
        <v>2619</v>
      </c>
      <c r="BK6" s="30">
        <f>+BK5</f>
        <v>250</v>
      </c>
      <c r="BL6" s="29">
        <f>+BL3</f>
        <v>2619</v>
      </c>
      <c r="BM6" s="30">
        <f>+BM5</f>
        <v>250</v>
      </c>
      <c r="BN6" s="29">
        <f>+BN3</f>
        <v>2619</v>
      </c>
      <c r="BO6" s="30">
        <f>+BO5</f>
        <v>250</v>
      </c>
      <c r="BP6" s="29">
        <f>+BP3</f>
        <v>2619</v>
      </c>
      <c r="BQ6" s="30">
        <f>+BQ5</f>
        <v>250</v>
      </c>
      <c r="BR6" s="29">
        <f>+BR3</f>
        <v>2619</v>
      </c>
      <c r="BS6" s="30">
        <f>+BS5</f>
        <v>250</v>
      </c>
      <c r="BT6" s="29">
        <f>+BT3</f>
        <v>2619</v>
      </c>
      <c r="BU6" s="30">
        <f>+BU5</f>
        <v>250</v>
      </c>
      <c r="BV6" s="29">
        <f>+BV3</f>
        <v>2619</v>
      </c>
      <c r="BW6" s="30">
        <f>+BW5</f>
        <v>250</v>
      </c>
      <c r="BX6" s="29">
        <f>+BX3</f>
        <v>2619</v>
      </c>
      <c r="BY6" s="30">
        <f>+BY5</f>
        <v>250</v>
      </c>
      <c r="BZ6" s="29">
        <f>+BZ3</f>
        <v>2619</v>
      </c>
      <c r="CA6" s="30">
        <f>+CA5</f>
        <v>250</v>
      </c>
      <c r="CB6" s="29">
        <f>+CB3</f>
        <v>2619</v>
      </c>
      <c r="CC6" s="30">
        <f>+CC5</f>
        <v>250</v>
      </c>
      <c r="CD6" s="29">
        <f>+CD3</f>
        <v>2619</v>
      </c>
      <c r="CE6" s="30">
        <f>+CE5</f>
        <v>250</v>
      </c>
      <c r="CF6" s="29">
        <f>+CF3</f>
        <v>2619</v>
      </c>
      <c r="CG6" s="30">
        <f>+CG5</f>
        <v>250</v>
      </c>
      <c r="CH6" s="29">
        <f>+CH3</f>
        <v>2619</v>
      </c>
      <c r="CI6" s="30">
        <f>+CI5</f>
        <v>250</v>
      </c>
      <c r="CJ6" s="29">
        <f>+CJ3</f>
        <v>2619</v>
      </c>
      <c r="CK6" s="30">
        <f>+CK5</f>
        <v>250</v>
      </c>
      <c r="CL6" s="29">
        <f>+CL3</f>
        <v>2619</v>
      </c>
      <c r="CM6" s="30">
        <f>+CM5</f>
        <v>250</v>
      </c>
      <c r="CN6" s="29">
        <f>+CN3</f>
        <v>2619</v>
      </c>
      <c r="CO6" s="30">
        <f>+CO5</f>
        <v>250</v>
      </c>
      <c r="CP6" s="29">
        <f>+CP3</f>
        <v>2619</v>
      </c>
      <c r="CQ6" s="30">
        <f>+CQ5</f>
        <v>250</v>
      </c>
      <c r="CR6" s="29">
        <f>+CR3</f>
        <v>2619</v>
      </c>
      <c r="CS6" s="30">
        <f>+CS5</f>
        <v>250</v>
      </c>
      <c r="CT6" s="29">
        <f>+CT3</f>
        <v>2619</v>
      </c>
      <c r="CU6" s="30">
        <f>+CU5</f>
        <v>250</v>
      </c>
      <c r="CV6" s="29">
        <f>+CV3</f>
        <v>2619</v>
      </c>
      <c r="CW6" s="30">
        <f>+CW5</f>
        <v>250</v>
      </c>
      <c r="CX6" s="29">
        <f>+CX3</f>
        <v>2619</v>
      </c>
      <c r="CY6" s="30">
        <f>+CY5</f>
        <v>250</v>
      </c>
      <c r="CZ6" s="29">
        <f>+CZ3</f>
        <v>2619</v>
      </c>
      <c r="DA6" s="30">
        <f>+DA5</f>
        <v>250</v>
      </c>
      <c r="DB6" s="29">
        <f>+DB3</f>
        <v>2619</v>
      </c>
      <c r="DC6" s="30">
        <f>+DC5</f>
        <v>250</v>
      </c>
      <c r="DD6" s="29">
        <f>+DD3</f>
        <v>2619</v>
      </c>
      <c r="DE6" s="30">
        <f>+DE5</f>
        <v>250</v>
      </c>
      <c r="DF6" s="29">
        <f>+DF3</f>
        <v>2619</v>
      </c>
      <c r="DG6" s="30">
        <f>+DG5</f>
        <v>250</v>
      </c>
      <c r="DH6" s="29">
        <f>+DH3</f>
        <v>2619</v>
      </c>
      <c r="DI6" s="30">
        <f>+DI5</f>
        <v>250</v>
      </c>
      <c r="DJ6" s="29">
        <f>+DJ3</f>
        <v>2619</v>
      </c>
      <c r="DK6" s="30">
        <f>+DK5</f>
        <v>250</v>
      </c>
      <c r="DL6" s="29">
        <f>+DL3</f>
        <v>2619</v>
      </c>
      <c r="DM6" s="30">
        <f>+DM5</f>
        <v>250</v>
      </c>
      <c r="DN6" s="29">
        <f>+DN3</f>
        <v>2619</v>
      </c>
      <c r="DO6" s="30">
        <f>+DO5</f>
        <v>250</v>
      </c>
      <c r="DP6" s="29">
        <f>+DP3</f>
        <v>2619</v>
      </c>
      <c r="DQ6" s="30">
        <f>+DQ5</f>
        <v>250</v>
      </c>
      <c r="DR6" s="29">
        <f>+DR3</f>
        <v>2619</v>
      </c>
      <c r="DS6" s="30">
        <f>+DS5</f>
        <v>250</v>
      </c>
      <c r="DT6" s="29">
        <f>+DT3</f>
        <v>2619</v>
      </c>
      <c r="DU6" s="30">
        <f>+DU5</f>
        <v>250</v>
      </c>
      <c r="DV6" s="29">
        <f>+DV3</f>
        <v>2619</v>
      </c>
      <c r="DW6" s="30">
        <f>+DW5</f>
        <v>250</v>
      </c>
      <c r="DX6" s="29">
        <f>+DX3</f>
        <v>2619</v>
      </c>
      <c r="DY6" s="30">
        <f>+DY5</f>
        <v>250</v>
      </c>
      <c r="DZ6" s="29">
        <f>+DZ3</f>
        <v>2619</v>
      </c>
      <c r="EA6" s="30">
        <f>+EA5</f>
        <v>250</v>
      </c>
      <c r="EB6" s="29">
        <f>+EB3</f>
        <v>2619</v>
      </c>
      <c r="EC6" s="30">
        <f>+EC5</f>
        <v>250</v>
      </c>
      <c r="ED6" s="29">
        <f>+ED3</f>
        <v>2619</v>
      </c>
      <c r="EE6" s="30">
        <f>+EE5</f>
        <v>250</v>
      </c>
      <c r="EF6" s="29">
        <f>+EF3</f>
        <v>2619</v>
      </c>
      <c r="EG6" s="30">
        <f>+EG5</f>
        <v>250</v>
      </c>
      <c r="EH6" s="29">
        <f>+EH3</f>
        <v>2619</v>
      </c>
      <c r="EI6" s="30">
        <f>+EI5</f>
        <v>250</v>
      </c>
      <c r="EJ6" s="29">
        <f>+EJ3</f>
        <v>2619</v>
      </c>
      <c r="EK6" s="30">
        <f>+EK5</f>
        <v>250</v>
      </c>
      <c r="EL6" s="29">
        <f>+EL3</f>
        <v>2619</v>
      </c>
      <c r="EM6" s="30">
        <f>+EM5</f>
        <v>250</v>
      </c>
      <c r="EN6" s="29">
        <f>+EN3</f>
        <v>2619</v>
      </c>
      <c r="EO6" s="30">
        <f>+EO5</f>
        <v>250</v>
      </c>
      <c r="EP6" s="29">
        <f>+EP3</f>
        <v>2619</v>
      </c>
      <c r="EQ6" s="30">
        <f>+EQ5</f>
        <v>250</v>
      </c>
      <c r="ER6" s="29">
        <f>+ER3</f>
        <v>2619</v>
      </c>
      <c r="ES6" s="30">
        <f>+ES5</f>
        <v>250</v>
      </c>
      <c r="ET6" s="29">
        <f>+ET3</f>
        <v>2619</v>
      </c>
      <c r="EU6" s="30">
        <f>+EU5</f>
        <v>250</v>
      </c>
      <c r="EV6" s="29">
        <f>+EV3</f>
        <v>2619</v>
      </c>
      <c r="EW6" s="30">
        <f>+EW5</f>
        <v>250</v>
      </c>
      <c r="EX6" s="29">
        <f>+EX3</f>
        <v>2619</v>
      </c>
      <c r="EY6" s="30">
        <f>+EY5</f>
        <v>250</v>
      </c>
      <c r="EZ6" s="29">
        <f>+EZ3</f>
        <v>2619</v>
      </c>
      <c r="FA6" s="30">
        <f>+FA5</f>
        <v>250</v>
      </c>
      <c r="FB6" s="29">
        <f>+FB3</f>
        <v>2619</v>
      </c>
      <c r="FC6" s="30">
        <f>+FC5</f>
        <v>250</v>
      </c>
      <c r="FD6" s="29">
        <f>+FD3</f>
        <v>2619</v>
      </c>
      <c r="FE6" s="30">
        <f>+FE5</f>
        <v>250</v>
      </c>
      <c r="FF6" s="29">
        <f>+FF3</f>
        <v>2619</v>
      </c>
      <c r="FG6" s="30">
        <f>+FG5</f>
        <v>250</v>
      </c>
      <c r="FH6" s="29">
        <f>+FH3</f>
        <v>2619</v>
      </c>
      <c r="FI6" s="30">
        <f>+FI5</f>
        <v>250</v>
      </c>
      <c r="FJ6" s="29">
        <f>+FJ3</f>
        <v>2619</v>
      </c>
      <c r="FK6" s="30">
        <f>+FK5</f>
        <v>250</v>
      </c>
      <c r="FL6" s="29">
        <f>+FL3</f>
        <v>2619</v>
      </c>
      <c r="FM6" s="30">
        <f>+FM5</f>
        <v>250</v>
      </c>
      <c r="FN6" s="29">
        <f>+FN3</f>
        <v>2619</v>
      </c>
      <c r="FO6" s="30">
        <f>+FO5</f>
        <v>250</v>
      </c>
      <c r="FP6" s="29">
        <f>+FP3</f>
        <v>2619</v>
      </c>
      <c r="FQ6" s="30">
        <f>+FQ5</f>
        <v>250</v>
      </c>
      <c r="FR6" s="29">
        <f>+FR3</f>
        <v>2619</v>
      </c>
      <c r="FS6" s="30">
        <f>+FS5</f>
        <v>250</v>
      </c>
      <c r="FT6" s="29">
        <f>+FT3</f>
        <v>2619</v>
      </c>
      <c r="FU6" s="30">
        <f>+FU5</f>
        <v>250</v>
      </c>
      <c r="FV6" s="29">
        <f>+FV3</f>
        <v>2619</v>
      </c>
      <c r="FW6" s="30">
        <f>+FW5</f>
        <v>250</v>
      </c>
      <c r="FX6" s="29">
        <f>+FX3</f>
        <v>2619</v>
      </c>
      <c r="FY6" s="30">
        <f>+FY5</f>
        <v>250</v>
      </c>
      <c r="FZ6" s="29">
        <f>+FZ3</f>
        <v>2619</v>
      </c>
      <c r="GA6" s="30">
        <f>+GA5</f>
        <v>250</v>
      </c>
      <c r="GB6" s="29">
        <f>+GB3</f>
        <v>2619</v>
      </c>
      <c r="GC6" s="30">
        <f>+GC5</f>
        <v>250</v>
      </c>
      <c r="GD6" s="29">
        <f>+GD3</f>
        <v>2619</v>
      </c>
      <c r="GE6" s="30">
        <f>+GE5</f>
        <v>250</v>
      </c>
      <c r="GF6" s="29">
        <f>+GF3</f>
        <v>2619</v>
      </c>
      <c r="GG6" s="30">
        <f>+GG5</f>
        <v>250</v>
      </c>
      <c r="GH6" s="29">
        <f>+GH3</f>
        <v>2619</v>
      </c>
      <c r="GI6" s="30">
        <f>+GI5</f>
        <v>250</v>
      </c>
      <c r="GJ6" s="29">
        <f>+GJ3</f>
        <v>2619</v>
      </c>
      <c r="GK6" s="30">
        <f>+GK5</f>
        <v>250</v>
      </c>
      <c r="GL6" s="29">
        <f>+GL3</f>
        <v>2619</v>
      </c>
      <c r="GM6" s="30">
        <f>+GM5</f>
        <v>250</v>
      </c>
      <c r="GN6" s="29">
        <f>+GN3</f>
        <v>2619</v>
      </c>
      <c r="GO6" s="30">
        <f>+GO5</f>
        <v>250</v>
      </c>
      <c r="GP6" s="29">
        <f>+GP3</f>
        <v>2619</v>
      </c>
      <c r="GQ6" s="30">
        <f>+GQ5</f>
        <v>250</v>
      </c>
      <c r="GR6" s="29">
        <f>+GR3</f>
        <v>2619</v>
      </c>
      <c r="GS6" s="30">
        <f>+GS5</f>
        <v>250</v>
      </c>
      <c r="GT6" s="29">
        <f>+GT3</f>
        <v>2619</v>
      </c>
      <c r="GU6" s="30">
        <f>+GU5</f>
        <v>250</v>
      </c>
      <c r="GV6" s="29">
        <f>+GV3</f>
        <v>2619</v>
      </c>
      <c r="GW6" s="30">
        <f>+GW5</f>
        <v>250</v>
      </c>
    </row>
    <row r="7" spans="1:205" ht="15.75" thickBot="1" x14ac:dyDescent="0.3">
      <c r="A7" s="5" t="s">
        <v>13</v>
      </c>
      <c r="B7" s="119">
        <v>3</v>
      </c>
      <c r="C7" s="5" t="s">
        <v>244</v>
      </c>
      <c r="D7" s="5" t="s">
        <v>245</v>
      </c>
      <c r="F7" s="122">
        <f t="shared" ref="F7:K7" si="0">+F3</f>
        <v>0</v>
      </c>
      <c r="G7" s="34">
        <f t="shared" si="0"/>
        <v>0</v>
      </c>
      <c r="H7" s="35">
        <f t="shared" si="0"/>
        <v>0</v>
      </c>
      <c r="I7" s="36">
        <f t="shared" si="0"/>
        <v>0</v>
      </c>
      <c r="J7" s="35">
        <f t="shared" si="0"/>
        <v>0</v>
      </c>
      <c r="K7" s="34">
        <f t="shared" si="0"/>
        <v>0</v>
      </c>
      <c r="L7" s="35">
        <f>+L6</f>
        <v>1281</v>
      </c>
      <c r="M7" s="34">
        <f>+M4</f>
        <v>0</v>
      </c>
      <c r="N7" s="35">
        <f>+N6</f>
        <v>1451</v>
      </c>
      <c r="O7" s="34">
        <f>+O4</f>
        <v>0</v>
      </c>
      <c r="P7" s="35">
        <f>+P3</f>
        <v>1559</v>
      </c>
      <c r="Q7" s="34">
        <f>+Q3</f>
        <v>0</v>
      </c>
      <c r="R7" s="35">
        <f>+R3</f>
        <v>1571</v>
      </c>
      <c r="S7" s="34">
        <f>+S3</f>
        <v>0</v>
      </c>
      <c r="T7" s="35">
        <f>+T6</f>
        <v>1714</v>
      </c>
      <c r="U7" s="34">
        <f>+U3</f>
        <v>0</v>
      </c>
      <c r="V7" s="35">
        <f>+V6</f>
        <v>1924</v>
      </c>
      <c r="W7" s="34">
        <f>+W3</f>
        <v>0</v>
      </c>
      <c r="X7" s="35">
        <f>+X6</f>
        <v>1976</v>
      </c>
      <c r="Y7" s="34">
        <f>+Y3</f>
        <v>0</v>
      </c>
      <c r="Z7" s="35">
        <f>+Z6</f>
        <v>2096</v>
      </c>
      <c r="AA7" s="34">
        <f>+AA3</f>
        <v>0</v>
      </c>
      <c r="AB7" s="35">
        <f>+AB3</f>
        <v>1451</v>
      </c>
      <c r="AC7" s="34">
        <f>+AC3</f>
        <v>0</v>
      </c>
      <c r="AD7" s="35">
        <f>+AD6</f>
        <v>1571</v>
      </c>
      <c r="AE7" s="34">
        <f>+AE3</f>
        <v>0</v>
      </c>
      <c r="AF7" s="35">
        <f>+AF6</f>
        <v>2311</v>
      </c>
      <c r="AG7" s="34">
        <f>+AG3</f>
        <v>0</v>
      </c>
      <c r="AH7" s="35">
        <f>+AH6</f>
        <v>2736</v>
      </c>
      <c r="AI7" s="34">
        <f>+AI3</f>
        <v>0</v>
      </c>
      <c r="AJ7" s="35">
        <f>+AJ6</f>
        <v>2736</v>
      </c>
      <c r="AK7" s="34">
        <f>+AK3</f>
        <v>0</v>
      </c>
      <c r="AL7" s="35">
        <f>+AL6</f>
        <v>2619</v>
      </c>
      <c r="AM7" s="34">
        <f>+AM3</f>
        <v>0</v>
      </c>
      <c r="AN7" s="35">
        <f>+AN6</f>
        <v>2619</v>
      </c>
      <c r="AO7" s="34">
        <f>+AO3</f>
        <v>0</v>
      </c>
      <c r="AP7" s="35">
        <f>+AP6</f>
        <v>2619</v>
      </c>
      <c r="AQ7" s="34">
        <f>+AQ3</f>
        <v>0</v>
      </c>
      <c r="AR7" s="35">
        <f>+AR6</f>
        <v>2619</v>
      </c>
      <c r="AS7" s="34">
        <f>+AS3</f>
        <v>0</v>
      </c>
      <c r="AT7" s="35">
        <f>+AT3</f>
        <v>2619</v>
      </c>
      <c r="AU7" s="34">
        <f>+AU3</f>
        <v>0</v>
      </c>
      <c r="AV7" s="35">
        <f>+AV6</f>
        <v>2619</v>
      </c>
      <c r="AW7" s="34">
        <f>+AW3</f>
        <v>0</v>
      </c>
      <c r="AX7" s="35">
        <f>+AX6</f>
        <v>2619</v>
      </c>
      <c r="AY7" s="34">
        <f>+AY3</f>
        <v>0</v>
      </c>
      <c r="AZ7" s="35">
        <f>+AZ6</f>
        <v>2619</v>
      </c>
      <c r="BA7" s="34">
        <f>+BA3</f>
        <v>0</v>
      </c>
      <c r="BB7" s="35">
        <f>+BB6</f>
        <v>2619</v>
      </c>
      <c r="BC7" s="34">
        <f>+BC3</f>
        <v>0</v>
      </c>
      <c r="BD7" s="35">
        <f>+BD6</f>
        <v>2619</v>
      </c>
      <c r="BE7" s="34">
        <f>+BE3</f>
        <v>0</v>
      </c>
      <c r="BF7" s="35">
        <f>+BF6</f>
        <v>2619</v>
      </c>
      <c r="BG7" s="34">
        <f>+BG3</f>
        <v>0</v>
      </c>
      <c r="BH7" s="35">
        <f>+BH6</f>
        <v>2619</v>
      </c>
      <c r="BI7" s="34">
        <f>+BI3</f>
        <v>0</v>
      </c>
      <c r="BJ7" s="35">
        <f>+BJ6</f>
        <v>2619</v>
      </c>
      <c r="BK7" s="34">
        <f>+BK3</f>
        <v>0</v>
      </c>
      <c r="BL7" s="35">
        <f>+BL6</f>
        <v>2619</v>
      </c>
      <c r="BM7" s="34">
        <f>+BM3</f>
        <v>0</v>
      </c>
      <c r="BN7" s="35">
        <f>+BN6</f>
        <v>2619</v>
      </c>
      <c r="BO7" s="34">
        <f>+BO4</f>
        <v>0</v>
      </c>
      <c r="BP7" s="35">
        <f>+BP6</f>
        <v>2619</v>
      </c>
      <c r="BQ7" s="34">
        <f>+BQ4</f>
        <v>0</v>
      </c>
      <c r="BR7" s="35">
        <f>+BR6</f>
        <v>2619</v>
      </c>
      <c r="BS7" s="34">
        <f>+BS4</f>
        <v>0</v>
      </c>
      <c r="BT7" s="35">
        <f>+BT6</f>
        <v>2619</v>
      </c>
      <c r="BU7" s="34">
        <f>+BU4</f>
        <v>0</v>
      </c>
      <c r="BV7" s="35">
        <f>+BV6</f>
        <v>2619</v>
      </c>
      <c r="BW7" s="34">
        <f>+BW4</f>
        <v>0</v>
      </c>
      <c r="BX7" s="35">
        <f>+BX6</f>
        <v>2619</v>
      </c>
      <c r="BY7" s="34">
        <f>+BY4</f>
        <v>0</v>
      </c>
      <c r="BZ7" s="35">
        <f>+BZ6</f>
        <v>2619</v>
      </c>
      <c r="CA7" s="34">
        <f>+CA3</f>
        <v>0</v>
      </c>
      <c r="CB7" s="35">
        <f>+CB6</f>
        <v>2619</v>
      </c>
      <c r="CC7" s="34">
        <f>+CC3</f>
        <v>0</v>
      </c>
      <c r="CD7" s="35">
        <f>+CD6</f>
        <v>2619</v>
      </c>
      <c r="CE7" s="34">
        <f>+CE4</f>
        <v>0</v>
      </c>
      <c r="CF7" s="35">
        <f>+CF6</f>
        <v>2619</v>
      </c>
      <c r="CG7" s="34">
        <f>+CG3</f>
        <v>0</v>
      </c>
      <c r="CH7" s="35">
        <f>+CH6</f>
        <v>2619</v>
      </c>
      <c r="CI7" s="34">
        <f>+CI4</f>
        <v>0</v>
      </c>
      <c r="CJ7" s="35">
        <f>+CJ6</f>
        <v>2619</v>
      </c>
      <c r="CK7" s="34">
        <f>+CK4</f>
        <v>0</v>
      </c>
      <c r="CL7" s="35">
        <f>+CL6</f>
        <v>2619</v>
      </c>
      <c r="CM7" s="34">
        <f>+CM4</f>
        <v>0</v>
      </c>
      <c r="CN7" s="35">
        <f>+CN6</f>
        <v>2619</v>
      </c>
      <c r="CO7" s="34">
        <f>+CO4</f>
        <v>0</v>
      </c>
      <c r="CP7" s="35">
        <f>+CP6</f>
        <v>2619</v>
      </c>
      <c r="CQ7" s="34">
        <f>+CQ4</f>
        <v>0</v>
      </c>
      <c r="CR7" s="35">
        <f>+CR6</f>
        <v>2619</v>
      </c>
      <c r="CS7" s="34">
        <f>+CS4</f>
        <v>0</v>
      </c>
      <c r="CT7" s="35">
        <f>+CT6</f>
        <v>2619</v>
      </c>
      <c r="CU7" s="34">
        <f>+CU4</f>
        <v>0</v>
      </c>
      <c r="CV7" s="35">
        <f>+CV6</f>
        <v>2619</v>
      </c>
      <c r="CW7" s="34">
        <f>+CW4</f>
        <v>0</v>
      </c>
      <c r="CX7" s="35">
        <f>+CX6</f>
        <v>2619</v>
      </c>
      <c r="CY7" s="34">
        <f>+CY4</f>
        <v>0</v>
      </c>
      <c r="CZ7" s="35">
        <f>+CZ6</f>
        <v>2619</v>
      </c>
      <c r="DA7" s="34">
        <f>+DA4</f>
        <v>0</v>
      </c>
      <c r="DB7" s="35">
        <f>+DB6</f>
        <v>2619</v>
      </c>
      <c r="DC7" s="34">
        <f>+DC4</f>
        <v>0</v>
      </c>
      <c r="DD7" s="35">
        <f>+DD6</f>
        <v>2619</v>
      </c>
      <c r="DE7" s="34">
        <f>+DE4</f>
        <v>0</v>
      </c>
      <c r="DF7" s="35">
        <f>+DF6</f>
        <v>2619</v>
      </c>
      <c r="DG7" s="34">
        <f>+DG4</f>
        <v>0</v>
      </c>
      <c r="DH7" s="35">
        <f>+DH6</f>
        <v>2619</v>
      </c>
      <c r="DI7" s="34">
        <f>+DI4</f>
        <v>0</v>
      </c>
      <c r="DJ7" s="35">
        <f>+DJ6</f>
        <v>2619</v>
      </c>
      <c r="DK7" s="34">
        <f>+DK4</f>
        <v>0</v>
      </c>
      <c r="DL7" s="35">
        <f>+DL6</f>
        <v>2619</v>
      </c>
      <c r="DM7" s="34">
        <f>+DM4</f>
        <v>0</v>
      </c>
      <c r="DN7" s="35">
        <f>+DN6</f>
        <v>2619</v>
      </c>
      <c r="DO7" s="34">
        <f>+DO4</f>
        <v>0</v>
      </c>
      <c r="DP7" s="35">
        <f>+DP6</f>
        <v>2619</v>
      </c>
      <c r="DQ7" s="34">
        <f>+DQ4</f>
        <v>0</v>
      </c>
      <c r="DR7" s="35">
        <f>+DR6</f>
        <v>2619</v>
      </c>
      <c r="DS7" s="34">
        <f>+DS4</f>
        <v>0</v>
      </c>
      <c r="DT7" s="35">
        <f>+DT6</f>
        <v>2619</v>
      </c>
      <c r="DU7" s="34">
        <f>+DU4</f>
        <v>0</v>
      </c>
      <c r="DV7" s="35">
        <f>+DV6</f>
        <v>2619</v>
      </c>
      <c r="DW7" s="34">
        <f>+DW4</f>
        <v>0</v>
      </c>
      <c r="DX7" s="35">
        <f>+DX6</f>
        <v>2619</v>
      </c>
      <c r="DY7" s="34">
        <f>+DY4</f>
        <v>0</v>
      </c>
      <c r="DZ7" s="35">
        <f>+DZ6</f>
        <v>2619</v>
      </c>
      <c r="EA7" s="34">
        <f>+EA4</f>
        <v>0</v>
      </c>
      <c r="EB7" s="35">
        <f>+EB6</f>
        <v>2619</v>
      </c>
      <c r="EC7" s="34">
        <f>+EC4</f>
        <v>0</v>
      </c>
      <c r="ED7" s="35">
        <f>+ED6</f>
        <v>2619</v>
      </c>
      <c r="EE7" s="34">
        <f>+EE4</f>
        <v>0</v>
      </c>
      <c r="EF7" s="35">
        <f>+EF6</f>
        <v>2619</v>
      </c>
      <c r="EG7" s="34">
        <f>+EG4</f>
        <v>0</v>
      </c>
      <c r="EH7" s="35">
        <f>+EH6</f>
        <v>2619</v>
      </c>
      <c r="EI7" s="34">
        <f>+EI4</f>
        <v>0</v>
      </c>
      <c r="EJ7" s="35">
        <f>+EJ6</f>
        <v>2619</v>
      </c>
      <c r="EK7" s="34">
        <f>+EK4</f>
        <v>0</v>
      </c>
      <c r="EL7" s="35">
        <f>+EL6</f>
        <v>2619</v>
      </c>
      <c r="EM7" s="34">
        <f>+EM4</f>
        <v>0</v>
      </c>
      <c r="EN7" s="35">
        <f>+EN6</f>
        <v>2619</v>
      </c>
      <c r="EO7" s="34">
        <f>+EO4</f>
        <v>0</v>
      </c>
      <c r="EP7" s="35">
        <f>+EP6</f>
        <v>2619</v>
      </c>
      <c r="EQ7" s="34">
        <f>+EQ4</f>
        <v>0</v>
      </c>
      <c r="ER7" s="35">
        <f>+ER6</f>
        <v>2619</v>
      </c>
      <c r="ES7" s="34">
        <f>+ES4</f>
        <v>0</v>
      </c>
      <c r="ET7" s="35">
        <f>+ET6</f>
        <v>2619</v>
      </c>
      <c r="EU7" s="34">
        <f>+EU4</f>
        <v>0</v>
      </c>
      <c r="EV7" s="35">
        <f>+EV6</f>
        <v>2619</v>
      </c>
      <c r="EW7" s="34">
        <f>+EW4</f>
        <v>0</v>
      </c>
      <c r="EX7" s="35">
        <f>+EX6</f>
        <v>2619</v>
      </c>
      <c r="EY7" s="34">
        <f>+EY4</f>
        <v>0</v>
      </c>
      <c r="EZ7" s="35">
        <f>+EZ6</f>
        <v>2619</v>
      </c>
      <c r="FA7" s="34">
        <f>+FA4</f>
        <v>0</v>
      </c>
      <c r="FB7" s="35">
        <f>+FB6</f>
        <v>2619</v>
      </c>
      <c r="FC7" s="34">
        <f>+FC4</f>
        <v>0</v>
      </c>
      <c r="FD7" s="35">
        <f>+FD6</f>
        <v>2619</v>
      </c>
      <c r="FE7" s="34">
        <f>+FE4</f>
        <v>0</v>
      </c>
      <c r="FF7" s="35">
        <f>+FF6</f>
        <v>2619</v>
      </c>
      <c r="FG7" s="34">
        <f>+FG4</f>
        <v>0</v>
      </c>
      <c r="FH7" s="35">
        <f>+FH6</f>
        <v>2619</v>
      </c>
      <c r="FI7" s="34">
        <f>+FI4</f>
        <v>0</v>
      </c>
      <c r="FJ7" s="35">
        <f>+FJ6</f>
        <v>2619</v>
      </c>
      <c r="FK7" s="34">
        <f>+FK4</f>
        <v>0</v>
      </c>
      <c r="FL7" s="35">
        <f>+FL6</f>
        <v>2619</v>
      </c>
      <c r="FM7" s="34">
        <f>+FM4</f>
        <v>0</v>
      </c>
      <c r="FN7" s="35">
        <f>+FN6</f>
        <v>2619</v>
      </c>
      <c r="FO7" s="34">
        <f>+FO4</f>
        <v>0</v>
      </c>
      <c r="FP7" s="35">
        <f>+FP6</f>
        <v>2619</v>
      </c>
      <c r="FQ7" s="34">
        <f>+FQ4</f>
        <v>0</v>
      </c>
      <c r="FR7" s="35">
        <f>+FR6</f>
        <v>2619</v>
      </c>
      <c r="FS7" s="34">
        <f>+FS4</f>
        <v>0</v>
      </c>
      <c r="FT7" s="35">
        <f>+FT6</f>
        <v>2619</v>
      </c>
      <c r="FU7" s="34">
        <f>+FU4</f>
        <v>0</v>
      </c>
      <c r="FV7" s="35">
        <f>+FV6</f>
        <v>2619</v>
      </c>
      <c r="FW7" s="34">
        <f>+FW4</f>
        <v>0</v>
      </c>
      <c r="FX7" s="35">
        <f>+FX6</f>
        <v>2619</v>
      </c>
      <c r="FY7" s="34">
        <f>+FY4</f>
        <v>0</v>
      </c>
      <c r="FZ7" s="35">
        <f>+FZ6</f>
        <v>2619</v>
      </c>
      <c r="GA7" s="34">
        <f>+GA4</f>
        <v>0</v>
      </c>
      <c r="GB7" s="35">
        <f>+GB6</f>
        <v>2619</v>
      </c>
      <c r="GC7" s="34">
        <f>+GC4</f>
        <v>0</v>
      </c>
      <c r="GD7" s="35">
        <f>+GD6</f>
        <v>2619</v>
      </c>
      <c r="GE7" s="34">
        <f>+GE4</f>
        <v>0</v>
      </c>
      <c r="GF7" s="35">
        <f>+GF6</f>
        <v>2619</v>
      </c>
      <c r="GG7" s="34">
        <f>+GG4</f>
        <v>0</v>
      </c>
      <c r="GH7" s="35">
        <f>+GH6</f>
        <v>2619</v>
      </c>
      <c r="GI7" s="34">
        <f>+GI4</f>
        <v>0</v>
      </c>
      <c r="GJ7" s="35">
        <f>+GJ6</f>
        <v>2619</v>
      </c>
      <c r="GK7" s="34">
        <f>+GK4</f>
        <v>0</v>
      </c>
      <c r="GL7" s="35">
        <f>+GL6</f>
        <v>2619</v>
      </c>
      <c r="GM7" s="34">
        <f>+GM4</f>
        <v>0</v>
      </c>
      <c r="GN7" s="35">
        <f>+GN6</f>
        <v>2619</v>
      </c>
      <c r="GO7" s="34">
        <f>+GO4</f>
        <v>0</v>
      </c>
      <c r="GP7" s="35">
        <f>+GP6</f>
        <v>2619</v>
      </c>
      <c r="GQ7" s="34">
        <f>+GQ4</f>
        <v>0</v>
      </c>
      <c r="GR7" s="35">
        <f>+GR6</f>
        <v>2619</v>
      </c>
      <c r="GS7" s="34">
        <f>+GS4</f>
        <v>0</v>
      </c>
      <c r="GT7" s="35">
        <f>+GT6</f>
        <v>2619</v>
      </c>
      <c r="GU7" s="34">
        <f>+GU4</f>
        <v>0</v>
      </c>
      <c r="GV7" s="35">
        <f>+GV6</f>
        <v>2619</v>
      </c>
      <c r="GW7" s="34">
        <f>+GW4</f>
        <v>0</v>
      </c>
    </row>
    <row r="8" spans="1:205" x14ac:dyDescent="0.25">
      <c r="A8" s="5" t="s">
        <v>14</v>
      </c>
      <c r="B8" s="119">
        <v>1.5</v>
      </c>
      <c r="C8" s="5" t="s">
        <v>246</v>
      </c>
      <c r="D8" s="5">
        <v>100</v>
      </c>
      <c r="E8" s="12"/>
      <c r="F8" s="12"/>
      <c r="G8" s="12"/>
      <c r="H8" s="12"/>
      <c r="I8" s="12"/>
      <c r="J8" s="12"/>
      <c r="K8" s="12"/>
      <c r="L8" s="12"/>
      <c r="M8" s="12"/>
      <c r="N8" s="12"/>
    </row>
    <row r="9" spans="1:205" x14ac:dyDescent="0.25">
      <c r="A9" s="5" t="s">
        <v>15</v>
      </c>
      <c r="B9" s="119">
        <v>5</v>
      </c>
      <c r="C9" s="5" t="s">
        <v>247</v>
      </c>
      <c r="D9" s="5" t="s">
        <v>3</v>
      </c>
    </row>
    <row r="10" spans="1:205" x14ac:dyDescent="0.25">
      <c r="A10" s="120" t="s">
        <v>16</v>
      </c>
      <c r="B10" s="8">
        <v>100</v>
      </c>
      <c r="C10" s="5" t="s">
        <v>321</v>
      </c>
      <c r="D10" s="5" t="s">
        <v>3</v>
      </c>
    </row>
    <row r="11" spans="1:205" x14ac:dyDescent="0.25">
      <c r="B11" s="67"/>
      <c r="C11" s="67"/>
      <c r="D11" s="67"/>
      <c r="M11" s="68"/>
      <c r="N11" s="68"/>
      <c r="O11" s="68"/>
      <c r="P11" s="68"/>
      <c r="Q11" s="68"/>
      <c r="R11" s="68"/>
      <c r="S11" s="80"/>
      <c r="T11" s="80"/>
      <c r="U11" s="80"/>
    </row>
    <row r="12" spans="1:205" x14ac:dyDescent="0.25">
      <c r="B12" s="119" t="s">
        <v>17</v>
      </c>
      <c r="C12" s="5" t="s">
        <v>18</v>
      </c>
      <c r="D12" s="119" t="s">
        <v>19</v>
      </c>
      <c r="E12" s="5" t="s">
        <v>36</v>
      </c>
      <c r="F12" s="119" t="s">
        <v>37</v>
      </c>
      <c r="G12" s="5" t="s">
        <v>38</v>
      </c>
      <c r="H12" s="119" t="s">
        <v>39</v>
      </c>
      <c r="I12" s="5" t="s">
        <v>40</v>
      </c>
      <c r="J12" s="119" t="s">
        <v>41</v>
      </c>
      <c r="K12" s="5" t="s">
        <v>42</v>
      </c>
      <c r="L12" s="119" t="s">
        <v>43</v>
      </c>
      <c r="M12" s="5" t="s">
        <v>44</v>
      </c>
      <c r="N12" s="119" t="s">
        <v>53</v>
      </c>
      <c r="O12" s="5" t="s">
        <v>54</v>
      </c>
      <c r="P12" s="119" t="s">
        <v>55</v>
      </c>
      <c r="Q12" s="5" t="s">
        <v>56</v>
      </c>
      <c r="R12" s="119" t="s">
        <v>57</v>
      </c>
      <c r="S12" s="5" t="s">
        <v>58</v>
      </c>
      <c r="T12" s="119" t="s">
        <v>59</v>
      </c>
      <c r="U12" s="5" t="s">
        <v>60</v>
      </c>
      <c r="V12" s="119" t="s">
        <v>61</v>
      </c>
      <c r="W12" s="5" t="s">
        <v>62</v>
      </c>
      <c r="X12" s="119" t="s">
        <v>63</v>
      </c>
      <c r="Y12" s="5" t="s">
        <v>64</v>
      </c>
      <c r="Z12" s="119" t="s">
        <v>65</v>
      </c>
      <c r="AA12" s="5" t="s">
        <v>66</v>
      </c>
      <c r="AB12" s="119" t="s">
        <v>67</v>
      </c>
      <c r="AC12" s="5" t="s">
        <v>68</v>
      </c>
      <c r="AD12" s="119" t="s">
        <v>69</v>
      </c>
      <c r="AE12" s="5" t="s">
        <v>70</v>
      </c>
      <c r="AF12" s="119" t="s">
        <v>71</v>
      </c>
      <c r="AG12" s="5" t="s">
        <v>72</v>
      </c>
      <c r="AH12" s="119" t="s">
        <v>73</v>
      </c>
      <c r="AI12" s="5" t="s">
        <v>74</v>
      </c>
      <c r="AJ12" s="119" t="s">
        <v>75</v>
      </c>
      <c r="AK12" s="5" t="s">
        <v>76</v>
      </c>
      <c r="AL12" s="119" t="s">
        <v>77</v>
      </c>
      <c r="AM12" s="5" t="s">
        <v>78</v>
      </c>
      <c r="AN12" s="119" t="s">
        <v>79</v>
      </c>
      <c r="AO12" s="5" t="s">
        <v>80</v>
      </c>
      <c r="AP12" s="119" t="s">
        <v>248</v>
      </c>
      <c r="AQ12" s="5" t="s">
        <v>249</v>
      </c>
      <c r="AR12" s="119" t="s">
        <v>250</v>
      </c>
      <c r="AS12" s="5" t="s">
        <v>251</v>
      </c>
      <c r="AT12" s="119" t="s">
        <v>252</v>
      </c>
      <c r="AU12" s="5" t="s">
        <v>253</v>
      </c>
      <c r="AV12" s="119" t="s">
        <v>254</v>
      </c>
      <c r="AW12" s="5" t="s">
        <v>255</v>
      </c>
      <c r="AX12" s="119" t="s">
        <v>256</v>
      </c>
      <c r="AY12" s="5" t="s">
        <v>257</v>
      </c>
      <c r="AZ12" s="119" t="s">
        <v>258</v>
      </c>
      <c r="BA12" s="5" t="s">
        <v>259</v>
      </c>
      <c r="BB12" s="119" t="s">
        <v>260</v>
      </c>
      <c r="BC12" s="5" t="s">
        <v>261</v>
      </c>
      <c r="BD12" s="119" t="s">
        <v>262</v>
      </c>
      <c r="BE12" s="5" t="s">
        <v>263</v>
      </c>
      <c r="BF12" s="119" t="s">
        <v>264</v>
      </c>
      <c r="BG12" s="5" t="s">
        <v>265</v>
      </c>
      <c r="BH12" s="119" t="s">
        <v>266</v>
      </c>
      <c r="BI12" s="5" t="s">
        <v>267</v>
      </c>
      <c r="BJ12" s="119" t="s">
        <v>268</v>
      </c>
      <c r="BK12" s="5" t="s">
        <v>269</v>
      </c>
      <c r="BL12" s="119" t="s">
        <v>270</v>
      </c>
      <c r="BM12" s="5" t="s">
        <v>271</v>
      </c>
      <c r="BN12" s="119" t="s">
        <v>272</v>
      </c>
      <c r="BO12" s="5" t="s">
        <v>273</v>
      </c>
      <c r="BP12" s="119" t="s">
        <v>274</v>
      </c>
      <c r="BQ12" s="5" t="s">
        <v>275</v>
      </c>
      <c r="BR12" s="119" t="s">
        <v>276</v>
      </c>
      <c r="BS12" s="5" t="s">
        <v>277</v>
      </c>
      <c r="BT12" s="119" t="s">
        <v>278</v>
      </c>
      <c r="BU12" s="5" t="s">
        <v>279</v>
      </c>
      <c r="BV12" s="119" t="s">
        <v>280</v>
      </c>
      <c r="BW12" s="5" t="s">
        <v>281</v>
      </c>
      <c r="BX12" s="119" t="s">
        <v>282</v>
      </c>
      <c r="BY12" s="5" t="s">
        <v>283</v>
      </c>
      <c r="BZ12" s="119" t="s">
        <v>284</v>
      </c>
      <c r="CA12" s="5" t="s">
        <v>285</v>
      </c>
      <c r="CB12" s="119" t="s">
        <v>286</v>
      </c>
      <c r="CC12" s="5" t="s">
        <v>287</v>
      </c>
      <c r="CD12" s="119" t="s">
        <v>288</v>
      </c>
      <c r="CE12" s="5" t="s">
        <v>289</v>
      </c>
      <c r="CF12" s="119" t="s">
        <v>290</v>
      </c>
      <c r="CG12" s="5" t="s">
        <v>291</v>
      </c>
      <c r="CH12" s="119" t="s">
        <v>292</v>
      </c>
      <c r="CI12" s="5" t="s">
        <v>293</v>
      </c>
      <c r="CJ12" s="119" t="s">
        <v>294</v>
      </c>
      <c r="CK12" s="5" t="s">
        <v>295</v>
      </c>
      <c r="CL12" s="119" t="s">
        <v>296</v>
      </c>
      <c r="CM12" s="5" t="s">
        <v>297</v>
      </c>
      <c r="CN12" s="119" t="s">
        <v>298</v>
      </c>
      <c r="CO12" s="5" t="s">
        <v>299</v>
      </c>
      <c r="CP12" s="119" t="s">
        <v>300</v>
      </c>
      <c r="CQ12" s="5" t="s">
        <v>301</v>
      </c>
      <c r="CR12" s="119" t="s">
        <v>302</v>
      </c>
      <c r="CS12" s="5" t="s">
        <v>303</v>
      </c>
      <c r="CT12" s="119" t="s">
        <v>304</v>
      </c>
      <c r="CU12" s="5" t="s">
        <v>305</v>
      </c>
      <c r="CV12" s="119" t="s">
        <v>306</v>
      </c>
      <c r="CW12" s="5" t="s">
        <v>307</v>
      </c>
      <c r="CY12" s="119" t="s">
        <v>17</v>
      </c>
      <c r="CZ12" s="5" t="s">
        <v>18</v>
      </c>
      <c r="DA12" s="119" t="s">
        <v>19</v>
      </c>
      <c r="DB12" s="5" t="s">
        <v>36</v>
      </c>
      <c r="DC12" s="119" t="s">
        <v>37</v>
      </c>
      <c r="DD12" s="5" t="s">
        <v>38</v>
      </c>
      <c r="DE12" s="119" t="s">
        <v>39</v>
      </c>
      <c r="DF12" s="5" t="s">
        <v>40</v>
      </c>
      <c r="DG12" s="119" t="s">
        <v>41</v>
      </c>
      <c r="DH12" s="5" t="s">
        <v>42</v>
      </c>
      <c r="DI12" s="119" t="s">
        <v>43</v>
      </c>
      <c r="DJ12" s="5" t="s">
        <v>44</v>
      </c>
      <c r="DK12" s="119" t="s">
        <v>53</v>
      </c>
      <c r="DL12" s="5" t="s">
        <v>54</v>
      </c>
      <c r="DM12" s="119" t="s">
        <v>55</v>
      </c>
      <c r="DN12" s="5" t="s">
        <v>56</v>
      </c>
      <c r="DO12" s="119" t="s">
        <v>57</v>
      </c>
      <c r="DP12" s="5" t="s">
        <v>58</v>
      </c>
      <c r="DQ12" s="119" t="s">
        <v>59</v>
      </c>
      <c r="DR12" s="5" t="s">
        <v>60</v>
      </c>
      <c r="DS12" s="119" t="s">
        <v>61</v>
      </c>
      <c r="DT12" s="5" t="s">
        <v>62</v>
      </c>
      <c r="DU12" s="119" t="s">
        <v>63</v>
      </c>
      <c r="DV12" s="5" t="s">
        <v>64</v>
      </c>
      <c r="DW12" s="119" t="s">
        <v>65</v>
      </c>
      <c r="DX12" s="5" t="s">
        <v>66</v>
      </c>
      <c r="DY12" s="119" t="s">
        <v>67</v>
      </c>
      <c r="DZ12" s="5" t="s">
        <v>68</v>
      </c>
      <c r="EA12" s="119" t="s">
        <v>69</v>
      </c>
      <c r="EB12" s="5" t="s">
        <v>70</v>
      </c>
      <c r="EC12" s="119" t="s">
        <v>71</v>
      </c>
      <c r="ED12" s="5" t="s">
        <v>72</v>
      </c>
      <c r="EE12" s="119" t="s">
        <v>73</v>
      </c>
      <c r="EF12" s="5" t="s">
        <v>74</v>
      </c>
      <c r="EG12" s="119" t="s">
        <v>75</v>
      </c>
      <c r="EH12" s="5" t="s">
        <v>76</v>
      </c>
      <c r="EI12" s="119" t="s">
        <v>77</v>
      </c>
      <c r="EJ12" s="5" t="s">
        <v>78</v>
      </c>
      <c r="EK12" s="119" t="s">
        <v>79</v>
      </c>
      <c r="EL12" s="5" t="s">
        <v>80</v>
      </c>
      <c r="EM12" s="119" t="s">
        <v>248</v>
      </c>
      <c r="EN12" s="5" t="s">
        <v>249</v>
      </c>
      <c r="EO12" s="119" t="s">
        <v>250</v>
      </c>
      <c r="EP12" s="5" t="s">
        <v>251</v>
      </c>
      <c r="EQ12" s="119" t="s">
        <v>252</v>
      </c>
      <c r="ER12" s="5" t="s">
        <v>253</v>
      </c>
      <c r="ES12" s="119" t="s">
        <v>254</v>
      </c>
      <c r="ET12" s="5" t="s">
        <v>255</v>
      </c>
      <c r="EU12" s="119" t="s">
        <v>256</v>
      </c>
      <c r="EV12" s="5" t="s">
        <v>257</v>
      </c>
      <c r="EW12" s="119" t="s">
        <v>258</v>
      </c>
      <c r="EX12" s="5" t="s">
        <v>259</v>
      </c>
      <c r="EY12" s="119" t="s">
        <v>260</v>
      </c>
      <c r="EZ12" s="5" t="s">
        <v>261</v>
      </c>
      <c r="FA12" s="119" t="s">
        <v>262</v>
      </c>
      <c r="FB12" s="5" t="s">
        <v>263</v>
      </c>
      <c r="FC12" s="119" t="s">
        <v>264</v>
      </c>
      <c r="FD12" s="5" t="s">
        <v>265</v>
      </c>
      <c r="FE12" s="119" t="s">
        <v>266</v>
      </c>
      <c r="FF12" s="5" t="s">
        <v>267</v>
      </c>
      <c r="FG12" s="119" t="s">
        <v>268</v>
      </c>
      <c r="FH12" s="5" t="s">
        <v>269</v>
      </c>
      <c r="FI12" s="119" t="s">
        <v>270</v>
      </c>
      <c r="FJ12" s="5" t="s">
        <v>271</v>
      </c>
      <c r="FK12" s="119" t="s">
        <v>272</v>
      </c>
      <c r="FL12" s="5" t="s">
        <v>273</v>
      </c>
      <c r="FM12" s="119" t="s">
        <v>274</v>
      </c>
      <c r="FN12" s="5" t="s">
        <v>275</v>
      </c>
      <c r="FO12" s="119" t="s">
        <v>276</v>
      </c>
      <c r="FP12" s="5" t="s">
        <v>277</v>
      </c>
      <c r="FQ12" s="119" t="s">
        <v>278</v>
      </c>
      <c r="FR12" s="5" t="s">
        <v>279</v>
      </c>
      <c r="FS12" s="119" t="s">
        <v>280</v>
      </c>
      <c r="FT12" s="5" t="s">
        <v>281</v>
      </c>
      <c r="FU12" s="119" t="s">
        <v>282</v>
      </c>
      <c r="FV12" s="5" t="s">
        <v>283</v>
      </c>
      <c r="FW12" s="119" t="s">
        <v>284</v>
      </c>
      <c r="FX12" s="5" t="s">
        <v>285</v>
      </c>
      <c r="FY12" s="119" t="s">
        <v>286</v>
      </c>
      <c r="FZ12" s="5" t="s">
        <v>287</v>
      </c>
      <c r="GA12" s="119" t="s">
        <v>288</v>
      </c>
      <c r="GB12" s="5" t="s">
        <v>289</v>
      </c>
      <c r="GC12" s="119" t="s">
        <v>290</v>
      </c>
      <c r="GD12" s="5" t="s">
        <v>291</v>
      </c>
      <c r="GE12" s="119" t="s">
        <v>292</v>
      </c>
      <c r="GF12" s="5" t="s">
        <v>293</v>
      </c>
      <c r="GG12" s="119" t="s">
        <v>294</v>
      </c>
      <c r="GH12" s="5" t="s">
        <v>295</v>
      </c>
      <c r="GI12" s="119" t="s">
        <v>296</v>
      </c>
      <c r="GJ12" s="5" t="s">
        <v>297</v>
      </c>
      <c r="GK12" s="119" t="s">
        <v>298</v>
      </c>
      <c r="GL12" s="119" t="s">
        <v>299</v>
      </c>
      <c r="GM12" s="5" t="s">
        <v>300</v>
      </c>
      <c r="GN12" s="119" t="s">
        <v>301</v>
      </c>
      <c r="GO12" s="5" t="s">
        <v>302</v>
      </c>
      <c r="GP12" s="119" t="s">
        <v>303</v>
      </c>
      <c r="GQ12" s="119" t="s">
        <v>304</v>
      </c>
      <c r="GR12" s="5" t="s">
        <v>305</v>
      </c>
      <c r="GS12" s="119" t="s">
        <v>306</v>
      </c>
      <c r="GT12" s="119" t="s">
        <v>307</v>
      </c>
    </row>
    <row r="13" spans="1:205" x14ac:dyDescent="0.25">
      <c r="A13" s="63" t="s">
        <v>23</v>
      </c>
      <c r="B13" s="119">
        <f>+SQRT((B17-B15)^2+(B18-B16)^2)</f>
        <v>1293</v>
      </c>
      <c r="C13" s="119">
        <f t="shared" ref="C13:BN13" si="1">+SQRT((C17-C15)^2+(C18-C16)^2)</f>
        <v>1720</v>
      </c>
      <c r="D13" s="119">
        <f t="shared" si="1"/>
        <v>2896</v>
      </c>
      <c r="E13" s="119">
        <f t="shared" si="1"/>
        <v>371</v>
      </c>
      <c r="F13" s="119">
        <f t="shared" si="1"/>
        <v>645</v>
      </c>
      <c r="G13" s="119">
        <f t="shared" si="1"/>
        <v>289</v>
      </c>
      <c r="H13" s="119">
        <f t="shared" si="1"/>
        <v>53</v>
      </c>
      <c r="I13" s="119">
        <f t="shared" si="1"/>
        <v>120</v>
      </c>
      <c r="J13" s="119">
        <f t="shared" si="1"/>
        <v>102</v>
      </c>
      <c r="K13" s="119">
        <f t="shared" si="1"/>
        <v>209</v>
      </c>
      <c r="L13" s="119">
        <f t="shared" si="1"/>
        <v>371</v>
      </c>
      <c r="M13" s="119">
        <f t="shared" si="1"/>
        <v>120</v>
      </c>
      <c r="N13" s="119">
        <f t="shared" si="1"/>
        <v>36</v>
      </c>
      <c r="O13" s="119">
        <f t="shared" si="1"/>
        <v>425</v>
      </c>
      <c r="P13" s="119">
        <f t="shared" si="1"/>
        <v>170</v>
      </c>
      <c r="Q13" s="119">
        <f t="shared" si="1"/>
        <v>149.93331851193051</v>
      </c>
      <c r="R13" s="119">
        <f t="shared" si="1"/>
        <v>193</v>
      </c>
      <c r="S13" s="119">
        <f t="shared" si="1"/>
        <v>193</v>
      </c>
      <c r="T13" s="119">
        <f t="shared" si="1"/>
        <v>193</v>
      </c>
      <c r="U13" s="119">
        <f t="shared" si="1"/>
        <v>193</v>
      </c>
      <c r="V13" s="119">
        <f t="shared" si="1"/>
        <v>193</v>
      </c>
      <c r="W13" s="119">
        <f t="shared" si="1"/>
        <v>193</v>
      </c>
      <c r="X13" s="119">
        <f t="shared" si="1"/>
        <v>193</v>
      </c>
      <c r="Y13" s="119">
        <f t="shared" si="1"/>
        <v>193</v>
      </c>
      <c r="Z13" s="119">
        <f t="shared" si="1"/>
        <v>193</v>
      </c>
      <c r="AA13" s="119">
        <f t="shared" si="1"/>
        <v>193</v>
      </c>
      <c r="AB13" s="119">
        <f t="shared" si="1"/>
        <v>193</v>
      </c>
      <c r="AC13" s="119">
        <f t="shared" si="1"/>
        <v>193</v>
      </c>
      <c r="AD13" s="119">
        <f t="shared" si="1"/>
        <v>193</v>
      </c>
      <c r="AE13" s="119">
        <f t="shared" si="1"/>
        <v>193</v>
      </c>
      <c r="AF13" s="119">
        <f t="shared" si="1"/>
        <v>193</v>
      </c>
      <c r="AG13" s="119">
        <f t="shared" si="1"/>
        <v>193</v>
      </c>
      <c r="AH13" s="119">
        <f t="shared" si="1"/>
        <v>193</v>
      </c>
      <c r="AI13" s="119">
        <f t="shared" si="1"/>
        <v>193</v>
      </c>
      <c r="AJ13" s="119">
        <f t="shared" si="1"/>
        <v>193</v>
      </c>
      <c r="AK13" s="119">
        <f t="shared" si="1"/>
        <v>193</v>
      </c>
      <c r="AL13" s="119">
        <f t="shared" si="1"/>
        <v>193</v>
      </c>
      <c r="AM13" s="119">
        <f t="shared" si="1"/>
        <v>193</v>
      </c>
      <c r="AN13" s="119">
        <f t="shared" si="1"/>
        <v>193</v>
      </c>
      <c r="AO13" s="119">
        <f t="shared" si="1"/>
        <v>193</v>
      </c>
      <c r="AP13" s="119">
        <f t="shared" si="1"/>
        <v>193</v>
      </c>
      <c r="AQ13" s="119">
        <f t="shared" si="1"/>
        <v>193</v>
      </c>
      <c r="AR13" s="119">
        <f t="shared" si="1"/>
        <v>193</v>
      </c>
      <c r="AS13" s="119">
        <f t="shared" si="1"/>
        <v>193</v>
      </c>
      <c r="AT13" s="119">
        <f t="shared" si="1"/>
        <v>193</v>
      </c>
      <c r="AU13" s="119">
        <f t="shared" si="1"/>
        <v>193</v>
      </c>
      <c r="AV13" s="119">
        <f t="shared" si="1"/>
        <v>193</v>
      </c>
      <c r="AW13" s="119">
        <f t="shared" si="1"/>
        <v>193</v>
      </c>
      <c r="AX13" s="119">
        <f t="shared" si="1"/>
        <v>193</v>
      </c>
      <c r="AY13" s="119">
        <f t="shared" si="1"/>
        <v>193</v>
      </c>
      <c r="AZ13" s="119">
        <f t="shared" si="1"/>
        <v>193</v>
      </c>
      <c r="BA13" s="119">
        <f t="shared" si="1"/>
        <v>193</v>
      </c>
      <c r="BB13" s="119">
        <f t="shared" si="1"/>
        <v>193</v>
      </c>
      <c r="BC13" s="119">
        <f t="shared" si="1"/>
        <v>193</v>
      </c>
      <c r="BD13" s="119">
        <f t="shared" si="1"/>
        <v>193</v>
      </c>
      <c r="BE13" s="119">
        <f t="shared" si="1"/>
        <v>193</v>
      </c>
      <c r="BF13" s="119">
        <f t="shared" si="1"/>
        <v>193</v>
      </c>
      <c r="BG13" s="119">
        <f t="shared" si="1"/>
        <v>193</v>
      </c>
      <c r="BH13" s="119">
        <f t="shared" si="1"/>
        <v>193</v>
      </c>
      <c r="BI13" s="119">
        <f t="shared" si="1"/>
        <v>193</v>
      </c>
      <c r="BJ13" s="119">
        <f t="shared" si="1"/>
        <v>193</v>
      </c>
      <c r="BK13" s="119">
        <f t="shared" si="1"/>
        <v>193</v>
      </c>
      <c r="BL13" s="119">
        <f t="shared" si="1"/>
        <v>193</v>
      </c>
      <c r="BM13" s="119">
        <f t="shared" si="1"/>
        <v>193</v>
      </c>
      <c r="BN13" s="119">
        <f t="shared" si="1"/>
        <v>193</v>
      </c>
      <c r="BO13" s="119">
        <f t="shared" ref="BO13:BS13" si="2">+SQRT((BO17-BO15)^2+(BO18-BO16)^2)</f>
        <v>193</v>
      </c>
      <c r="BP13" s="119">
        <f t="shared" si="2"/>
        <v>193</v>
      </c>
      <c r="BQ13" s="119">
        <f t="shared" si="2"/>
        <v>193</v>
      </c>
      <c r="BR13" s="119">
        <f t="shared" si="2"/>
        <v>193</v>
      </c>
      <c r="BS13" s="119">
        <f t="shared" si="2"/>
        <v>193</v>
      </c>
      <c r="BT13" s="119">
        <f t="shared" ref="BT13:CW13" si="3">+SQRT((BT17-BT15)^2+(BT18-BT16)^2)</f>
        <v>193</v>
      </c>
      <c r="BU13" s="119">
        <f t="shared" si="3"/>
        <v>193</v>
      </c>
      <c r="BV13" s="119">
        <f t="shared" si="3"/>
        <v>193</v>
      </c>
      <c r="BW13" s="119">
        <f t="shared" si="3"/>
        <v>193</v>
      </c>
      <c r="BX13" s="119">
        <f t="shared" si="3"/>
        <v>193</v>
      </c>
      <c r="BY13" s="119">
        <f t="shared" si="3"/>
        <v>193</v>
      </c>
      <c r="BZ13" s="119">
        <f t="shared" si="3"/>
        <v>193</v>
      </c>
      <c r="CA13" s="119">
        <f t="shared" si="3"/>
        <v>193</v>
      </c>
      <c r="CB13" s="119">
        <f t="shared" si="3"/>
        <v>193</v>
      </c>
      <c r="CC13" s="119">
        <f t="shared" si="3"/>
        <v>193</v>
      </c>
      <c r="CD13" s="119">
        <f t="shared" si="3"/>
        <v>193</v>
      </c>
      <c r="CE13" s="119">
        <f t="shared" si="3"/>
        <v>193</v>
      </c>
      <c r="CF13" s="119">
        <f t="shared" si="3"/>
        <v>193</v>
      </c>
      <c r="CG13" s="119">
        <f t="shared" si="3"/>
        <v>193</v>
      </c>
      <c r="CH13" s="119">
        <f t="shared" si="3"/>
        <v>193</v>
      </c>
      <c r="CI13" s="119">
        <f t="shared" si="3"/>
        <v>193</v>
      </c>
      <c r="CJ13" s="119">
        <f t="shared" si="3"/>
        <v>193</v>
      </c>
      <c r="CK13" s="119">
        <f t="shared" si="3"/>
        <v>193</v>
      </c>
      <c r="CL13" s="119">
        <f t="shared" si="3"/>
        <v>193</v>
      </c>
      <c r="CM13" s="119">
        <f t="shared" si="3"/>
        <v>193</v>
      </c>
      <c r="CN13" s="119">
        <f t="shared" si="3"/>
        <v>193</v>
      </c>
      <c r="CO13" s="119">
        <f t="shared" si="3"/>
        <v>193</v>
      </c>
      <c r="CP13" s="119">
        <f t="shared" si="3"/>
        <v>193</v>
      </c>
      <c r="CQ13" s="119">
        <f t="shared" si="3"/>
        <v>193</v>
      </c>
      <c r="CR13" s="119">
        <f t="shared" si="3"/>
        <v>193</v>
      </c>
      <c r="CS13" s="119">
        <f t="shared" si="3"/>
        <v>193</v>
      </c>
      <c r="CT13" s="119">
        <f t="shared" si="3"/>
        <v>193</v>
      </c>
      <c r="CU13" s="119">
        <f t="shared" si="3"/>
        <v>193</v>
      </c>
      <c r="CV13" s="119">
        <f t="shared" si="3"/>
        <v>193</v>
      </c>
      <c r="CW13" s="119">
        <f t="shared" si="3"/>
        <v>193</v>
      </c>
      <c r="CY13" s="1"/>
      <c r="CZ13" s="1"/>
      <c r="EM13" s="1"/>
      <c r="EN13" s="1"/>
      <c r="EO13" s="1"/>
      <c r="EP13" s="1"/>
      <c r="EQ13" s="1"/>
      <c r="ER13" s="1"/>
      <c r="ES13" s="1"/>
      <c r="ET13" s="1"/>
    </row>
    <row r="14" spans="1:205" ht="15.75" thickBot="1" x14ac:dyDescent="0.3">
      <c r="A14" s="62" t="s">
        <v>24</v>
      </c>
      <c r="B14" s="38">
        <v>250</v>
      </c>
      <c r="C14" s="38">
        <v>250</v>
      </c>
      <c r="D14" s="38">
        <v>250</v>
      </c>
      <c r="E14" s="38">
        <v>250</v>
      </c>
      <c r="F14" s="38">
        <v>250</v>
      </c>
      <c r="G14" s="38">
        <v>250</v>
      </c>
      <c r="H14" s="38">
        <v>250</v>
      </c>
      <c r="I14" s="38">
        <v>250</v>
      </c>
      <c r="J14" s="38">
        <v>250</v>
      </c>
      <c r="K14" s="38">
        <v>250</v>
      </c>
      <c r="L14" s="38">
        <v>250</v>
      </c>
      <c r="M14" s="38">
        <v>250</v>
      </c>
      <c r="N14" s="38">
        <v>250</v>
      </c>
      <c r="O14" s="38">
        <v>250</v>
      </c>
      <c r="P14" s="38">
        <v>250</v>
      </c>
      <c r="Q14" s="38">
        <v>250</v>
      </c>
      <c r="R14" s="38">
        <v>250</v>
      </c>
      <c r="S14" s="38">
        <v>250</v>
      </c>
      <c r="T14" s="38">
        <v>250</v>
      </c>
      <c r="U14" s="38">
        <v>250</v>
      </c>
      <c r="V14" s="38">
        <v>250</v>
      </c>
      <c r="W14" s="38">
        <v>250</v>
      </c>
      <c r="X14" s="38">
        <v>250</v>
      </c>
      <c r="Y14" s="38">
        <v>250</v>
      </c>
      <c r="Z14" s="38">
        <v>250</v>
      </c>
      <c r="AA14" s="38">
        <v>250</v>
      </c>
      <c r="AB14" s="38">
        <v>250</v>
      </c>
      <c r="AC14" s="38">
        <v>250</v>
      </c>
      <c r="AD14" s="38">
        <v>250</v>
      </c>
      <c r="AE14" s="38">
        <v>250</v>
      </c>
      <c r="AF14" s="38">
        <v>250</v>
      </c>
      <c r="AG14" s="38">
        <v>250</v>
      </c>
      <c r="AH14" s="38">
        <v>250</v>
      </c>
      <c r="AI14" s="38">
        <v>250</v>
      </c>
      <c r="AJ14" s="38">
        <v>250</v>
      </c>
      <c r="AK14" s="38">
        <v>250</v>
      </c>
      <c r="AL14" s="38">
        <v>250</v>
      </c>
      <c r="AM14" s="38">
        <v>250</v>
      </c>
      <c r="AN14" s="38">
        <v>250</v>
      </c>
      <c r="AO14" s="38">
        <v>250</v>
      </c>
      <c r="AP14" s="38">
        <v>250</v>
      </c>
      <c r="AQ14" s="38">
        <v>250</v>
      </c>
      <c r="AR14" s="38">
        <v>250</v>
      </c>
      <c r="AS14" s="38">
        <v>250</v>
      </c>
      <c r="AT14" s="38">
        <v>250</v>
      </c>
      <c r="AU14" s="38">
        <v>250</v>
      </c>
      <c r="AV14" s="38">
        <v>250</v>
      </c>
      <c r="AW14" s="38">
        <v>250</v>
      </c>
      <c r="AX14" s="38">
        <v>250</v>
      </c>
      <c r="AY14" s="38">
        <v>250</v>
      </c>
      <c r="AZ14" s="38">
        <v>250</v>
      </c>
      <c r="BA14" s="38">
        <v>250</v>
      </c>
      <c r="BB14" s="38">
        <v>250</v>
      </c>
      <c r="BC14" s="38">
        <v>250</v>
      </c>
      <c r="BD14" s="38">
        <v>250</v>
      </c>
      <c r="BE14" s="38">
        <v>250</v>
      </c>
      <c r="BF14" s="38">
        <v>250</v>
      </c>
      <c r="BG14" s="38">
        <v>250</v>
      </c>
      <c r="BH14" s="38">
        <v>250</v>
      </c>
      <c r="BI14" s="38">
        <v>250</v>
      </c>
      <c r="BJ14" s="38">
        <v>250</v>
      </c>
      <c r="BK14" s="38">
        <v>250</v>
      </c>
      <c r="BL14" s="38">
        <v>250</v>
      </c>
      <c r="BM14" s="38">
        <v>250</v>
      </c>
      <c r="BN14" s="38">
        <v>250</v>
      </c>
      <c r="BO14" s="38">
        <v>250</v>
      </c>
      <c r="BP14" s="38">
        <v>250</v>
      </c>
      <c r="BQ14" s="38">
        <v>250</v>
      </c>
      <c r="BR14" s="38">
        <v>250</v>
      </c>
      <c r="BS14" s="38">
        <v>250</v>
      </c>
      <c r="BT14" s="38">
        <v>250</v>
      </c>
      <c r="BU14" s="38">
        <v>250</v>
      </c>
      <c r="BV14" s="38">
        <v>250</v>
      </c>
      <c r="BW14" s="38">
        <v>250</v>
      </c>
      <c r="BX14" s="38">
        <v>250</v>
      </c>
      <c r="BY14" s="38">
        <v>250</v>
      </c>
      <c r="BZ14" s="38">
        <v>250</v>
      </c>
      <c r="CA14" s="38">
        <v>250</v>
      </c>
      <c r="CB14" s="38">
        <v>250</v>
      </c>
      <c r="CC14" s="38">
        <v>250</v>
      </c>
      <c r="CD14" s="38">
        <v>250</v>
      </c>
      <c r="CE14" s="38">
        <v>250</v>
      </c>
      <c r="CF14" s="38">
        <v>250</v>
      </c>
      <c r="CG14" s="38">
        <v>250</v>
      </c>
      <c r="CH14" s="38">
        <v>250</v>
      </c>
      <c r="CI14" s="38">
        <v>250</v>
      </c>
      <c r="CJ14" s="38">
        <v>250</v>
      </c>
      <c r="CK14" s="38">
        <v>250</v>
      </c>
      <c r="CL14" s="38">
        <v>250</v>
      </c>
      <c r="CM14" s="38">
        <v>250</v>
      </c>
      <c r="CN14" s="38">
        <v>250</v>
      </c>
      <c r="CO14" s="38">
        <v>250</v>
      </c>
      <c r="CP14" s="38">
        <v>250</v>
      </c>
      <c r="CQ14" s="38">
        <v>250</v>
      </c>
      <c r="CR14" s="38">
        <v>250</v>
      </c>
      <c r="CS14" s="38">
        <v>250</v>
      </c>
      <c r="CT14" s="38">
        <v>250</v>
      </c>
      <c r="CU14" s="38">
        <v>250</v>
      </c>
      <c r="CV14" s="38">
        <v>250</v>
      </c>
      <c r="CW14" s="38">
        <v>250</v>
      </c>
      <c r="CY14" s="1"/>
      <c r="CZ14" s="1"/>
      <c r="EM14" s="1"/>
      <c r="EN14" s="1"/>
      <c r="EO14" s="1"/>
      <c r="EP14" s="1"/>
      <c r="EQ14" s="1"/>
      <c r="ER14" s="1"/>
      <c r="ES14" s="1"/>
      <c r="ET14" s="1"/>
    </row>
    <row r="15" spans="1:205" x14ac:dyDescent="0.25">
      <c r="A15" s="69" t="s">
        <v>25</v>
      </c>
      <c r="B15" s="22">
        <v>1293</v>
      </c>
      <c r="C15" s="40">
        <v>0</v>
      </c>
      <c r="D15" s="40">
        <v>0</v>
      </c>
      <c r="E15" s="40">
        <v>1281</v>
      </c>
      <c r="F15" s="40">
        <v>1451</v>
      </c>
      <c r="G15" s="40">
        <v>1559</v>
      </c>
      <c r="H15" s="40">
        <v>1571</v>
      </c>
      <c r="I15" s="40">
        <v>1714</v>
      </c>
      <c r="J15" s="40">
        <v>1924</v>
      </c>
      <c r="K15" s="40">
        <v>1976</v>
      </c>
      <c r="L15" s="40">
        <v>2096</v>
      </c>
      <c r="M15" s="40">
        <v>1451</v>
      </c>
      <c r="N15" s="40">
        <v>1571</v>
      </c>
      <c r="O15" s="40">
        <v>2311</v>
      </c>
      <c r="P15" s="40">
        <v>2736</v>
      </c>
      <c r="Q15" s="40">
        <v>2736</v>
      </c>
      <c r="R15" s="23">
        <v>2619</v>
      </c>
      <c r="S15" s="23">
        <v>2619</v>
      </c>
      <c r="T15" s="23">
        <v>2619</v>
      </c>
      <c r="U15" s="23">
        <v>2619</v>
      </c>
      <c r="V15" s="23">
        <v>2619</v>
      </c>
      <c r="W15" s="23">
        <v>2619</v>
      </c>
      <c r="X15" s="23">
        <v>2619</v>
      </c>
      <c r="Y15" s="23">
        <v>2619</v>
      </c>
      <c r="Z15" s="23">
        <v>2619</v>
      </c>
      <c r="AA15" s="23">
        <v>2619</v>
      </c>
      <c r="AB15" s="23">
        <v>2619</v>
      </c>
      <c r="AC15" s="23">
        <v>2619</v>
      </c>
      <c r="AD15" s="23">
        <v>2619</v>
      </c>
      <c r="AE15" s="23">
        <v>2619</v>
      </c>
      <c r="AF15" s="23">
        <v>2619</v>
      </c>
      <c r="AG15" s="23">
        <v>2619</v>
      </c>
      <c r="AH15" s="23">
        <v>2619</v>
      </c>
      <c r="AI15" s="23">
        <v>2619</v>
      </c>
      <c r="AJ15" s="23">
        <v>2619</v>
      </c>
      <c r="AK15" s="23">
        <v>2619</v>
      </c>
      <c r="AL15" s="23">
        <v>2619</v>
      </c>
      <c r="AM15" s="23">
        <v>2619</v>
      </c>
      <c r="AN15" s="23">
        <v>2619</v>
      </c>
      <c r="AO15" s="23">
        <v>2619</v>
      </c>
      <c r="AP15" s="23">
        <v>2619</v>
      </c>
      <c r="AQ15" s="23">
        <v>2619</v>
      </c>
      <c r="AR15" s="23">
        <v>2619</v>
      </c>
      <c r="AS15" s="23">
        <v>2619</v>
      </c>
      <c r="AT15" s="23">
        <v>2619</v>
      </c>
      <c r="AU15" s="23">
        <v>2619</v>
      </c>
      <c r="AV15" s="23">
        <v>2619</v>
      </c>
      <c r="AW15" s="23">
        <v>2619</v>
      </c>
      <c r="AX15" s="23">
        <v>2619</v>
      </c>
      <c r="AY15" s="23">
        <v>2619</v>
      </c>
      <c r="AZ15" s="23">
        <v>2619</v>
      </c>
      <c r="BA15" s="23">
        <v>2619</v>
      </c>
      <c r="BB15" s="23">
        <v>2619</v>
      </c>
      <c r="BC15" s="23">
        <v>2619</v>
      </c>
      <c r="BD15" s="23">
        <v>2619</v>
      </c>
      <c r="BE15" s="23">
        <v>2619</v>
      </c>
      <c r="BF15" s="23">
        <v>2619</v>
      </c>
      <c r="BG15" s="23">
        <v>2619</v>
      </c>
      <c r="BH15" s="23">
        <v>2619</v>
      </c>
      <c r="BI15" s="23">
        <v>2619</v>
      </c>
      <c r="BJ15" s="23">
        <v>2619</v>
      </c>
      <c r="BK15" s="23">
        <v>2619</v>
      </c>
      <c r="BL15" s="23">
        <v>2619</v>
      </c>
      <c r="BM15" s="23">
        <v>2619</v>
      </c>
      <c r="BN15" s="23">
        <v>2619</v>
      </c>
      <c r="BO15" s="23">
        <v>2619</v>
      </c>
      <c r="BP15" s="23">
        <v>2619</v>
      </c>
      <c r="BQ15" s="23">
        <v>2619</v>
      </c>
      <c r="BR15" s="23">
        <v>2619</v>
      </c>
      <c r="BS15" s="23">
        <v>2619</v>
      </c>
      <c r="BT15" s="23">
        <v>2619</v>
      </c>
      <c r="BU15" s="23">
        <v>2619</v>
      </c>
      <c r="BV15" s="23">
        <v>2619</v>
      </c>
      <c r="BW15" s="23">
        <v>2619</v>
      </c>
      <c r="BX15" s="23">
        <v>2619</v>
      </c>
      <c r="BY15" s="23">
        <v>2619</v>
      </c>
      <c r="BZ15" s="23">
        <v>2619</v>
      </c>
      <c r="CA15" s="23">
        <v>2619</v>
      </c>
      <c r="CB15" s="23">
        <v>2619</v>
      </c>
      <c r="CC15" s="23">
        <v>2619</v>
      </c>
      <c r="CD15" s="23">
        <v>2619</v>
      </c>
      <c r="CE15" s="23">
        <v>2619</v>
      </c>
      <c r="CF15" s="23">
        <v>2619</v>
      </c>
      <c r="CG15" s="23">
        <v>2619</v>
      </c>
      <c r="CH15" s="23">
        <v>2619</v>
      </c>
      <c r="CI15" s="23">
        <v>2619</v>
      </c>
      <c r="CJ15" s="23">
        <v>2619</v>
      </c>
      <c r="CK15" s="23">
        <v>2619</v>
      </c>
      <c r="CL15" s="23">
        <v>2619</v>
      </c>
      <c r="CM15" s="23">
        <v>2619</v>
      </c>
      <c r="CN15" s="23">
        <v>2619</v>
      </c>
      <c r="CO15" s="23">
        <v>2619</v>
      </c>
      <c r="CP15" s="23">
        <v>2619</v>
      </c>
      <c r="CQ15" s="23">
        <v>2619</v>
      </c>
      <c r="CR15" s="23">
        <v>2619</v>
      </c>
      <c r="CS15" s="23">
        <v>2619</v>
      </c>
      <c r="CT15" s="23">
        <v>2619</v>
      </c>
      <c r="CU15" s="23">
        <v>2619</v>
      </c>
      <c r="CV15" s="23">
        <v>2619</v>
      </c>
      <c r="CW15" s="23">
        <v>2619</v>
      </c>
      <c r="CY15" s="119"/>
      <c r="CZ15" s="119"/>
      <c r="DA15" s="119"/>
      <c r="DB15" s="119"/>
      <c r="DC15" s="119"/>
      <c r="DD15" s="119"/>
      <c r="DE15" s="119"/>
      <c r="DF15" s="5"/>
      <c r="DG15" s="5"/>
      <c r="DH15" s="119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</row>
    <row r="16" spans="1:205" x14ac:dyDescent="0.25">
      <c r="A16" s="70" t="s">
        <v>26</v>
      </c>
      <c r="B16" s="71">
        <v>0</v>
      </c>
      <c r="C16" s="5">
        <v>0</v>
      </c>
      <c r="D16" s="5">
        <v>1720</v>
      </c>
      <c r="E16" s="5">
        <v>63</v>
      </c>
      <c r="F16" s="5">
        <v>23</v>
      </c>
      <c r="G16" s="5">
        <v>35</v>
      </c>
      <c r="H16" s="5">
        <v>256</v>
      </c>
      <c r="I16" s="5">
        <v>256</v>
      </c>
      <c r="J16" s="5">
        <v>256</v>
      </c>
      <c r="K16" s="5">
        <v>35</v>
      </c>
      <c r="L16" s="5">
        <v>63</v>
      </c>
      <c r="M16" s="5">
        <v>474</v>
      </c>
      <c r="N16" s="5">
        <v>474</v>
      </c>
      <c r="O16" s="5">
        <v>198</v>
      </c>
      <c r="P16" s="5">
        <v>198</v>
      </c>
      <c r="Q16" s="5">
        <v>368</v>
      </c>
      <c r="R16" s="43">
        <v>464</v>
      </c>
      <c r="S16" s="43">
        <v>464</v>
      </c>
      <c r="T16" s="43">
        <v>464</v>
      </c>
      <c r="U16" s="43">
        <v>464</v>
      </c>
      <c r="V16" s="43">
        <v>464</v>
      </c>
      <c r="W16" s="43">
        <v>464</v>
      </c>
      <c r="X16" s="43">
        <v>464</v>
      </c>
      <c r="Y16" s="43">
        <v>464</v>
      </c>
      <c r="Z16" s="43">
        <v>464</v>
      </c>
      <c r="AA16" s="43">
        <v>464</v>
      </c>
      <c r="AB16" s="43">
        <v>464</v>
      </c>
      <c r="AC16" s="43">
        <v>464</v>
      </c>
      <c r="AD16" s="43">
        <v>464</v>
      </c>
      <c r="AE16" s="43">
        <v>464</v>
      </c>
      <c r="AF16" s="43">
        <v>464</v>
      </c>
      <c r="AG16" s="43">
        <v>464</v>
      </c>
      <c r="AH16" s="43">
        <v>464</v>
      </c>
      <c r="AI16" s="43">
        <v>464</v>
      </c>
      <c r="AJ16" s="43">
        <v>464</v>
      </c>
      <c r="AK16" s="43">
        <v>464</v>
      </c>
      <c r="AL16" s="43">
        <v>464</v>
      </c>
      <c r="AM16" s="43">
        <v>464</v>
      </c>
      <c r="AN16" s="43">
        <v>464</v>
      </c>
      <c r="AO16" s="43">
        <v>464</v>
      </c>
      <c r="AP16" s="43">
        <v>464</v>
      </c>
      <c r="AQ16" s="43">
        <v>464</v>
      </c>
      <c r="AR16" s="43">
        <v>464</v>
      </c>
      <c r="AS16" s="43">
        <v>464</v>
      </c>
      <c r="AT16" s="43">
        <v>464</v>
      </c>
      <c r="AU16" s="43">
        <v>464</v>
      </c>
      <c r="AV16" s="43">
        <v>464</v>
      </c>
      <c r="AW16" s="43">
        <v>464</v>
      </c>
      <c r="AX16" s="43">
        <v>464</v>
      </c>
      <c r="AY16" s="43">
        <v>464</v>
      </c>
      <c r="AZ16" s="43">
        <v>464</v>
      </c>
      <c r="BA16" s="43">
        <v>464</v>
      </c>
      <c r="BB16" s="43">
        <v>464</v>
      </c>
      <c r="BC16" s="43">
        <v>464</v>
      </c>
      <c r="BD16" s="43">
        <v>464</v>
      </c>
      <c r="BE16" s="43">
        <v>464</v>
      </c>
      <c r="BF16" s="43">
        <v>464</v>
      </c>
      <c r="BG16" s="43">
        <v>464</v>
      </c>
      <c r="BH16" s="43">
        <v>464</v>
      </c>
      <c r="BI16" s="43">
        <v>464</v>
      </c>
      <c r="BJ16" s="43">
        <v>464</v>
      </c>
      <c r="BK16" s="43">
        <v>464</v>
      </c>
      <c r="BL16" s="43">
        <v>464</v>
      </c>
      <c r="BM16" s="43">
        <v>464</v>
      </c>
      <c r="BN16" s="43">
        <v>464</v>
      </c>
      <c r="BO16" s="43">
        <v>464</v>
      </c>
      <c r="BP16" s="43">
        <v>464</v>
      </c>
      <c r="BQ16" s="43">
        <v>464</v>
      </c>
      <c r="BR16" s="43">
        <v>464</v>
      </c>
      <c r="BS16" s="43">
        <v>464</v>
      </c>
      <c r="BT16" s="43">
        <v>464</v>
      </c>
      <c r="BU16" s="43">
        <v>464</v>
      </c>
      <c r="BV16" s="43">
        <v>464</v>
      </c>
      <c r="BW16" s="43">
        <v>464</v>
      </c>
      <c r="BX16" s="43">
        <v>464</v>
      </c>
      <c r="BY16" s="43">
        <v>464</v>
      </c>
      <c r="BZ16" s="43">
        <v>464</v>
      </c>
      <c r="CA16" s="43">
        <v>464</v>
      </c>
      <c r="CB16" s="43">
        <v>464</v>
      </c>
      <c r="CC16" s="43">
        <v>464</v>
      </c>
      <c r="CD16" s="43">
        <v>464</v>
      </c>
      <c r="CE16" s="43">
        <v>464</v>
      </c>
      <c r="CF16" s="43">
        <v>464</v>
      </c>
      <c r="CG16" s="43">
        <v>464</v>
      </c>
      <c r="CH16" s="43">
        <v>464</v>
      </c>
      <c r="CI16" s="43">
        <v>464</v>
      </c>
      <c r="CJ16" s="43">
        <v>464</v>
      </c>
      <c r="CK16" s="43">
        <v>464</v>
      </c>
      <c r="CL16" s="43">
        <v>464</v>
      </c>
      <c r="CM16" s="43">
        <v>464</v>
      </c>
      <c r="CN16" s="43">
        <v>464</v>
      </c>
      <c r="CO16" s="43">
        <v>464</v>
      </c>
      <c r="CP16" s="43">
        <v>464</v>
      </c>
      <c r="CQ16" s="43">
        <v>464</v>
      </c>
      <c r="CR16" s="43">
        <v>464</v>
      </c>
      <c r="CS16" s="43">
        <v>464</v>
      </c>
      <c r="CT16" s="43">
        <v>464</v>
      </c>
      <c r="CU16" s="43">
        <v>464</v>
      </c>
      <c r="CV16" s="43">
        <v>464</v>
      </c>
      <c r="CW16" s="43">
        <v>464</v>
      </c>
      <c r="CY16" s="119"/>
      <c r="CZ16" s="119"/>
      <c r="DA16" s="119"/>
      <c r="DB16" s="119"/>
      <c r="DC16" s="119"/>
      <c r="DD16" s="119"/>
      <c r="DE16" s="119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</row>
    <row r="17" spans="1:202" x14ac:dyDescent="0.25">
      <c r="A17" s="70" t="s">
        <v>27</v>
      </c>
      <c r="B17" s="72">
        <v>0</v>
      </c>
      <c r="C17" s="10">
        <v>0</v>
      </c>
      <c r="D17" s="10">
        <v>2896</v>
      </c>
      <c r="E17" s="5">
        <v>1281</v>
      </c>
      <c r="F17" s="5">
        <v>2096</v>
      </c>
      <c r="G17" s="5">
        <v>1559</v>
      </c>
      <c r="H17" s="5">
        <v>1624</v>
      </c>
      <c r="I17" s="5">
        <v>1834</v>
      </c>
      <c r="J17" s="5">
        <v>2026</v>
      </c>
      <c r="K17" s="5">
        <v>1976</v>
      </c>
      <c r="L17" s="5">
        <v>2096</v>
      </c>
      <c r="M17" s="5">
        <v>1571</v>
      </c>
      <c r="N17" s="5">
        <v>1571</v>
      </c>
      <c r="O17" s="5">
        <v>2736</v>
      </c>
      <c r="P17" s="5">
        <v>2736</v>
      </c>
      <c r="Q17" s="5">
        <v>2628</v>
      </c>
      <c r="R17" s="43">
        <v>2426</v>
      </c>
      <c r="S17" s="43">
        <v>2426</v>
      </c>
      <c r="T17" s="43">
        <v>2426</v>
      </c>
      <c r="U17" s="43">
        <v>2426</v>
      </c>
      <c r="V17" s="43">
        <v>2426</v>
      </c>
      <c r="W17" s="43">
        <v>2426</v>
      </c>
      <c r="X17" s="43">
        <v>2426</v>
      </c>
      <c r="Y17" s="43">
        <v>2426</v>
      </c>
      <c r="Z17" s="43">
        <v>2426</v>
      </c>
      <c r="AA17" s="43">
        <v>2426</v>
      </c>
      <c r="AB17" s="43">
        <v>2426</v>
      </c>
      <c r="AC17" s="43">
        <v>2426</v>
      </c>
      <c r="AD17" s="43">
        <v>2426</v>
      </c>
      <c r="AE17" s="43">
        <v>2426</v>
      </c>
      <c r="AF17" s="43">
        <v>2426</v>
      </c>
      <c r="AG17" s="43">
        <v>2426</v>
      </c>
      <c r="AH17" s="43">
        <v>2426</v>
      </c>
      <c r="AI17" s="43">
        <v>2426</v>
      </c>
      <c r="AJ17" s="43">
        <v>2426</v>
      </c>
      <c r="AK17" s="43">
        <v>2426</v>
      </c>
      <c r="AL17" s="43">
        <v>2426</v>
      </c>
      <c r="AM17" s="43">
        <v>2426</v>
      </c>
      <c r="AN17" s="43">
        <v>2426</v>
      </c>
      <c r="AO17" s="43">
        <v>2426</v>
      </c>
      <c r="AP17" s="43">
        <v>2426</v>
      </c>
      <c r="AQ17" s="43">
        <v>2426</v>
      </c>
      <c r="AR17" s="43">
        <v>2426</v>
      </c>
      <c r="AS17" s="43">
        <v>2426</v>
      </c>
      <c r="AT17" s="43">
        <v>2426</v>
      </c>
      <c r="AU17" s="43">
        <v>2426</v>
      </c>
      <c r="AV17" s="43">
        <v>2426</v>
      </c>
      <c r="AW17" s="43">
        <v>2426</v>
      </c>
      <c r="AX17" s="43">
        <v>2426</v>
      </c>
      <c r="AY17" s="43">
        <v>2426</v>
      </c>
      <c r="AZ17" s="43">
        <v>2426</v>
      </c>
      <c r="BA17" s="43">
        <v>2426</v>
      </c>
      <c r="BB17" s="43">
        <v>2426</v>
      </c>
      <c r="BC17" s="43">
        <v>2426</v>
      </c>
      <c r="BD17" s="43">
        <v>2426</v>
      </c>
      <c r="BE17" s="43">
        <v>2426</v>
      </c>
      <c r="BF17" s="43">
        <v>2426</v>
      </c>
      <c r="BG17" s="43">
        <v>2426</v>
      </c>
      <c r="BH17" s="43">
        <v>2426</v>
      </c>
      <c r="BI17" s="43">
        <v>2426</v>
      </c>
      <c r="BJ17" s="43">
        <v>2426</v>
      </c>
      <c r="BK17" s="43">
        <v>2426</v>
      </c>
      <c r="BL17" s="43">
        <v>2426</v>
      </c>
      <c r="BM17" s="43">
        <v>2426</v>
      </c>
      <c r="BN17" s="43">
        <v>2426</v>
      </c>
      <c r="BO17" s="43">
        <v>2426</v>
      </c>
      <c r="BP17" s="43">
        <v>2426</v>
      </c>
      <c r="BQ17" s="43">
        <v>2426</v>
      </c>
      <c r="BR17" s="43">
        <v>2426</v>
      </c>
      <c r="BS17" s="43">
        <v>2426</v>
      </c>
      <c r="BT17" s="43">
        <v>2426</v>
      </c>
      <c r="BU17" s="43">
        <v>2426</v>
      </c>
      <c r="BV17" s="43">
        <v>2426</v>
      </c>
      <c r="BW17" s="43">
        <v>2426</v>
      </c>
      <c r="BX17" s="43">
        <v>2426</v>
      </c>
      <c r="BY17" s="43">
        <v>2426</v>
      </c>
      <c r="BZ17" s="43">
        <v>2426</v>
      </c>
      <c r="CA17" s="43">
        <v>2426</v>
      </c>
      <c r="CB17" s="43">
        <v>2426</v>
      </c>
      <c r="CC17" s="43">
        <v>2426</v>
      </c>
      <c r="CD17" s="43">
        <v>2426</v>
      </c>
      <c r="CE17" s="43">
        <v>2426</v>
      </c>
      <c r="CF17" s="43">
        <v>2426</v>
      </c>
      <c r="CG17" s="43">
        <v>2426</v>
      </c>
      <c r="CH17" s="43">
        <v>2426</v>
      </c>
      <c r="CI17" s="43">
        <v>2426</v>
      </c>
      <c r="CJ17" s="43">
        <v>2426</v>
      </c>
      <c r="CK17" s="43">
        <v>2426</v>
      </c>
      <c r="CL17" s="43">
        <v>2426</v>
      </c>
      <c r="CM17" s="43">
        <v>2426</v>
      </c>
      <c r="CN17" s="43">
        <v>2426</v>
      </c>
      <c r="CO17" s="43">
        <v>2426</v>
      </c>
      <c r="CP17" s="43">
        <v>2426</v>
      </c>
      <c r="CQ17" s="43">
        <v>2426</v>
      </c>
      <c r="CR17" s="43">
        <v>2426</v>
      </c>
      <c r="CS17" s="43">
        <v>2426</v>
      </c>
      <c r="CT17" s="43">
        <v>2426</v>
      </c>
      <c r="CU17" s="43">
        <v>2426</v>
      </c>
      <c r="CV17" s="43">
        <v>2426</v>
      </c>
      <c r="CW17" s="43">
        <v>2426</v>
      </c>
      <c r="CY17" s="11"/>
      <c r="CZ17" s="11"/>
      <c r="DA17" s="11"/>
      <c r="DB17" s="11"/>
      <c r="DC17" s="11"/>
      <c r="DD17" s="119"/>
      <c r="DE17" s="119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</row>
    <row r="18" spans="1:202" ht="15.75" thickBot="1" x14ac:dyDescent="0.3">
      <c r="A18" s="70" t="s">
        <v>28</v>
      </c>
      <c r="B18" s="73">
        <v>0</v>
      </c>
      <c r="C18" s="74">
        <v>1720</v>
      </c>
      <c r="D18" s="74">
        <v>1720</v>
      </c>
      <c r="E18" s="55">
        <v>434</v>
      </c>
      <c r="F18" s="55">
        <v>23</v>
      </c>
      <c r="G18" s="55">
        <v>324</v>
      </c>
      <c r="H18" s="55">
        <v>256</v>
      </c>
      <c r="I18" s="55">
        <v>256</v>
      </c>
      <c r="J18" s="55">
        <v>256</v>
      </c>
      <c r="K18" s="55">
        <v>244</v>
      </c>
      <c r="L18" s="55">
        <v>434</v>
      </c>
      <c r="M18" s="55">
        <v>474</v>
      </c>
      <c r="N18" s="55">
        <v>438</v>
      </c>
      <c r="O18" s="55">
        <v>198</v>
      </c>
      <c r="P18" s="55">
        <v>368</v>
      </c>
      <c r="Q18" s="55">
        <v>472</v>
      </c>
      <c r="R18" s="56">
        <v>464</v>
      </c>
      <c r="S18" s="56">
        <v>464</v>
      </c>
      <c r="T18" s="56">
        <v>464</v>
      </c>
      <c r="U18" s="56">
        <v>464</v>
      </c>
      <c r="V18" s="56">
        <v>464</v>
      </c>
      <c r="W18" s="56">
        <v>464</v>
      </c>
      <c r="X18" s="56">
        <v>464</v>
      </c>
      <c r="Y18" s="56">
        <v>464</v>
      </c>
      <c r="Z18" s="56">
        <v>464</v>
      </c>
      <c r="AA18" s="56">
        <v>464</v>
      </c>
      <c r="AB18" s="56">
        <v>464</v>
      </c>
      <c r="AC18" s="56">
        <v>464</v>
      </c>
      <c r="AD18" s="56">
        <v>464</v>
      </c>
      <c r="AE18" s="56">
        <v>464</v>
      </c>
      <c r="AF18" s="56">
        <v>464</v>
      </c>
      <c r="AG18" s="56">
        <v>464</v>
      </c>
      <c r="AH18" s="56">
        <v>464</v>
      </c>
      <c r="AI18" s="56">
        <v>464</v>
      </c>
      <c r="AJ18" s="56">
        <v>464</v>
      </c>
      <c r="AK18" s="56">
        <v>464</v>
      </c>
      <c r="AL18" s="56">
        <v>464</v>
      </c>
      <c r="AM18" s="56">
        <v>464</v>
      </c>
      <c r="AN18" s="56">
        <v>464</v>
      </c>
      <c r="AO18" s="56">
        <v>464</v>
      </c>
      <c r="AP18" s="56">
        <v>464</v>
      </c>
      <c r="AQ18" s="56">
        <v>464</v>
      </c>
      <c r="AR18" s="56">
        <v>464</v>
      </c>
      <c r="AS18" s="56">
        <v>464</v>
      </c>
      <c r="AT18" s="56">
        <v>464</v>
      </c>
      <c r="AU18" s="56">
        <v>464</v>
      </c>
      <c r="AV18" s="56">
        <v>464</v>
      </c>
      <c r="AW18" s="56">
        <v>464</v>
      </c>
      <c r="AX18" s="56">
        <v>464</v>
      </c>
      <c r="AY18" s="56">
        <v>464</v>
      </c>
      <c r="AZ18" s="56">
        <v>464</v>
      </c>
      <c r="BA18" s="56">
        <v>464</v>
      </c>
      <c r="BB18" s="56">
        <v>464</v>
      </c>
      <c r="BC18" s="56">
        <v>464</v>
      </c>
      <c r="BD18" s="56">
        <v>464</v>
      </c>
      <c r="BE18" s="56">
        <v>464</v>
      </c>
      <c r="BF18" s="56">
        <v>464</v>
      </c>
      <c r="BG18" s="56">
        <v>464</v>
      </c>
      <c r="BH18" s="56">
        <v>464</v>
      </c>
      <c r="BI18" s="56">
        <v>464</v>
      </c>
      <c r="BJ18" s="56">
        <v>464</v>
      </c>
      <c r="BK18" s="56">
        <v>464</v>
      </c>
      <c r="BL18" s="56">
        <v>464</v>
      </c>
      <c r="BM18" s="56">
        <v>464</v>
      </c>
      <c r="BN18" s="56">
        <v>464</v>
      </c>
      <c r="BO18" s="56">
        <v>464</v>
      </c>
      <c r="BP18" s="56">
        <v>464</v>
      </c>
      <c r="BQ18" s="56">
        <v>464</v>
      </c>
      <c r="BR18" s="56">
        <v>464</v>
      </c>
      <c r="BS18" s="56">
        <v>464</v>
      </c>
      <c r="BT18" s="56">
        <v>464</v>
      </c>
      <c r="BU18" s="56">
        <v>464</v>
      </c>
      <c r="BV18" s="56">
        <v>464</v>
      </c>
      <c r="BW18" s="56">
        <v>464</v>
      </c>
      <c r="BX18" s="56">
        <v>464</v>
      </c>
      <c r="BY18" s="56">
        <v>464</v>
      </c>
      <c r="BZ18" s="56">
        <v>464</v>
      </c>
      <c r="CA18" s="56">
        <v>464</v>
      </c>
      <c r="CB18" s="56">
        <v>464</v>
      </c>
      <c r="CC18" s="56">
        <v>464</v>
      </c>
      <c r="CD18" s="56">
        <v>464</v>
      </c>
      <c r="CE18" s="56">
        <v>464</v>
      </c>
      <c r="CF18" s="56">
        <v>464</v>
      </c>
      <c r="CG18" s="56">
        <v>464</v>
      </c>
      <c r="CH18" s="56">
        <v>464</v>
      </c>
      <c r="CI18" s="56">
        <v>464</v>
      </c>
      <c r="CJ18" s="56">
        <v>464</v>
      </c>
      <c r="CK18" s="56">
        <v>464</v>
      </c>
      <c r="CL18" s="56">
        <v>464</v>
      </c>
      <c r="CM18" s="56">
        <v>464</v>
      </c>
      <c r="CN18" s="56">
        <v>464</v>
      </c>
      <c r="CO18" s="56">
        <v>464</v>
      </c>
      <c r="CP18" s="56">
        <v>464</v>
      </c>
      <c r="CQ18" s="56">
        <v>464</v>
      </c>
      <c r="CR18" s="56">
        <v>464</v>
      </c>
      <c r="CS18" s="56">
        <v>464</v>
      </c>
      <c r="CT18" s="56">
        <v>464</v>
      </c>
      <c r="CU18" s="56">
        <v>464</v>
      </c>
      <c r="CV18" s="56">
        <v>464</v>
      </c>
      <c r="CW18" s="56">
        <v>464</v>
      </c>
      <c r="CY18" s="11"/>
      <c r="CZ18" s="11"/>
      <c r="DA18" s="11"/>
      <c r="DB18" s="11"/>
      <c r="DC18" s="44"/>
      <c r="DD18" s="119"/>
      <c r="DE18" s="119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</row>
    <row r="19" spans="1:202" ht="15.75" thickBot="1" x14ac:dyDescent="0.3">
      <c r="A19" s="75" t="s">
        <v>29</v>
      </c>
      <c r="B19" s="118">
        <v>0</v>
      </c>
      <c r="C19" s="118">
        <v>0</v>
      </c>
      <c r="D19" s="118">
        <v>0</v>
      </c>
      <c r="E19" s="118">
        <v>0</v>
      </c>
      <c r="F19" s="118">
        <v>0</v>
      </c>
      <c r="G19" s="118">
        <v>0</v>
      </c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  <c r="AP19" s="118">
        <v>0</v>
      </c>
      <c r="AQ19" s="118">
        <v>0</v>
      </c>
      <c r="AR19" s="118">
        <v>0</v>
      </c>
      <c r="AS19" s="118">
        <v>0</v>
      </c>
      <c r="AT19" s="118">
        <v>0</v>
      </c>
      <c r="AU19" s="118">
        <v>0</v>
      </c>
      <c r="AV19" s="118">
        <v>0</v>
      </c>
      <c r="AW19" s="118">
        <v>0</v>
      </c>
      <c r="AX19" s="118">
        <v>0</v>
      </c>
      <c r="AY19" s="118">
        <v>0</v>
      </c>
      <c r="AZ19" s="118">
        <v>0</v>
      </c>
      <c r="BA19" s="118">
        <v>0</v>
      </c>
      <c r="BB19" s="118">
        <v>0</v>
      </c>
      <c r="BC19" s="118">
        <v>0</v>
      </c>
      <c r="BD19" s="118">
        <v>0</v>
      </c>
      <c r="BE19" s="118">
        <v>0</v>
      </c>
      <c r="BF19" s="118">
        <v>0</v>
      </c>
      <c r="BG19" s="118">
        <v>0</v>
      </c>
      <c r="BH19" s="118">
        <v>0</v>
      </c>
      <c r="BI19" s="118">
        <v>0</v>
      </c>
      <c r="BJ19" s="118">
        <v>0</v>
      </c>
      <c r="BK19" s="118">
        <v>0</v>
      </c>
      <c r="BL19" s="118">
        <v>0</v>
      </c>
      <c r="BM19" s="118">
        <v>0</v>
      </c>
      <c r="BN19" s="118">
        <v>0</v>
      </c>
      <c r="BO19" s="118">
        <v>0</v>
      </c>
      <c r="BP19" s="118">
        <v>0</v>
      </c>
      <c r="BQ19" s="118">
        <v>0</v>
      </c>
      <c r="BR19" s="118">
        <v>0</v>
      </c>
      <c r="BS19" s="118">
        <v>0</v>
      </c>
      <c r="BT19" s="118">
        <v>0</v>
      </c>
      <c r="BU19" s="118">
        <v>0</v>
      </c>
      <c r="BV19" s="118">
        <v>0</v>
      </c>
      <c r="BW19" s="118">
        <v>0</v>
      </c>
      <c r="BX19" s="118">
        <v>0</v>
      </c>
      <c r="BY19" s="118">
        <v>0</v>
      </c>
      <c r="BZ19" s="118">
        <v>0</v>
      </c>
      <c r="CA19" s="118">
        <v>0</v>
      </c>
      <c r="CB19" s="118">
        <v>0</v>
      </c>
      <c r="CC19" s="118">
        <v>0</v>
      </c>
      <c r="CD19" s="118">
        <v>0</v>
      </c>
      <c r="CE19" s="118">
        <v>0</v>
      </c>
      <c r="CF19" s="118">
        <v>0</v>
      </c>
      <c r="CG19" s="118">
        <v>0</v>
      </c>
      <c r="CH19" s="118">
        <v>0</v>
      </c>
      <c r="CI19" s="118">
        <v>0</v>
      </c>
      <c r="CJ19" s="118">
        <v>0</v>
      </c>
      <c r="CK19" s="118">
        <v>0</v>
      </c>
      <c r="CL19" s="118">
        <v>0</v>
      </c>
      <c r="CM19" s="118">
        <v>0</v>
      </c>
      <c r="CN19" s="118">
        <v>0</v>
      </c>
      <c r="CO19" s="118">
        <v>0</v>
      </c>
      <c r="CP19" s="118">
        <v>0</v>
      </c>
      <c r="CQ19" s="118">
        <v>0</v>
      </c>
      <c r="CR19" s="118">
        <v>0</v>
      </c>
      <c r="CS19" s="118">
        <v>0</v>
      </c>
      <c r="CT19" s="118">
        <v>0</v>
      </c>
      <c r="CU19" s="118">
        <v>0</v>
      </c>
      <c r="CV19" s="118">
        <v>0</v>
      </c>
      <c r="CW19" s="118">
        <v>0</v>
      </c>
      <c r="CY19" s="1"/>
      <c r="CZ19" s="1"/>
      <c r="EM19" s="1"/>
      <c r="EN19" s="1"/>
      <c r="EO19" s="1"/>
      <c r="EP19" s="1"/>
      <c r="EQ19" s="1"/>
      <c r="ER19" s="1"/>
      <c r="ES19" s="1"/>
      <c r="ET19" s="1"/>
    </row>
    <row r="20" spans="1:202" x14ac:dyDescent="0.25">
      <c r="A20" s="28" t="s">
        <v>35</v>
      </c>
      <c r="B20" s="119">
        <v>0</v>
      </c>
      <c r="C20" s="119">
        <v>0</v>
      </c>
      <c r="D20" s="119">
        <v>0</v>
      </c>
      <c r="E20" s="119">
        <v>0</v>
      </c>
      <c r="F20" s="119">
        <v>0</v>
      </c>
      <c r="G20" s="119">
        <v>0</v>
      </c>
      <c r="H20" s="119">
        <v>0</v>
      </c>
      <c r="I20" s="119">
        <v>0</v>
      </c>
      <c r="J20" s="119">
        <v>0</v>
      </c>
      <c r="K20" s="119">
        <v>0</v>
      </c>
      <c r="L20" s="119">
        <v>0</v>
      </c>
      <c r="M20" s="119">
        <v>0</v>
      </c>
      <c r="N20" s="119">
        <v>0</v>
      </c>
      <c r="O20" s="119">
        <v>0</v>
      </c>
      <c r="P20" s="119">
        <v>0</v>
      </c>
      <c r="Q20" s="119">
        <v>0</v>
      </c>
      <c r="R20" s="119">
        <v>0</v>
      </c>
      <c r="S20" s="119">
        <v>0</v>
      </c>
      <c r="T20" s="119">
        <v>0</v>
      </c>
      <c r="U20" s="119">
        <v>0</v>
      </c>
      <c r="V20" s="119">
        <v>0</v>
      </c>
      <c r="W20" s="119">
        <v>0</v>
      </c>
      <c r="X20" s="119">
        <v>0</v>
      </c>
      <c r="Y20" s="119">
        <v>0</v>
      </c>
      <c r="Z20" s="119">
        <v>0</v>
      </c>
      <c r="AA20" s="119">
        <v>0</v>
      </c>
      <c r="AB20" s="119">
        <v>0</v>
      </c>
      <c r="AC20" s="119">
        <v>0</v>
      </c>
      <c r="AD20" s="119">
        <v>0</v>
      </c>
      <c r="AE20" s="119">
        <v>0</v>
      </c>
      <c r="AF20" s="119">
        <v>0</v>
      </c>
      <c r="AG20" s="119">
        <v>0</v>
      </c>
      <c r="AH20" s="119">
        <v>0</v>
      </c>
      <c r="AI20" s="119">
        <v>0</v>
      </c>
      <c r="AJ20" s="119">
        <v>0</v>
      </c>
      <c r="AK20" s="119">
        <v>0</v>
      </c>
      <c r="AL20" s="119">
        <v>0</v>
      </c>
      <c r="AM20" s="119">
        <v>0</v>
      </c>
      <c r="AN20" s="119">
        <v>0</v>
      </c>
      <c r="AO20" s="119">
        <v>0</v>
      </c>
      <c r="AP20" s="119">
        <v>0</v>
      </c>
      <c r="AQ20" s="119">
        <v>0</v>
      </c>
      <c r="AR20" s="119">
        <v>0</v>
      </c>
      <c r="AS20" s="119">
        <v>0</v>
      </c>
      <c r="AT20" s="119">
        <v>0</v>
      </c>
      <c r="AU20" s="119">
        <v>0</v>
      </c>
      <c r="AV20" s="119">
        <v>0</v>
      </c>
      <c r="AW20" s="119">
        <v>0</v>
      </c>
      <c r="AX20" s="119">
        <v>0</v>
      </c>
      <c r="AY20" s="119">
        <v>0</v>
      </c>
      <c r="AZ20" s="119">
        <v>0</v>
      </c>
      <c r="BA20" s="119">
        <v>0</v>
      </c>
      <c r="BB20" s="119">
        <v>0</v>
      </c>
      <c r="BC20" s="119">
        <v>0</v>
      </c>
      <c r="BD20" s="119">
        <v>0</v>
      </c>
      <c r="BE20" s="119">
        <v>0</v>
      </c>
      <c r="BF20" s="119">
        <v>0</v>
      </c>
      <c r="BG20" s="119">
        <v>0</v>
      </c>
      <c r="BH20" s="119">
        <v>0</v>
      </c>
      <c r="BI20" s="119">
        <v>0</v>
      </c>
      <c r="BJ20" s="119">
        <v>0</v>
      </c>
      <c r="BK20" s="119">
        <v>0</v>
      </c>
      <c r="BL20" s="119">
        <v>0</v>
      </c>
      <c r="BM20" s="119">
        <v>0</v>
      </c>
      <c r="BN20" s="119">
        <v>0</v>
      </c>
      <c r="BO20" s="119">
        <v>0</v>
      </c>
      <c r="BP20" s="119">
        <v>0</v>
      </c>
      <c r="BQ20" s="119">
        <v>0</v>
      </c>
      <c r="BR20" s="119">
        <v>0</v>
      </c>
      <c r="BS20" s="119">
        <v>0</v>
      </c>
      <c r="BT20" s="119">
        <v>0</v>
      </c>
      <c r="BU20" s="119">
        <v>0</v>
      </c>
      <c r="BV20" s="119">
        <v>0</v>
      </c>
      <c r="BW20" s="119">
        <v>0</v>
      </c>
      <c r="BX20" s="119">
        <v>0</v>
      </c>
      <c r="BY20" s="119">
        <v>0</v>
      </c>
      <c r="BZ20" s="119">
        <v>0</v>
      </c>
      <c r="CA20" s="119">
        <v>0</v>
      </c>
      <c r="CB20" s="119">
        <v>0</v>
      </c>
      <c r="CC20" s="119">
        <v>0</v>
      </c>
      <c r="CD20" s="119">
        <v>0</v>
      </c>
      <c r="CE20" s="119">
        <v>0</v>
      </c>
      <c r="CF20" s="119">
        <v>0</v>
      </c>
      <c r="CG20" s="119">
        <v>0</v>
      </c>
      <c r="CH20" s="119">
        <v>0</v>
      </c>
      <c r="CI20" s="119">
        <v>0</v>
      </c>
      <c r="CJ20" s="119">
        <v>0</v>
      </c>
      <c r="CK20" s="119">
        <v>0</v>
      </c>
      <c r="CL20" s="119">
        <v>0</v>
      </c>
      <c r="CM20" s="119">
        <v>0</v>
      </c>
      <c r="CN20" s="119">
        <v>0</v>
      </c>
      <c r="CO20" s="119">
        <v>0</v>
      </c>
      <c r="CP20" s="119">
        <v>0</v>
      </c>
      <c r="CQ20" s="119">
        <v>0</v>
      </c>
      <c r="CR20" s="119">
        <v>0</v>
      </c>
      <c r="CS20" s="119">
        <v>0</v>
      </c>
      <c r="CT20" s="119">
        <v>0</v>
      </c>
      <c r="CU20" s="119">
        <v>0</v>
      </c>
      <c r="CV20" s="119">
        <v>0</v>
      </c>
      <c r="CW20" s="119">
        <v>0</v>
      </c>
      <c r="CY20" s="12">
        <f t="shared" ref="CY20:FJ20" si="4">+SQRT((CY17-CY15)^2+(CY18-CY16)^2)</f>
        <v>0</v>
      </c>
      <c r="CZ20" s="12">
        <f t="shared" si="4"/>
        <v>0</v>
      </c>
      <c r="DA20" s="12">
        <f t="shared" si="4"/>
        <v>0</v>
      </c>
      <c r="DB20" s="12">
        <f t="shared" si="4"/>
        <v>0</v>
      </c>
      <c r="DC20" s="12">
        <f t="shared" si="4"/>
        <v>0</v>
      </c>
      <c r="DD20" s="12">
        <f t="shared" si="4"/>
        <v>0</v>
      </c>
      <c r="DE20" s="12">
        <f t="shared" si="4"/>
        <v>0</v>
      </c>
      <c r="DF20" s="12">
        <f t="shared" si="4"/>
        <v>0</v>
      </c>
      <c r="DG20" s="12">
        <f t="shared" si="4"/>
        <v>0</v>
      </c>
      <c r="DH20" s="12">
        <f t="shared" si="4"/>
        <v>0</v>
      </c>
      <c r="DI20" s="12">
        <f t="shared" si="4"/>
        <v>0</v>
      </c>
      <c r="DJ20" s="12">
        <f t="shared" si="4"/>
        <v>0</v>
      </c>
      <c r="DK20" s="12">
        <f t="shared" si="4"/>
        <v>0</v>
      </c>
      <c r="DL20" s="12">
        <f t="shared" si="4"/>
        <v>0</v>
      </c>
      <c r="DM20" s="12">
        <f t="shared" si="4"/>
        <v>0</v>
      </c>
      <c r="DN20" s="12">
        <f t="shared" si="4"/>
        <v>0</v>
      </c>
      <c r="DO20" s="12">
        <f t="shared" si="4"/>
        <v>0</v>
      </c>
      <c r="DP20" s="12">
        <f t="shared" si="4"/>
        <v>0</v>
      </c>
      <c r="DQ20" s="12">
        <f t="shared" si="4"/>
        <v>0</v>
      </c>
      <c r="DR20" s="12">
        <f t="shared" si="4"/>
        <v>0</v>
      </c>
      <c r="DS20" s="12">
        <f t="shared" si="4"/>
        <v>0</v>
      </c>
      <c r="DT20" s="12">
        <f t="shared" si="4"/>
        <v>0</v>
      </c>
      <c r="DU20" s="12">
        <f t="shared" si="4"/>
        <v>0</v>
      </c>
      <c r="DV20" s="12">
        <f t="shared" si="4"/>
        <v>0</v>
      </c>
      <c r="DW20" s="12">
        <f t="shared" si="4"/>
        <v>0</v>
      </c>
      <c r="DX20" s="12">
        <f t="shared" si="4"/>
        <v>0</v>
      </c>
      <c r="DY20" s="12">
        <f t="shared" si="4"/>
        <v>0</v>
      </c>
      <c r="DZ20" s="12">
        <f t="shared" si="4"/>
        <v>0</v>
      </c>
      <c r="EA20" s="12">
        <f t="shared" si="4"/>
        <v>0</v>
      </c>
      <c r="EB20" s="12">
        <f t="shared" si="4"/>
        <v>0</v>
      </c>
      <c r="EC20" s="12">
        <f t="shared" si="4"/>
        <v>0</v>
      </c>
      <c r="ED20" s="12">
        <f t="shared" si="4"/>
        <v>0</v>
      </c>
      <c r="EE20" s="12">
        <f t="shared" si="4"/>
        <v>0</v>
      </c>
      <c r="EF20" s="12">
        <f t="shared" si="4"/>
        <v>0</v>
      </c>
      <c r="EG20" s="12">
        <f t="shared" si="4"/>
        <v>0</v>
      </c>
      <c r="EH20" s="12">
        <f t="shared" si="4"/>
        <v>0</v>
      </c>
      <c r="EI20" s="12">
        <f t="shared" si="4"/>
        <v>0</v>
      </c>
      <c r="EJ20" s="12">
        <f t="shared" si="4"/>
        <v>0</v>
      </c>
      <c r="EK20" s="12">
        <f t="shared" si="4"/>
        <v>0</v>
      </c>
      <c r="EL20" s="12">
        <f t="shared" si="4"/>
        <v>0</v>
      </c>
      <c r="EM20" s="12">
        <f t="shared" si="4"/>
        <v>0</v>
      </c>
      <c r="EN20" s="12">
        <f t="shared" si="4"/>
        <v>0</v>
      </c>
      <c r="EO20" s="12">
        <f t="shared" si="4"/>
        <v>0</v>
      </c>
      <c r="EP20" s="12">
        <f t="shared" si="4"/>
        <v>0</v>
      </c>
      <c r="EQ20" s="12">
        <f t="shared" si="4"/>
        <v>0</v>
      </c>
      <c r="ER20" s="12">
        <f t="shared" si="4"/>
        <v>0</v>
      </c>
      <c r="ES20" s="12">
        <f t="shared" si="4"/>
        <v>0</v>
      </c>
      <c r="ET20" s="12">
        <f t="shared" si="4"/>
        <v>0</v>
      </c>
      <c r="EU20" s="12">
        <f t="shared" si="4"/>
        <v>0</v>
      </c>
      <c r="EV20" s="12">
        <f t="shared" si="4"/>
        <v>0</v>
      </c>
      <c r="EW20" s="12">
        <f t="shared" si="4"/>
        <v>0</v>
      </c>
      <c r="EX20" s="12">
        <f t="shared" si="4"/>
        <v>0</v>
      </c>
      <c r="EY20" s="12">
        <f t="shared" si="4"/>
        <v>0</v>
      </c>
      <c r="EZ20" s="12">
        <f t="shared" si="4"/>
        <v>0</v>
      </c>
      <c r="FA20" s="12">
        <f t="shared" si="4"/>
        <v>0</v>
      </c>
      <c r="FB20" s="12">
        <f t="shared" si="4"/>
        <v>0</v>
      </c>
      <c r="FC20" s="12">
        <f t="shared" si="4"/>
        <v>0</v>
      </c>
      <c r="FD20" s="12">
        <f t="shared" si="4"/>
        <v>0</v>
      </c>
      <c r="FE20" s="12">
        <f t="shared" si="4"/>
        <v>0</v>
      </c>
      <c r="FF20" s="12">
        <f t="shared" si="4"/>
        <v>0</v>
      </c>
      <c r="FG20" s="12">
        <f t="shared" si="4"/>
        <v>0</v>
      </c>
      <c r="FH20" s="12">
        <f t="shared" si="4"/>
        <v>0</v>
      </c>
      <c r="FI20" s="12">
        <f t="shared" si="4"/>
        <v>0</v>
      </c>
      <c r="FJ20" s="12">
        <f t="shared" si="4"/>
        <v>0</v>
      </c>
      <c r="FK20" s="12">
        <f t="shared" ref="FK20:FP20" si="5">+SQRT((FK17-FK15)^2+(FK18-FK16)^2)</f>
        <v>0</v>
      </c>
      <c r="FL20" s="12">
        <f t="shared" si="5"/>
        <v>0</v>
      </c>
      <c r="FM20" s="12">
        <f t="shared" si="5"/>
        <v>0</v>
      </c>
      <c r="FN20" s="12">
        <f t="shared" si="5"/>
        <v>0</v>
      </c>
      <c r="FO20" s="12">
        <f t="shared" si="5"/>
        <v>0</v>
      </c>
      <c r="FP20" s="12">
        <f t="shared" si="5"/>
        <v>0</v>
      </c>
      <c r="FQ20" s="12">
        <f t="shared" ref="FQ20:GK20" si="6">+SQRT((FQ17-FQ15)^2+(FQ18-FQ16)^2)</f>
        <v>0</v>
      </c>
      <c r="FR20" s="12">
        <f t="shared" si="6"/>
        <v>0</v>
      </c>
      <c r="FS20" s="12">
        <f t="shared" si="6"/>
        <v>0</v>
      </c>
      <c r="FT20" s="12">
        <f t="shared" si="6"/>
        <v>0</v>
      </c>
      <c r="FU20" s="12">
        <f t="shared" si="6"/>
        <v>0</v>
      </c>
      <c r="FV20" s="12">
        <f t="shared" si="6"/>
        <v>0</v>
      </c>
      <c r="FW20" s="12">
        <f t="shared" si="6"/>
        <v>0</v>
      </c>
      <c r="FX20" s="12">
        <f t="shared" si="6"/>
        <v>0</v>
      </c>
      <c r="FY20" s="12">
        <f t="shared" si="6"/>
        <v>0</v>
      </c>
      <c r="FZ20" s="12">
        <f t="shared" si="6"/>
        <v>0</v>
      </c>
      <c r="GA20" s="12">
        <f t="shared" si="6"/>
        <v>0</v>
      </c>
      <c r="GB20" s="12">
        <f t="shared" si="6"/>
        <v>0</v>
      </c>
      <c r="GC20" s="12">
        <f t="shared" si="6"/>
        <v>0</v>
      </c>
      <c r="GD20" s="12">
        <f t="shared" si="6"/>
        <v>0</v>
      </c>
      <c r="GE20" s="12">
        <f t="shared" si="6"/>
        <v>0</v>
      </c>
      <c r="GF20" s="12">
        <f t="shared" si="6"/>
        <v>0</v>
      </c>
      <c r="GG20" s="12">
        <f t="shared" si="6"/>
        <v>0</v>
      </c>
      <c r="GH20" s="12">
        <f t="shared" si="6"/>
        <v>0</v>
      </c>
      <c r="GI20" s="12">
        <f t="shared" si="6"/>
        <v>0</v>
      </c>
      <c r="GJ20" s="12">
        <f t="shared" si="6"/>
        <v>0</v>
      </c>
      <c r="GK20" s="12">
        <f t="shared" si="6"/>
        <v>0</v>
      </c>
      <c r="GL20" s="12">
        <f>+SQRT((GL17-GL15)^2+(GL18-GL16)^2)</f>
        <v>0</v>
      </c>
      <c r="GM20" s="12">
        <f>+SQRT((GM17-GM15)^2+(GM18-GM16)^2)</f>
        <v>0</v>
      </c>
      <c r="GN20" s="12">
        <f t="shared" ref="GN20:GP20" si="7">+SQRT((GN17-GN15)^2+(GN18-GN16)^2)</f>
        <v>0</v>
      </c>
      <c r="GO20" s="12">
        <f t="shared" si="7"/>
        <v>0</v>
      </c>
      <c r="GP20" s="12">
        <f t="shared" si="7"/>
        <v>0</v>
      </c>
      <c r="GQ20" s="12">
        <f>+SQRT((GQ17-GQ15)^2+(GQ18-GQ16)^2)</f>
        <v>0</v>
      </c>
      <c r="GR20" s="12">
        <f>+SQRT((GR17-GR15)^2+(GR18-GR16)^2)</f>
        <v>0</v>
      </c>
      <c r="GS20" s="12">
        <f t="shared" ref="GS20" si="8">+SQRT((GS17-GS15)^2+(GS18-GS16)^2)</f>
        <v>0</v>
      </c>
      <c r="GT20" s="12">
        <f>+SQRT((GT17-GT15)^2+(GT18-GT16)^2)</f>
        <v>0</v>
      </c>
    </row>
    <row r="21" spans="1:202" x14ac:dyDescent="0.25">
      <c r="A21" s="5" t="s">
        <v>243</v>
      </c>
      <c r="B21" s="5" t="s">
        <v>6</v>
      </c>
      <c r="C21" s="5" t="s">
        <v>6</v>
      </c>
      <c r="D21" s="5" t="s">
        <v>6</v>
      </c>
      <c r="E21" s="5" t="s">
        <v>6</v>
      </c>
      <c r="F21" s="5" t="s">
        <v>6</v>
      </c>
      <c r="G21" s="5" t="s">
        <v>6</v>
      </c>
      <c r="H21" s="5" t="s">
        <v>6</v>
      </c>
      <c r="I21" s="5" t="s">
        <v>6</v>
      </c>
      <c r="J21" s="5" t="s">
        <v>6</v>
      </c>
      <c r="K21" s="5" t="s">
        <v>6</v>
      </c>
      <c r="L21" s="5" t="s">
        <v>6</v>
      </c>
      <c r="M21" s="5" t="s">
        <v>6</v>
      </c>
      <c r="N21" s="5" t="s">
        <v>6</v>
      </c>
      <c r="O21" s="5" t="s">
        <v>6</v>
      </c>
      <c r="P21" s="5" t="s">
        <v>6</v>
      </c>
      <c r="Q21" s="5" t="s">
        <v>6</v>
      </c>
      <c r="R21" s="5" t="s">
        <v>6</v>
      </c>
      <c r="S21" s="5" t="s">
        <v>6</v>
      </c>
      <c r="T21" s="5" t="s">
        <v>6</v>
      </c>
      <c r="U21" s="5" t="s">
        <v>6</v>
      </c>
      <c r="V21" s="5" t="s">
        <v>6</v>
      </c>
      <c r="W21" s="5" t="s">
        <v>6</v>
      </c>
      <c r="X21" s="5" t="s">
        <v>6</v>
      </c>
      <c r="Y21" s="5" t="s">
        <v>6</v>
      </c>
      <c r="Z21" s="5" t="s">
        <v>6</v>
      </c>
      <c r="AA21" s="5" t="s">
        <v>6</v>
      </c>
      <c r="AB21" s="5" t="s">
        <v>6</v>
      </c>
      <c r="AC21" s="5" t="s">
        <v>6</v>
      </c>
      <c r="AD21" s="5" t="s">
        <v>6</v>
      </c>
      <c r="AE21" s="5" t="s">
        <v>6</v>
      </c>
      <c r="AF21" s="5" t="s">
        <v>6</v>
      </c>
      <c r="AG21" s="5" t="s">
        <v>6</v>
      </c>
      <c r="AH21" s="5" t="s">
        <v>6</v>
      </c>
      <c r="AI21" s="5" t="s">
        <v>6</v>
      </c>
      <c r="AJ21" s="5" t="s">
        <v>6</v>
      </c>
      <c r="AK21" s="5" t="s">
        <v>6</v>
      </c>
      <c r="AL21" s="5" t="s">
        <v>6</v>
      </c>
      <c r="AM21" s="5" t="s">
        <v>6</v>
      </c>
      <c r="AN21" s="5" t="s">
        <v>6</v>
      </c>
      <c r="AO21" s="5" t="s">
        <v>6</v>
      </c>
      <c r="AP21" s="5" t="s">
        <v>6</v>
      </c>
      <c r="AQ21" s="5" t="s">
        <v>6</v>
      </c>
      <c r="AR21" s="5" t="s">
        <v>6</v>
      </c>
      <c r="AS21" s="5" t="s">
        <v>6</v>
      </c>
      <c r="AT21" s="5" t="s">
        <v>6</v>
      </c>
      <c r="AU21" s="5" t="s">
        <v>6</v>
      </c>
      <c r="AV21" s="5" t="s">
        <v>6</v>
      </c>
      <c r="AW21" s="5" t="s">
        <v>6</v>
      </c>
      <c r="AX21" s="5" t="s">
        <v>6</v>
      </c>
      <c r="AY21" s="5" t="s">
        <v>6</v>
      </c>
      <c r="AZ21" s="5" t="s">
        <v>6</v>
      </c>
      <c r="BA21" s="5" t="s">
        <v>6</v>
      </c>
      <c r="BB21" s="5" t="s">
        <v>6</v>
      </c>
      <c r="BC21" s="5" t="s">
        <v>6</v>
      </c>
      <c r="BD21" s="5" t="s">
        <v>6</v>
      </c>
      <c r="BE21" s="5" t="s">
        <v>6</v>
      </c>
      <c r="BF21" s="5" t="s">
        <v>6</v>
      </c>
      <c r="BG21" s="5" t="s">
        <v>6</v>
      </c>
      <c r="BH21" s="5" t="s">
        <v>6</v>
      </c>
      <c r="BI21" s="5" t="s">
        <v>6</v>
      </c>
      <c r="BJ21" s="5" t="s">
        <v>6</v>
      </c>
      <c r="BK21" s="5" t="s">
        <v>6</v>
      </c>
      <c r="BL21" s="5" t="s">
        <v>6</v>
      </c>
      <c r="BM21" s="5" t="s">
        <v>6</v>
      </c>
      <c r="BN21" s="5" t="s">
        <v>6</v>
      </c>
      <c r="BO21" s="5" t="s">
        <v>6</v>
      </c>
      <c r="BP21" s="5" t="s">
        <v>6</v>
      </c>
      <c r="BQ21" s="5" t="s">
        <v>6</v>
      </c>
      <c r="BR21" s="5" t="s">
        <v>6</v>
      </c>
      <c r="BS21" s="5" t="s">
        <v>6</v>
      </c>
      <c r="BT21" s="5" t="s">
        <v>6</v>
      </c>
      <c r="BU21" s="5" t="s">
        <v>6</v>
      </c>
      <c r="BV21" s="5" t="s">
        <v>6</v>
      </c>
      <c r="BW21" s="5" t="s">
        <v>6</v>
      </c>
      <c r="BX21" s="5" t="s">
        <v>6</v>
      </c>
      <c r="BY21" s="5" t="s">
        <v>6</v>
      </c>
      <c r="BZ21" s="5" t="s">
        <v>6</v>
      </c>
      <c r="CA21" s="5" t="s">
        <v>6</v>
      </c>
      <c r="CB21" s="5" t="s">
        <v>6</v>
      </c>
      <c r="CC21" s="5" t="s">
        <v>6</v>
      </c>
      <c r="CD21" s="5" t="s">
        <v>6</v>
      </c>
      <c r="CE21" s="5" t="s">
        <v>6</v>
      </c>
      <c r="CF21" s="5" t="s">
        <v>6</v>
      </c>
      <c r="CG21" s="5" t="s">
        <v>6</v>
      </c>
      <c r="CH21" s="5" t="s">
        <v>6</v>
      </c>
      <c r="CI21" s="5" t="s">
        <v>6</v>
      </c>
      <c r="CJ21" s="5" t="s">
        <v>6</v>
      </c>
      <c r="CK21" s="5" t="s">
        <v>6</v>
      </c>
      <c r="CL21" s="5" t="s">
        <v>6</v>
      </c>
      <c r="CM21" s="5" t="s">
        <v>6</v>
      </c>
      <c r="CN21" s="5" t="s">
        <v>6</v>
      </c>
      <c r="CO21" s="5" t="s">
        <v>6</v>
      </c>
      <c r="CP21" s="5" t="s">
        <v>6</v>
      </c>
      <c r="CQ21" s="5" t="s">
        <v>6</v>
      </c>
      <c r="CR21" s="5" t="s">
        <v>6</v>
      </c>
      <c r="CS21" s="5" t="s">
        <v>6</v>
      </c>
      <c r="CT21" s="5" t="s">
        <v>6</v>
      </c>
      <c r="CU21" s="5" t="s">
        <v>6</v>
      </c>
      <c r="CV21" s="5" t="s">
        <v>6</v>
      </c>
      <c r="CW21" s="5" t="s">
        <v>6</v>
      </c>
    </row>
    <row r="22" spans="1:202" x14ac:dyDescent="0.25">
      <c r="A22" s="9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</row>
    <row r="23" spans="1:202" x14ac:dyDescent="0.25">
      <c r="A23" s="9"/>
      <c r="B23" s="124" t="s">
        <v>30</v>
      </c>
      <c r="C23" s="125"/>
      <c r="D23" s="126"/>
      <c r="G23" s="12"/>
    </row>
    <row r="24" spans="1:202" x14ac:dyDescent="0.25">
      <c r="A24" s="9"/>
      <c r="B24" s="77">
        <v>1</v>
      </c>
      <c r="C24" s="78">
        <v>2</v>
      </c>
      <c r="D24" s="77">
        <v>3</v>
      </c>
      <c r="E24" s="77">
        <v>4</v>
      </c>
      <c r="F24" s="78">
        <v>5</v>
      </c>
      <c r="G24" s="77">
        <v>6</v>
      </c>
      <c r="H24" s="77">
        <v>7</v>
      </c>
      <c r="I24" s="78">
        <v>8</v>
      </c>
      <c r="J24" s="77">
        <v>9</v>
      </c>
      <c r="K24" s="77">
        <v>10</v>
      </c>
      <c r="L24" s="78">
        <v>11</v>
      </c>
      <c r="M24" s="77">
        <v>12</v>
      </c>
      <c r="N24" s="77">
        <v>13</v>
      </c>
      <c r="O24" s="77">
        <v>14</v>
      </c>
      <c r="P24" s="77">
        <v>15</v>
      </c>
      <c r="Q24" s="77">
        <v>16</v>
      </c>
      <c r="R24" s="77">
        <v>17</v>
      </c>
      <c r="S24" s="77">
        <v>18</v>
      </c>
      <c r="T24" s="77">
        <v>19</v>
      </c>
      <c r="U24" s="77">
        <v>20</v>
      </c>
      <c r="V24" s="77">
        <v>21</v>
      </c>
      <c r="W24" s="77">
        <v>22</v>
      </c>
      <c r="X24" s="77">
        <v>23</v>
      </c>
      <c r="Y24" s="77">
        <v>24</v>
      </c>
      <c r="Z24" s="77">
        <v>25</v>
      </c>
      <c r="AA24" s="77">
        <v>26</v>
      </c>
      <c r="AB24" s="77">
        <v>27</v>
      </c>
      <c r="AC24" s="77">
        <v>28</v>
      </c>
      <c r="AD24" s="77">
        <v>29</v>
      </c>
      <c r="AE24" s="77">
        <v>30</v>
      </c>
      <c r="AF24" s="77">
        <v>31</v>
      </c>
      <c r="AG24" s="77">
        <v>32</v>
      </c>
      <c r="AH24" s="77">
        <v>33</v>
      </c>
      <c r="AI24" s="77">
        <v>34</v>
      </c>
      <c r="AJ24" s="77">
        <v>35</v>
      </c>
      <c r="AK24" s="77">
        <v>36</v>
      </c>
      <c r="AL24" s="77">
        <v>37</v>
      </c>
      <c r="AM24" s="77">
        <v>38</v>
      </c>
      <c r="AN24" s="77">
        <v>39</v>
      </c>
      <c r="AO24" s="77">
        <v>40</v>
      </c>
      <c r="AP24" s="77">
        <v>41</v>
      </c>
      <c r="AQ24" s="77">
        <v>42</v>
      </c>
      <c r="AR24" s="77">
        <v>43</v>
      </c>
      <c r="AS24" s="77">
        <v>44</v>
      </c>
      <c r="AT24" s="77">
        <v>45</v>
      </c>
      <c r="AU24" s="77">
        <v>46</v>
      </c>
      <c r="AV24" s="77">
        <v>47</v>
      </c>
      <c r="AW24" s="77">
        <v>48</v>
      </c>
      <c r="AX24" s="77">
        <v>49</v>
      </c>
      <c r="AY24" s="77">
        <v>50</v>
      </c>
      <c r="AZ24" s="77">
        <v>51</v>
      </c>
      <c r="BA24" s="77">
        <v>52</v>
      </c>
      <c r="BB24" s="77">
        <v>53</v>
      </c>
      <c r="BC24" s="77">
        <v>54</v>
      </c>
      <c r="BD24" s="77">
        <v>55</v>
      </c>
      <c r="BE24" s="77">
        <v>56</v>
      </c>
      <c r="BF24" s="77">
        <v>57</v>
      </c>
      <c r="BG24" s="77">
        <v>58</v>
      </c>
      <c r="BH24" s="77">
        <v>59</v>
      </c>
      <c r="BI24" s="77">
        <v>60</v>
      </c>
      <c r="BJ24" s="77">
        <v>61</v>
      </c>
      <c r="BK24" s="77">
        <v>62</v>
      </c>
      <c r="BL24" s="77">
        <v>63</v>
      </c>
      <c r="BM24" s="77">
        <v>64</v>
      </c>
      <c r="BN24" s="77">
        <v>65</v>
      </c>
      <c r="BO24" s="77">
        <v>66</v>
      </c>
      <c r="BP24" s="77">
        <v>67</v>
      </c>
      <c r="BQ24" s="77">
        <v>68</v>
      </c>
      <c r="BR24" s="77">
        <v>69</v>
      </c>
      <c r="BS24" s="77">
        <v>70</v>
      </c>
      <c r="BT24" s="77">
        <v>71</v>
      </c>
      <c r="BU24" s="77">
        <v>72</v>
      </c>
      <c r="BV24" s="77">
        <v>73</v>
      </c>
      <c r="BW24" s="77">
        <v>74</v>
      </c>
      <c r="BX24" s="77">
        <v>75</v>
      </c>
      <c r="BY24" s="77">
        <v>76</v>
      </c>
      <c r="BZ24" s="77">
        <v>77</v>
      </c>
      <c r="CA24" s="77">
        <v>78</v>
      </c>
      <c r="CB24" s="77">
        <v>79</v>
      </c>
      <c r="CC24" s="77">
        <v>80</v>
      </c>
      <c r="CD24" s="77">
        <v>81</v>
      </c>
      <c r="CE24" s="77">
        <v>82</v>
      </c>
      <c r="CF24" s="77">
        <v>83</v>
      </c>
      <c r="CG24" s="77">
        <v>84</v>
      </c>
      <c r="CH24" s="77">
        <v>85</v>
      </c>
      <c r="CI24" s="77">
        <v>86</v>
      </c>
      <c r="CJ24" s="77">
        <v>87</v>
      </c>
      <c r="CK24" s="77">
        <v>88</v>
      </c>
      <c r="CL24" s="77">
        <v>89</v>
      </c>
      <c r="CM24" s="77">
        <v>90</v>
      </c>
      <c r="CN24" s="77">
        <v>91</v>
      </c>
      <c r="CO24" s="77">
        <v>92</v>
      </c>
      <c r="CP24" s="77">
        <v>93</v>
      </c>
      <c r="CQ24" s="77">
        <v>94</v>
      </c>
      <c r="CR24" s="77">
        <v>95</v>
      </c>
      <c r="CS24" s="77">
        <v>96</v>
      </c>
      <c r="CT24" s="77">
        <v>97</v>
      </c>
      <c r="CU24" s="77">
        <v>98</v>
      </c>
      <c r="CV24" s="77">
        <v>99</v>
      </c>
      <c r="CW24" s="77">
        <v>100</v>
      </c>
    </row>
    <row r="25" spans="1:202" ht="15.75" x14ac:dyDescent="0.25">
      <c r="A25" s="79" t="s">
        <v>31</v>
      </c>
      <c r="B25" s="119">
        <f t="shared" ref="B25:U25" si="9">+CY17-B17</f>
        <v>0</v>
      </c>
      <c r="C25" s="119">
        <f t="shared" si="9"/>
        <v>0</v>
      </c>
      <c r="D25" s="119">
        <f t="shared" si="9"/>
        <v>-2896</v>
      </c>
      <c r="E25" s="119">
        <f t="shared" si="9"/>
        <v>-1281</v>
      </c>
      <c r="F25" s="119">
        <f t="shared" si="9"/>
        <v>-2096</v>
      </c>
      <c r="G25" s="119">
        <f t="shared" si="9"/>
        <v>-1559</v>
      </c>
      <c r="H25" s="119">
        <f t="shared" si="9"/>
        <v>-1624</v>
      </c>
      <c r="I25" s="119">
        <f t="shared" si="9"/>
        <v>-1834</v>
      </c>
      <c r="J25" s="119">
        <f t="shared" si="9"/>
        <v>-2026</v>
      </c>
      <c r="K25" s="119">
        <f t="shared" si="9"/>
        <v>-1976</v>
      </c>
      <c r="L25" s="119">
        <f t="shared" si="9"/>
        <v>-2096</v>
      </c>
      <c r="M25" s="119">
        <f t="shared" si="9"/>
        <v>-1571</v>
      </c>
      <c r="N25" s="119">
        <f t="shared" si="9"/>
        <v>-1571</v>
      </c>
      <c r="O25" s="119">
        <f t="shared" si="9"/>
        <v>-2736</v>
      </c>
      <c r="P25" s="119">
        <f t="shared" si="9"/>
        <v>-2736</v>
      </c>
      <c r="Q25" s="119">
        <f t="shared" si="9"/>
        <v>-2628</v>
      </c>
      <c r="R25" s="119">
        <f t="shared" si="9"/>
        <v>-2426</v>
      </c>
      <c r="S25" s="119">
        <f t="shared" si="9"/>
        <v>-2426</v>
      </c>
      <c r="T25" s="119">
        <f t="shared" si="9"/>
        <v>-2426</v>
      </c>
      <c r="U25" s="119">
        <f t="shared" si="9"/>
        <v>-2426</v>
      </c>
      <c r="V25" s="119">
        <f t="shared" ref="V25:CG25" si="10">+DS17-V17</f>
        <v>-2426</v>
      </c>
      <c r="W25" s="119">
        <f t="shared" si="10"/>
        <v>-2426</v>
      </c>
      <c r="X25" s="119">
        <f t="shared" si="10"/>
        <v>-2426</v>
      </c>
      <c r="Y25" s="119">
        <f t="shared" si="10"/>
        <v>-2426</v>
      </c>
      <c r="Z25" s="119">
        <f t="shared" si="10"/>
        <v>-2426</v>
      </c>
      <c r="AA25" s="119">
        <f t="shared" si="10"/>
        <v>-2426</v>
      </c>
      <c r="AB25" s="119">
        <f t="shared" si="10"/>
        <v>-2426</v>
      </c>
      <c r="AC25" s="119">
        <f t="shared" si="10"/>
        <v>-2426</v>
      </c>
      <c r="AD25" s="119">
        <f t="shared" si="10"/>
        <v>-2426</v>
      </c>
      <c r="AE25" s="119">
        <f t="shared" si="10"/>
        <v>-2426</v>
      </c>
      <c r="AF25" s="119">
        <f t="shared" si="10"/>
        <v>-2426</v>
      </c>
      <c r="AG25" s="119">
        <f t="shared" si="10"/>
        <v>-2426</v>
      </c>
      <c r="AH25" s="119">
        <f t="shared" si="10"/>
        <v>-2426</v>
      </c>
      <c r="AI25" s="119">
        <f t="shared" si="10"/>
        <v>-2426</v>
      </c>
      <c r="AJ25" s="119">
        <f t="shared" si="10"/>
        <v>-2426</v>
      </c>
      <c r="AK25" s="119">
        <f t="shared" si="10"/>
        <v>-2426</v>
      </c>
      <c r="AL25" s="119">
        <f t="shared" si="10"/>
        <v>-2426</v>
      </c>
      <c r="AM25" s="119">
        <f t="shared" si="10"/>
        <v>-2426</v>
      </c>
      <c r="AN25" s="119">
        <f t="shared" si="10"/>
        <v>-2426</v>
      </c>
      <c r="AO25" s="119">
        <f t="shared" si="10"/>
        <v>-2426</v>
      </c>
      <c r="AP25" s="119">
        <f t="shared" si="10"/>
        <v>-2426</v>
      </c>
      <c r="AQ25" s="119">
        <f t="shared" si="10"/>
        <v>-2426</v>
      </c>
      <c r="AR25" s="119">
        <f t="shared" si="10"/>
        <v>-2426</v>
      </c>
      <c r="AS25" s="119">
        <f t="shared" si="10"/>
        <v>-2426</v>
      </c>
      <c r="AT25" s="119">
        <f t="shared" si="10"/>
        <v>-2426</v>
      </c>
      <c r="AU25" s="119">
        <f t="shared" si="10"/>
        <v>-2426</v>
      </c>
      <c r="AV25" s="119">
        <f t="shared" si="10"/>
        <v>-2426</v>
      </c>
      <c r="AW25" s="119">
        <f t="shared" si="10"/>
        <v>-2426</v>
      </c>
      <c r="AX25" s="119">
        <f t="shared" si="10"/>
        <v>-2426</v>
      </c>
      <c r="AY25" s="119">
        <f t="shared" si="10"/>
        <v>-2426</v>
      </c>
      <c r="AZ25" s="119">
        <f t="shared" si="10"/>
        <v>-2426</v>
      </c>
      <c r="BA25" s="119">
        <f t="shared" si="10"/>
        <v>-2426</v>
      </c>
      <c r="BB25" s="119">
        <f t="shared" si="10"/>
        <v>-2426</v>
      </c>
      <c r="BC25" s="119">
        <f t="shared" si="10"/>
        <v>-2426</v>
      </c>
      <c r="BD25" s="119">
        <f t="shared" si="10"/>
        <v>-2426</v>
      </c>
      <c r="BE25" s="119">
        <f t="shared" si="10"/>
        <v>-2426</v>
      </c>
      <c r="BF25" s="119">
        <f t="shared" si="10"/>
        <v>-2426</v>
      </c>
      <c r="BG25" s="119">
        <f t="shared" si="10"/>
        <v>-2426</v>
      </c>
      <c r="BH25" s="119">
        <f t="shared" si="10"/>
        <v>-2426</v>
      </c>
      <c r="BI25" s="119">
        <f t="shared" si="10"/>
        <v>-2426</v>
      </c>
      <c r="BJ25" s="119">
        <f t="shared" si="10"/>
        <v>-2426</v>
      </c>
      <c r="BK25" s="119">
        <f t="shared" si="10"/>
        <v>-2426</v>
      </c>
      <c r="BL25" s="119">
        <f t="shared" si="10"/>
        <v>-2426</v>
      </c>
      <c r="BM25" s="119">
        <f t="shared" si="10"/>
        <v>-2426</v>
      </c>
      <c r="BN25" s="119">
        <f t="shared" si="10"/>
        <v>-2426</v>
      </c>
      <c r="BO25" s="119">
        <f t="shared" si="10"/>
        <v>-2426</v>
      </c>
      <c r="BP25" s="119">
        <f t="shared" si="10"/>
        <v>-2426</v>
      </c>
      <c r="BQ25" s="119">
        <f t="shared" si="10"/>
        <v>-2426</v>
      </c>
      <c r="BR25" s="119">
        <f t="shared" si="10"/>
        <v>-2426</v>
      </c>
      <c r="BS25" s="119">
        <f t="shared" si="10"/>
        <v>-2426</v>
      </c>
      <c r="BT25" s="119">
        <f t="shared" si="10"/>
        <v>-2426</v>
      </c>
      <c r="BU25" s="119">
        <f t="shared" si="10"/>
        <v>-2426</v>
      </c>
      <c r="BV25" s="119">
        <f t="shared" si="10"/>
        <v>-2426</v>
      </c>
      <c r="BW25" s="119">
        <f t="shared" si="10"/>
        <v>-2426</v>
      </c>
      <c r="BX25" s="119">
        <f t="shared" si="10"/>
        <v>-2426</v>
      </c>
      <c r="BY25" s="119">
        <f t="shared" si="10"/>
        <v>-2426</v>
      </c>
      <c r="BZ25" s="119">
        <f t="shared" si="10"/>
        <v>-2426</v>
      </c>
      <c r="CA25" s="119">
        <f t="shared" si="10"/>
        <v>-2426</v>
      </c>
      <c r="CB25" s="119">
        <f t="shared" si="10"/>
        <v>-2426</v>
      </c>
      <c r="CC25" s="119">
        <f t="shared" si="10"/>
        <v>-2426</v>
      </c>
      <c r="CD25" s="119">
        <f t="shared" si="10"/>
        <v>-2426</v>
      </c>
      <c r="CE25" s="119">
        <f t="shared" si="10"/>
        <v>-2426</v>
      </c>
      <c r="CF25" s="119">
        <f t="shared" si="10"/>
        <v>-2426</v>
      </c>
      <c r="CG25" s="119">
        <f t="shared" si="10"/>
        <v>-2426</v>
      </c>
      <c r="CH25" s="119">
        <f t="shared" ref="CH25:CV25" si="11">+GE17-CH17</f>
        <v>-2426</v>
      </c>
      <c r="CI25" s="119">
        <f t="shared" si="11"/>
        <v>-2426</v>
      </c>
      <c r="CJ25" s="119">
        <f t="shared" si="11"/>
        <v>-2426</v>
      </c>
      <c r="CK25" s="119">
        <f t="shared" si="11"/>
        <v>-2426</v>
      </c>
      <c r="CL25" s="119">
        <f t="shared" si="11"/>
        <v>-2426</v>
      </c>
      <c r="CM25" s="119">
        <f t="shared" si="11"/>
        <v>-2426</v>
      </c>
      <c r="CN25" s="119">
        <f t="shared" si="11"/>
        <v>-2426</v>
      </c>
      <c r="CO25" s="119">
        <f t="shared" si="11"/>
        <v>-2426</v>
      </c>
      <c r="CP25" s="119">
        <f t="shared" si="11"/>
        <v>-2426</v>
      </c>
      <c r="CQ25" s="119">
        <f t="shared" si="11"/>
        <v>-2426</v>
      </c>
      <c r="CR25" s="119">
        <f t="shared" si="11"/>
        <v>-2426</v>
      </c>
      <c r="CS25" s="119">
        <f t="shared" si="11"/>
        <v>-2426</v>
      </c>
      <c r="CT25" s="119">
        <f t="shared" si="11"/>
        <v>-2426</v>
      </c>
      <c r="CU25" s="119">
        <f t="shared" si="11"/>
        <v>-2426</v>
      </c>
      <c r="CV25" s="119">
        <f t="shared" si="11"/>
        <v>-2426</v>
      </c>
      <c r="CW25" s="119">
        <f>+GT17-CW17</f>
        <v>-2426</v>
      </c>
    </row>
    <row r="26" spans="1:202" ht="15.75" x14ac:dyDescent="0.25">
      <c r="A26" s="79" t="s">
        <v>32</v>
      </c>
      <c r="B26" s="119">
        <f t="shared" ref="B26:P26" si="12">+CY18-B18</f>
        <v>0</v>
      </c>
      <c r="C26" s="119">
        <f t="shared" si="12"/>
        <v>-1720</v>
      </c>
      <c r="D26" s="119">
        <f t="shared" si="12"/>
        <v>-1720</v>
      </c>
      <c r="E26" s="119">
        <f t="shared" si="12"/>
        <v>-434</v>
      </c>
      <c r="F26" s="119">
        <f t="shared" si="12"/>
        <v>-23</v>
      </c>
      <c r="G26" s="119">
        <f t="shared" si="12"/>
        <v>-324</v>
      </c>
      <c r="H26" s="119">
        <f t="shared" si="12"/>
        <v>-256</v>
      </c>
      <c r="I26" s="119">
        <f t="shared" si="12"/>
        <v>-256</v>
      </c>
      <c r="J26" s="119">
        <f t="shared" si="12"/>
        <v>-256</v>
      </c>
      <c r="K26" s="119">
        <f t="shared" si="12"/>
        <v>-244</v>
      </c>
      <c r="L26" s="119">
        <f t="shared" si="12"/>
        <v>-434</v>
      </c>
      <c r="M26" s="119">
        <f t="shared" si="12"/>
        <v>-474</v>
      </c>
      <c r="N26" s="119">
        <f t="shared" si="12"/>
        <v>-438</v>
      </c>
      <c r="O26" s="119">
        <f t="shared" si="12"/>
        <v>-198</v>
      </c>
      <c r="P26" s="119">
        <f t="shared" si="12"/>
        <v>-368</v>
      </c>
      <c r="Q26" s="119">
        <f>+DN16-Q16</f>
        <v>-368</v>
      </c>
      <c r="R26" s="119">
        <f>+DO18-R18</f>
        <v>-464</v>
      </c>
      <c r="S26" s="119">
        <f>+DP18-S18</f>
        <v>-464</v>
      </c>
      <c r="T26" s="119">
        <f>+DQ18-T18</f>
        <v>-464</v>
      </c>
      <c r="U26" s="119">
        <f>+DR18-U18</f>
        <v>-464</v>
      </c>
      <c r="V26" s="119">
        <f t="shared" ref="V26:CG26" si="13">+DS18-V18</f>
        <v>-464</v>
      </c>
      <c r="W26" s="119">
        <f t="shared" si="13"/>
        <v>-464</v>
      </c>
      <c r="X26" s="119">
        <f t="shared" si="13"/>
        <v>-464</v>
      </c>
      <c r="Y26" s="119">
        <f t="shared" si="13"/>
        <v>-464</v>
      </c>
      <c r="Z26" s="119">
        <f t="shared" si="13"/>
        <v>-464</v>
      </c>
      <c r="AA26" s="119">
        <f t="shared" si="13"/>
        <v>-464</v>
      </c>
      <c r="AB26" s="119">
        <f t="shared" si="13"/>
        <v>-464</v>
      </c>
      <c r="AC26" s="119">
        <f t="shared" si="13"/>
        <v>-464</v>
      </c>
      <c r="AD26" s="119">
        <f t="shared" si="13"/>
        <v>-464</v>
      </c>
      <c r="AE26" s="119">
        <f t="shared" si="13"/>
        <v>-464</v>
      </c>
      <c r="AF26" s="119">
        <f t="shared" si="13"/>
        <v>-464</v>
      </c>
      <c r="AG26" s="119">
        <f t="shared" si="13"/>
        <v>-464</v>
      </c>
      <c r="AH26" s="119">
        <f t="shared" si="13"/>
        <v>-464</v>
      </c>
      <c r="AI26" s="119">
        <f t="shared" si="13"/>
        <v>-464</v>
      </c>
      <c r="AJ26" s="119">
        <f t="shared" si="13"/>
        <v>-464</v>
      </c>
      <c r="AK26" s="119">
        <f t="shared" si="13"/>
        <v>-464</v>
      </c>
      <c r="AL26" s="119">
        <f t="shared" si="13"/>
        <v>-464</v>
      </c>
      <c r="AM26" s="119">
        <f t="shared" si="13"/>
        <v>-464</v>
      </c>
      <c r="AN26" s="119">
        <f t="shared" si="13"/>
        <v>-464</v>
      </c>
      <c r="AO26" s="119">
        <f t="shared" si="13"/>
        <v>-464</v>
      </c>
      <c r="AP26" s="119">
        <f t="shared" si="13"/>
        <v>-464</v>
      </c>
      <c r="AQ26" s="119">
        <f t="shared" si="13"/>
        <v>-464</v>
      </c>
      <c r="AR26" s="119">
        <f t="shared" si="13"/>
        <v>-464</v>
      </c>
      <c r="AS26" s="119">
        <f t="shared" si="13"/>
        <v>-464</v>
      </c>
      <c r="AT26" s="119">
        <f t="shared" si="13"/>
        <v>-464</v>
      </c>
      <c r="AU26" s="119">
        <f t="shared" si="13"/>
        <v>-464</v>
      </c>
      <c r="AV26" s="119">
        <f t="shared" si="13"/>
        <v>-464</v>
      </c>
      <c r="AW26" s="119">
        <f t="shared" si="13"/>
        <v>-464</v>
      </c>
      <c r="AX26" s="119">
        <f t="shared" si="13"/>
        <v>-464</v>
      </c>
      <c r="AY26" s="119">
        <f t="shared" si="13"/>
        <v>-464</v>
      </c>
      <c r="AZ26" s="119">
        <f t="shared" si="13"/>
        <v>-464</v>
      </c>
      <c r="BA26" s="119">
        <f t="shared" si="13"/>
        <v>-464</v>
      </c>
      <c r="BB26" s="119">
        <f t="shared" si="13"/>
        <v>-464</v>
      </c>
      <c r="BC26" s="119">
        <f t="shared" si="13"/>
        <v>-464</v>
      </c>
      <c r="BD26" s="119">
        <f t="shared" si="13"/>
        <v>-464</v>
      </c>
      <c r="BE26" s="119">
        <f t="shared" si="13"/>
        <v>-464</v>
      </c>
      <c r="BF26" s="119">
        <f t="shared" si="13"/>
        <v>-464</v>
      </c>
      <c r="BG26" s="119">
        <f t="shared" si="13"/>
        <v>-464</v>
      </c>
      <c r="BH26" s="119">
        <f t="shared" si="13"/>
        <v>-464</v>
      </c>
      <c r="BI26" s="119">
        <f t="shared" si="13"/>
        <v>-464</v>
      </c>
      <c r="BJ26" s="119">
        <f t="shared" si="13"/>
        <v>-464</v>
      </c>
      <c r="BK26" s="119">
        <f t="shared" si="13"/>
        <v>-464</v>
      </c>
      <c r="BL26" s="119">
        <f t="shared" si="13"/>
        <v>-464</v>
      </c>
      <c r="BM26" s="119">
        <f t="shared" si="13"/>
        <v>-464</v>
      </c>
      <c r="BN26" s="119">
        <f t="shared" si="13"/>
        <v>-464</v>
      </c>
      <c r="BO26" s="119">
        <f t="shared" si="13"/>
        <v>-464</v>
      </c>
      <c r="BP26" s="119">
        <f t="shared" si="13"/>
        <v>-464</v>
      </c>
      <c r="BQ26" s="119">
        <f t="shared" si="13"/>
        <v>-464</v>
      </c>
      <c r="BR26" s="119">
        <f t="shared" si="13"/>
        <v>-464</v>
      </c>
      <c r="BS26" s="119">
        <f t="shared" si="13"/>
        <v>-464</v>
      </c>
      <c r="BT26" s="119">
        <f t="shared" si="13"/>
        <v>-464</v>
      </c>
      <c r="BU26" s="119">
        <f t="shared" si="13"/>
        <v>-464</v>
      </c>
      <c r="BV26" s="119">
        <f t="shared" si="13"/>
        <v>-464</v>
      </c>
      <c r="BW26" s="119">
        <f t="shared" si="13"/>
        <v>-464</v>
      </c>
      <c r="BX26" s="119">
        <f t="shared" si="13"/>
        <v>-464</v>
      </c>
      <c r="BY26" s="119">
        <f t="shared" si="13"/>
        <v>-464</v>
      </c>
      <c r="BZ26" s="119">
        <f t="shared" si="13"/>
        <v>-464</v>
      </c>
      <c r="CA26" s="119">
        <f t="shared" si="13"/>
        <v>-464</v>
      </c>
      <c r="CB26" s="119">
        <f t="shared" si="13"/>
        <v>-464</v>
      </c>
      <c r="CC26" s="119">
        <f t="shared" si="13"/>
        <v>-464</v>
      </c>
      <c r="CD26" s="119">
        <f t="shared" si="13"/>
        <v>-464</v>
      </c>
      <c r="CE26" s="119">
        <f t="shared" si="13"/>
        <v>-464</v>
      </c>
      <c r="CF26" s="119">
        <f t="shared" si="13"/>
        <v>-464</v>
      </c>
      <c r="CG26" s="119">
        <f t="shared" si="13"/>
        <v>-464</v>
      </c>
      <c r="CH26" s="119">
        <f t="shared" ref="CH26:CV26" si="14">+GE18-CH18</f>
        <v>-464</v>
      </c>
      <c r="CI26" s="119">
        <f t="shared" si="14"/>
        <v>-464</v>
      </c>
      <c r="CJ26" s="119">
        <f t="shared" si="14"/>
        <v>-464</v>
      </c>
      <c r="CK26" s="119">
        <f t="shared" si="14"/>
        <v>-464</v>
      </c>
      <c r="CL26" s="119">
        <f t="shared" si="14"/>
        <v>-464</v>
      </c>
      <c r="CM26" s="119">
        <f t="shared" si="14"/>
        <v>-464</v>
      </c>
      <c r="CN26" s="119">
        <f t="shared" si="14"/>
        <v>-464</v>
      </c>
      <c r="CO26" s="119">
        <f t="shared" si="14"/>
        <v>-464</v>
      </c>
      <c r="CP26" s="119">
        <f t="shared" si="14"/>
        <v>-464</v>
      </c>
      <c r="CQ26" s="119">
        <f t="shared" si="14"/>
        <v>-464</v>
      </c>
      <c r="CR26" s="119">
        <f t="shared" si="14"/>
        <v>-464</v>
      </c>
      <c r="CS26" s="119">
        <f t="shared" si="14"/>
        <v>-464</v>
      </c>
      <c r="CT26" s="119">
        <f t="shared" si="14"/>
        <v>-464</v>
      </c>
      <c r="CU26" s="119">
        <f t="shared" si="14"/>
        <v>-464</v>
      </c>
      <c r="CV26" s="119">
        <f t="shared" si="14"/>
        <v>-464</v>
      </c>
      <c r="CW26" s="119">
        <f>+GT18-CW18</f>
        <v>-464</v>
      </c>
    </row>
    <row r="27" spans="1:202" x14ac:dyDescent="0.25">
      <c r="A27" s="9"/>
      <c r="V27" s="9"/>
      <c r="W27" s="9"/>
      <c r="X27" s="9"/>
    </row>
    <row r="28" spans="1:202" x14ac:dyDescent="0.25">
      <c r="A28" s="9"/>
      <c r="V28" s="9"/>
      <c r="W28" s="9"/>
      <c r="X28" s="9"/>
    </row>
    <row r="29" spans="1:202" x14ac:dyDescent="0.25">
      <c r="A29" s="9"/>
    </row>
    <row r="30" spans="1:202" x14ac:dyDescent="0.25">
      <c r="A30" s="9"/>
      <c r="E30" s="15"/>
    </row>
    <row r="31" spans="1:202" ht="15.75" thickBot="1" x14ac:dyDescent="0.3">
      <c r="A31" s="151" t="s">
        <v>17</v>
      </c>
      <c r="B31" s="152"/>
      <c r="C31" s="1" t="s">
        <v>47</v>
      </c>
    </row>
    <row r="32" spans="1:202" x14ac:dyDescent="0.25">
      <c r="A32" s="153" t="s">
        <v>48</v>
      </c>
      <c r="B32" s="52" t="s">
        <v>49</v>
      </c>
      <c r="C32" s="121"/>
      <c r="D32" s="40"/>
      <c r="E32" s="40"/>
      <c r="F32" s="40"/>
      <c r="G32"/>
      <c r="H32"/>
    </row>
    <row r="33" spans="1:8" ht="15.75" thickBot="1" x14ac:dyDescent="0.3">
      <c r="A33" s="154"/>
      <c r="B33" s="54" t="s">
        <v>34</v>
      </c>
      <c r="C33" s="122"/>
      <c r="D33" s="55"/>
      <c r="E33" s="55"/>
      <c r="F33" s="55"/>
      <c r="G33"/>
      <c r="H33"/>
    </row>
    <row r="34" spans="1:8" x14ac:dyDescent="0.25">
      <c r="A34" s="153" t="s">
        <v>50</v>
      </c>
      <c r="B34" s="52" t="s">
        <v>49</v>
      </c>
      <c r="C34" s="121"/>
      <c r="D34" s="40"/>
      <c r="E34" s="40"/>
      <c r="F34" s="40"/>
      <c r="G34"/>
      <c r="H34"/>
    </row>
    <row r="35" spans="1:8" ht="15.75" thickBot="1" x14ac:dyDescent="0.3">
      <c r="A35" s="154"/>
      <c r="B35" s="54" t="s">
        <v>34</v>
      </c>
      <c r="C35" s="122"/>
      <c r="D35" s="55"/>
      <c r="E35" s="55"/>
      <c r="F35" s="55"/>
      <c r="G35"/>
      <c r="H35"/>
    </row>
    <row r="36" spans="1:8" x14ac:dyDescent="0.25">
      <c r="A36" s="153" t="s">
        <v>51</v>
      </c>
      <c r="B36" s="52" t="s">
        <v>49</v>
      </c>
      <c r="C36" s="121"/>
      <c r="D36" s="40"/>
      <c r="E36" s="40"/>
      <c r="F36" s="40"/>
      <c r="G36"/>
      <c r="H36"/>
    </row>
    <row r="37" spans="1:8" ht="15.75" thickBot="1" x14ac:dyDescent="0.3">
      <c r="A37" s="154"/>
      <c r="B37" s="54" t="s">
        <v>34</v>
      </c>
      <c r="C37" s="122"/>
      <c r="D37" s="55"/>
      <c r="E37" s="55"/>
      <c r="F37" s="55"/>
      <c r="G37"/>
      <c r="H37"/>
    </row>
    <row r="38" spans="1:8" x14ac:dyDescent="0.25">
      <c r="A38" s="155" t="s">
        <v>52</v>
      </c>
      <c r="B38" s="52" t="s">
        <v>49</v>
      </c>
      <c r="C38" s="121"/>
      <c r="D38" s="40"/>
      <c r="E38" s="40"/>
      <c r="F38" s="40"/>
      <c r="G38"/>
      <c r="H38"/>
    </row>
    <row r="39" spans="1:8" ht="15.75" thickBot="1" x14ac:dyDescent="0.3">
      <c r="A39" s="156"/>
      <c r="B39" s="54" t="s">
        <v>34</v>
      </c>
      <c r="C39" s="122"/>
      <c r="D39" s="55"/>
      <c r="E39" s="55"/>
      <c r="F39" s="55"/>
      <c r="G39"/>
      <c r="H39"/>
    </row>
    <row r="40" spans="1:8" x14ac:dyDescent="0.25">
      <c r="C40" s="9"/>
      <c r="G40"/>
      <c r="H40"/>
    </row>
    <row r="41" spans="1:8" x14ac:dyDescent="0.25">
      <c r="A41" s="157" t="s">
        <v>18</v>
      </c>
      <c r="B41" s="158"/>
      <c r="G41"/>
      <c r="H41"/>
    </row>
    <row r="42" spans="1:8" x14ac:dyDescent="0.25">
      <c r="A42" s="159" t="s">
        <v>48</v>
      </c>
      <c r="B42" s="119" t="s">
        <v>49</v>
      </c>
      <c r="C42" s="119"/>
      <c r="D42" s="5"/>
      <c r="E42" s="5"/>
      <c r="F42" s="5"/>
      <c r="G42"/>
      <c r="H42"/>
    </row>
    <row r="43" spans="1:8" x14ac:dyDescent="0.25">
      <c r="A43" s="160"/>
      <c r="B43" s="119" t="s">
        <v>34</v>
      </c>
      <c r="C43" s="119"/>
      <c r="D43" s="5"/>
      <c r="E43" s="5"/>
      <c r="F43" s="5"/>
      <c r="G43"/>
      <c r="H43"/>
    </row>
    <row r="44" spans="1:8" x14ac:dyDescent="0.25">
      <c r="A44" s="159" t="s">
        <v>50</v>
      </c>
      <c r="B44" s="119" t="s">
        <v>49</v>
      </c>
      <c r="C44" s="119"/>
      <c r="D44" s="5"/>
      <c r="E44" s="5"/>
      <c r="F44" s="5"/>
      <c r="G44"/>
      <c r="H44"/>
    </row>
    <row r="45" spans="1:8" x14ac:dyDescent="0.25">
      <c r="A45" s="160"/>
      <c r="B45" s="119" t="s">
        <v>34</v>
      </c>
      <c r="C45" s="119"/>
      <c r="D45" s="5"/>
      <c r="E45" s="5"/>
      <c r="F45" s="5"/>
      <c r="G45"/>
      <c r="H45"/>
    </row>
    <row r="46" spans="1:8" x14ac:dyDescent="0.25">
      <c r="A46" s="159" t="s">
        <v>51</v>
      </c>
      <c r="B46" s="119" t="s">
        <v>49</v>
      </c>
      <c r="C46" s="119"/>
      <c r="D46" s="5"/>
      <c r="E46" s="5"/>
      <c r="F46" s="5"/>
      <c r="G46"/>
      <c r="H46"/>
    </row>
    <row r="47" spans="1:8" x14ac:dyDescent="0.25">
      <c r="A47" s="160"/>
      <c r="B47" s="119" t="s">
        <v>34</v>
      </c>
      <c r="C47" s="119"/>
      <c r="D47" s="5"/>
      <c r="E47" s="5"/>
      <c r="F47" s="5"/>
      <c r="G47"/>
      <c r="H47"/>
    </row>
    <row r="48" spans="1:8" x14ac:dyDescent="0.25">
      <c r="A48" s="149" t="s">
        <v>52</v>
      </c>
      <c r="B48" s="119" t="s">
        <v>49</v>
      </c>
      <c r="C48" s="119"/>
      <c r="D48" s="5"/>
      <c r="E48" s="5"/>
      <c r="F48" s="5"/>
      <c r="G48"/>
      <c r="H48"/>
    </row>
    <row r="49" spans="1:24" x14ac:dyDescent="0.25">
      <c r="A49" s="149"/>
      <c r="B49" s="119" t="s">
        <v>34</v>
      </c>
      <c r="C49" s="119"/>
      <c r="D49" s="5"/>
      <c r="E49" s="5"/>
      <c r="F49" s="5"/>
      <c r="G49"/>
      <c r="H49"/>
    </row>
    <row r="50" spans="1:24" x14ac:dyDescent="0.25">
      <c r="C50" s="9"/>
      <c r="G50"/>
      <c r="H50"/>
    </row>
    <row r="51" spans="1:24" ht="15.75" customHeight="1" x14ac:dyDescent="0.25">
      <c r="A51" s="157" t="s">
        <v>19</v>
      </c>
      <c r="B51" s="158"/>
      <c r="G51"/>
      <c r="H51"/>
    </row>
    <row r="52" spans="1:24" x14ac:dyDescent="0.25">
      <c r="A52" s="159" t="s">
        <v>48</v>
      </c>
      <c r="B52" s="119" t="s">
        <v>49</v>
      </c>
      <c r="C52" s="119"/>
      <c r="D52" s="5"/>
      <c r="E52" s="5"/>
      <c r="F52" s="5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</row>
    <row r="53" spans="1:24" x14ac:dyDescent="0.25">
      <c r="A53" s="160"/>
      <c r="B53" s="119" t="s">
        <v>34</v>
      </c>
      <c r="C53" s="119"/>
      <c r="D53" s="5"/>
      <c r="E53" s="5"/>
      <c r="F53" s="5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</row>
    <row r="54" spans="1:24" ht="15.75" customHeight="1" x14ac:dyDescent="0.25">
      <c r="A54" s="159" t="s">
        <v>50</v>
      </c>
      <c r="B54" s="119" t="s">
        <v>49</v>
      </c>
      <c r="C54" s="119"/>
      <c r="D54" s="5"/>
      <c r="E54" s="5"/>
      <c r="F54" s="5"/>
      <c r="G54"/>
      <c r="H54"/>
    </row>
    <row r="55" spans="1:24" ht="15.75" customHeight="1" x14ac:dyDescent="0.25">
      <c r="A55" s="160"/>
      <c r="B55" s="119" t="s">
        <v>34</v>
      </c>
      <c r="C55" s="119"/>
      <c r="D55" s="5"/>
      <c r="E55" s="5"/>
      <c r="F55" s="5"/>
      <c r="G55"/>
      <c r="H55"/>
    </row>
    <row r="56" spans="1:24" x14ac:dyDescent="0.25">
      <c r="A56" s="159" t="s">
        <v>51</v>
      </c>
      <c r="B56" s="119" t="s">
        <v>49</v>
      </c>
      <c r="C56" s="119"/>
      <c r="D56" s="5"/>
      <c r="E56" s="5"/>
      <c r="F56" s="5"/>
      <c r="G56"/>
      <c r="H56"/>
    </row>
    <row r="57" spans="1:24" x14ac:dyDescent="0.25">
      <c r="A57" s="160"/>
      <c r="B57" s="119" t="s">
        <v>34</v>
      </c>
      <c r="C57" s="119"/>
      <c r="D57" s="5"/>
      <c r="E57" s="5"/>
      <c r="F57" s="5"/>
      <c r="G57"/>
      <c r="H57"/>
    </row>
    <row r="58" spans="1:24" x14ac:dyDescent="0.25">
      <c r="A58" s="149" t="s">
        <v>52</v>
      </c>
      <c r="B58" s="119" t="s">
        <v>49</v>
      </c>
      <c r="C58" s="119"/>
      <c r="D58" s="5"/>
      <c r="E58" s="5"/>
      <c r="F58" s="5"/>
      <c r="G58"/>
      <c r="H58"/>
    </row>
    <row r="59" spans="1:24" x14ac:dyDescent="0.25">
      <c r="A59" s="149"/>
      <c r="B59" s="119" t="s">
        <v>34</v>
      </c>
      <c r="C59" s="119"/>
      <c r="D59" s="5"/>
      <c r="E59" s="5"/>
      <c r="F59" s="5"/>
      <c r="G59"/>
      <c r="H59"/>
    </row>
    <row r="60" spans="1:24" x14ac:dyDescent="0.25">
      <c r="C60" s="9"/>
      <c r="G60"/>
      <c r="H60"/>
    </row>
    <row r="61" spans="1:24" x14ac:dyDescent="0.25">
      <c r="A61" s="157" t="s">
        <v>36</v>
      </c>
      <c r="B61" s="158"/>
      <c r="G61"/>
      <c r="H61"/>
    </row>
    <row r="62" spans="1:24" x14ac:dyDescent="0.25">
      <c r="A62" s="159" t="s">
        <v>48</v>
      </c>
      <c r="B62" s="119" t="s">
        <v>49</v>
      </c>
      <c r="C62" s="119"/>
      <c r="D62" s="5"/>
      <c r="E62" s="5"/>
      <c r="F62" s="5"/>
      <c r="G62"/>
      <c r="H62"/>
    </row>
    <row r="63" spans="1:24" x14ac:dyDescent="0.25">
      <c r="A63" s="160"/>
      <c r="B63" s="119" t="s">
        <v>34</v>
      </c>
      <c r="C63" s="119"/>
      <c r="D63" s="5"/>
      <c r="E63" s="5"/>
      <c r="F63" s="5"/>
      <c r="G63"/>
      <c r="H63"/>
    </row>
    <row r="64" spans="1:24" x14ac:dyDescent="0.25">
      <c r="A64" s="159" t="s">
        <v>50</v>
      </c>
      <c r="B64" s="119" t="s">
        <v>49</v>
      </c>
      <c r="C64" s="119"/>
      <c r="D64" s="5"/>
      <c r="E64" s="5"/>
      <c r="F64" s="5"/>
      <c r="G64"/>
      <c r="H64"/>
    </row>
    <row r="65" spans="1:8" x14ac:dyDescent="0.25">
      <c r="A65" s="160"/>
      <c r="B65" s="119" t="s">
        <v>34</v>
      </c>
      <c r="C65" s="119"/>
      <c r="D65" s="5"/>
      <c r="E65" s="5"/>
      <c r="F65" s="5"/>
      <c r="G65"/>
      <c r="H65"/>
    </row>
    <row r="66" spans="1:8" x14ac:dyDescent="0.25">
      <c r="A66" s="159" t="s">
        <v>51</v>
      </c>
      <c r="B66" s="119" t="s">
        <v>49</v>
      </c>
      <c r="C66" s="119"/>
      <c r="D66" s="5"/>
      <c r="E66" s="5"/>
      <c r="F66" s="5"/>
      <c r="G66"/>
      <c r="H66"/>
    </row>
    <row r="67" spans="1:8" x14ac:dyDescent="0.25">
      <c r="A67" s="160"/>
      <c r="B67" s="119" t="s">
        <v>34</v>
      </c>
      <c r="C67" s="119"/>
      <c r="D67" s="5"/>
      <c r="E67" s="5"/>
      <c r="F67" s="5"/>
      <c r="G67"/>
      <c r="H67"/>
    </row>
    <row r="68" spans="1:8" x14ac:dyDescent="0.25">
      <c r="A68" s="149" t="s">
        <v>52</v>
      </c>
      <c r="B68" s="119" t="s">
        <v>49</v>
      </c>
      <c r="C68" s="119"/>
      <c r="D68" s="5"/>
      <c r="E68" s="5"/>
      <c r="F68" s="5"/>
      <c r="G68"/>
      <c r="H68"/>
    </row>
    <row r="69" spans="1:8" x14ac:dyDescent="0.25">
      <c r="A69" s="149"/>
      <c r="B69" s="119" t="s">
        <v>34</v>
      </c>
      <c r="C69" s="5"/>
      <c r="D69" s="5"/>
      <c r="E69" s="5"/>
      <c r="F69" s="5"/>
      <c r="G69"/>
      <c r="H69"/>
    </row>
    <row r="70" spans="1:8" x14ac:dyDescent="0.25">
      <c r="G70"/>
      <c r="H70"/>
    </row>
    <row r="71" spans="1:8" x14ac:dyDescent="0.25">
      <c r="A71" s="157" t="s">
        <v>37</v>
      </c>
      <c r="B71" s="158"/>
      <c r="G71"/>
      <c r="H71"/>
    </row>
    <row r="72" spans="1:8" x14ac:dyDescent="0.25">
      <c r="A72" s="159" t="s">
        <v>48</v>
      </c>
      <c r="B72" s="119" t="s">
        <v>49</v>
      </c>
      <c r="C72" s="119"/>
      <c r="D72" s="5"/>
      <c r="E72" s="5"/>
      <c r="F72" s="5"/>
      <c r="G72"/>
      <c r="H72"/>
    </row>
    <row r="73" spans="1:8" x14ac:dyDescent="0.25">
      <c r="A73" s="160"/>
      <c r="B73" s="119" t="s">
        <v>34</v>
      </c>
      <c r="C73" s="119"/>
      <c r="D73" s="5"/>
      <c r="E73" s="5"/>
      <c r="F73" s="5"/>
      <c r="G73"/>
      <c r="H73"/>
    </row>
    <row r="74" spans="1:8" x14ac:dyDescent="0.25">
      <c r="A74" s="159" t="s">
        <v>50</v>
      </c>
      <c r="B74" s="119" t="s">
        <v>49</v>
      </c>
      <c r="C74" s="119"/>
      <c r="D74" s="5"/>
      <c r="E74" s="5"/>
      <c r="F74" s="5"/>
      <c r="G74"/>
      <c r="H74"/>
    </row>
    <row r="75" spans="1:8" x14ac:dyDescent="0.25">
      <c r="A75" s="160"/>
      <c r="B75" s="119" t="s">
        <v>34</v>
      </c>
      <c r="C75" s="119"/>
      <c r="D75" s="5"/>
      <c r="E75" s="5"/>
      <c r="F75" s="5"/>
      <c r="G75"/>
      <c r="H75"/>
    </row>
    <row r="76" spans="1:8" x14ac:dyDescent="0.25">
      <c r="A76" s="159" t="s">
        <v>51</v>
      </c>
      <c r="B76" s="119" t="s">
        <v>49</v>
      </c>
      <c r="C76" s="119"/>
      <c r="D76" s="5"/>
      <c r="E76" s="5"/>
      <c r="F76" s="5"/>
      <c r="G76"/>
      <c r="H76"/>
    </row>
    <row r="77" spans="1:8" x14ac:dyDescent="0.25">
      <c r="A77" s="160"/>
      <c r="B77" s="119" t="s">
        <v>34</v>
      </c>
      <c r="C77" s="119"/>
      <c r="D77" s="5"/>
      <c r="E77" s="5"/>
      <c r="F77" s="5"/>
      <c r="G77"/>
      <c r="H77"/>
    </row>
    <row r="78" spans="1:8" x14ac:dyDescent="0.25">
      <c r="A78" s="149" t="s">
        <v>52</v>
      </c>
      <c r="B78" s="119" t="s">
        <v>49</v>
      </c>
      <c r="C78" s="119"/>
      <c r="D78" s="5"/>
      <c r="E78" s="5"/>
      <c r="F78" s="5"/>
      <c r="G78"/>
      <c r="H78"/>
    </row>
    <row r="79" spans="1:8" x14ac:dyDescent="0.25">
      <c r="A79" s="149"/>
      <c r="B79" s="119" t="s">
        <v>34</v>
      </c>
      <c r="C79" s="5"/>
      <c r="D79" s="5"/>
      <c r="E79" s="5"/>
      <c r="F79" s="5"/>
      <c r="G79"/>
      <c r="H79"/>
    </row>
    <row r="80" spans="1:8" x14ac:dyDescent="0.25">
      <c r="G80"/>
      <c r="H80"/>
    </row>
    <row r="81" spans="1:8" x14ac:dyDescent="0.25">
      <c r="A81" s="157" t="s">
        <v>38</v>
      </c>
      <c r="B81" s="158"/>
      <c r="G81"/>
      <c r="H81"/>
    </row>
    <row r="82" spans="1:8" x14ac:dyDescent="0.25">
      <c r="A82" s="159" t="s">
        <v>48</v>
      </c>
      <c r="B82" s="119" t="s">
        <v>49</v>
      </c>
      <c r="C82" s="119"/>
      <c r="D82" s="5"/>
      <c r="E82" s="5"/>
      <c r="F82" s="5"/>
      <c r="G82"/>
      <c r="H82"/>
    </row>
    <row r="83" spans="1:8" x14ac:dyDescent="0.25">
      <c r="A83" s="160"/>
      <c r="B83" s="119" t="s">
        <v>34</v>
      </c>
      <c r="C83" s="119"/>
      <c r="D83" s="5"/>
      <c r="E83" s="5"/>
      <c r="F83" s="5"/>
      <c r="G83"/>
      <c r="H83"/>
    </row>
    <row r="84" spans="1:8" x14ac:dyDescent="0.25">
      <c r="A84" s="159" t="s">
        <v>50</v>
      </c>
      <c r="B84" s="119" t="s">
        <v>49</v>
      </c>
      <c r="C84" s="119"/>
      <c r="D84" s="5"/>
      <c r="E84" s="5"/>
      <c r="F84" s="5"/>
      <c r="G84"/>
      <c r="H84"/>
    </row>
    <row r="85" spans="1:8" x14ac:dyDescent="0.25">
      <c r="A85" s="160"/>
      <c r="B85" s="119" t="s">
        <v>34</v>
      </c>
      <c r="C85" s="119"/>
      <c r="D85" s="5"/>
      <c r="E85" s="5"/>
      <c r="F85" s="5"/>
      <c r="G85"/>
      <c r="H85"/>
    </row>
    <row r="86" spans="1:8" x14ac:dyDescent="0.25">
      <c r="A86" s="159" t="s">
        <v>51</v>
      </c>
      <c r="B86" s="119" t="s">
        <v>49</v>
      </c>
      <c r="C86" s="119"/>
      <c r="D86" s="5"/>
      <c r="E86" s="5"/>
      <c r="F86" s="5"/>
      <c r="G86"/>
      <c r="H86"/>
    </row>
    <row r="87" spans="1:8" x14ac:dyDescent="0.25">
      <c r="A87" s="160"/>
      <c r="B87" s="119" t="s">
        <v>34</v>
      </c>
      <c r="C87" s="119"/>
      <c r="D87" s="5"/>
      <c r="E87" s="5"/>
      <c r="F87" s="5"/>
      <c r="G87"/>
      <c r="H87"/>
    </row>
    <row r="88" spans="1:8" x14ac:dyDescent="0.25">
      <c r="A88" s="149" t="s">
        <v>52</v>
      </c>
      <c r="B88" s="119" t="s">
        <v>49</v>
      </c>
      <c r="C88" s="119"/>
      <c r="D88" s="5"/>
      <c r="E88" s="5"/>
      <c r="F88" s="5"/>
      <c r="G88"/>
      <c r="H88"/>
    </row>
    <row r="89" spans="1:8" x14ac:dyDescent="0.25">
      <c r="A89" s="149"/>
      <c r="B89" s="119" t="s">
        <v>34</v>
      </c>
      <c r="C89" s="5"/>
      <c r="D89" s="5"/>
      <c r="E89" s="5"/>
      <c r="F89" s="5"/>
      <c r="G89"/>
      <c r="H89"/>
    </row>
    <row r="91" spans="1:8" x14ac:dyDescent="0.25">
      <c r="A91" s="157" t="s">
        <v>39</v>
      </c>
      <c r="B91" s="158"/>
    </row>
    <row r="92" spans="1:8" x14ac:dyDescent="0.25">
      <c r="A92" s="159" t="s">
        <v>48</v>
      </c>
      <c r="B92" s="119" t="s">
        <v>49</v>
      </c>
      <c r="C92" s="119"/>
      <c r="D92" s="5"/>
      <c r="E92" s="5"/>
      <c r="F92" s="5"/>
    </row>
    <row r="93" spans="1:8" x14ac:dyDescent="0.25">
      <c r="A93" s="160"/>
      <c r="B93" s="119" t="s">
        <v>34</v>
      </c>
      <c r="C93" s="119"/>
      <c r="D93" s="5"/>
      <c r="E93" s="5"/>
      <c r="F93" s="5"/>
    </row>
    <row r="94" spans="1:8" x14ac:dyDescent="0.25">
      <c r="A94" s="159" t="s">
        <v>50</v>
      </c>
      <c r="B94" s="119" t="s">
        <v>49</v>
      </c>
      <c r="C94" s="119"/>
      <c r="D94" s="5"/>
      <c r="E94" s="5"/>
      <c r="F94" s="5"/>
    </row>
    <row r="95" spans="1:8" x14ac:dyDescent="0.25">
      <c r="A95" s="160"/>
      <c r="B95" s="119" t="s">
        <v>34</v>
      </c>
      <c r="C95" s="119"/>
      <c r="D95" s="5"/>
      <c r="E95" s="5"/>
      <c r="F95" s="5"/>
    </row>
    <row r="96" spans="1:8" x14ac:dyDescent="0.25">
      <c r="A96" s="159" t="s">
        <v>51</v>
      </c>
      <c r="B96" s="119" t="s">
        <v>49</v>
      </c>
      <c r="C96" s="119"/>
      <c r="D96" s="5"/>
      <c r="E96" s="5"/>
      <c r="F96" s="5"/>
    </row>
    <row r="97" spans="1:6" x14ac:dyDescent="0.25">
      <c r="A97" s="160"/>
      <c r="B97" s="119" t="s">
        <v>34</v>
      </c>
      <c r="C97" s="119"/>
      <c r="D97" s="5"/>
      <c r="E97" s="5"/>
      <c r="F97" s="5"/>
    </row>
    <row r="98" spans="1:6" x14ac:dyDescent="0.25">
      <c r="A98" s="149" t="s">
        <v>52</v>
      </c>
      <c r="B98" s="119" t="s">
        <v>49</v>
      </c>
      <c r="C98" s="119"/>
      <c r="D98" s="5"/>
      <c r="E98" s="5"/>
      <c r="F98" s="5"/>
    </row>
    <row r="99" spans="1:6" x14ac:dyDescent="0.25">
      <c r="A99" s="149"/>
      <c r="B99" s="119" t="s">
        <v>34</v>
      </c>
      <c r="C99" s="5"/>
      <c r="D99" s="5"/>
      <c r="E99" s="5"/>
      <c r="F99" s="5"/>
    </row>
    <row r="101" spans="1:6" x14ac:dyDescent="0.25">
      <c r="A101" s="157" t="s">
        <v>40</v>
      </c>
      <c r="B101" s="158"/>
    </row>
    <row r="102" spans="1:6" x14ac:dyDescent="0.25">
      <c r="A102" s="159" t="s">
        <v>48</v>
      </c>
      <c r="B102" s="119" t="s">
        <v>49</v>
      </c>
      <c r="C102" s="119"/>
      <c r="D102" s="5"/>
      <c r="E102" s="5"/>
      <c r="F102" s="5"/>
    </row>
    <row r="103" spans="1:6" x14ac:dyDescent="0.25">
      <c r="A103" s="160"/>
      <c r="B103" s="119" t="s">
        <v>34</v>
      </c>
      <c r="C103" s="119"/>
      <c r="D103" s="5"/>
      <c r="E103" s="5"/>
      <c r="F103" s="5"/>
    </row>
    <row r="104" spans="1:6" x14ac:dyDescent="0.25">
      <c r="A104" s="159" t="s">
        <v>50</v>
      </c>
      <c r="B104" s="119" t="s">
        <v>49</v>
      </c>
      <c r="C104" s="119"/>
      <c r="D104" s="5"/>
      <c r="E104" s="5"/>
      <c r="F104" s="5"/>
    </row>
    <row r="105" spans="1:6" x14ac:dyDescent="0.25">
      <c r="A105" s="160"/>
      <c r="B105" s="119" t="s">
        <v>34</v>
      </c>
      <c r="C105" s="119"/>
      <c r="D105" s="5"/>
      <c r="E105" s="5"/>
      <c r="F105" s="5"/>
    </row>
    <row r="106" spans="1:6" x14ac:dyDescent="0.25">
      <c r="A106" s="159" t="s">
        <v>51</v>
      </c>
      <c r="B106" s="119" t="s">
        <v>49</v>
      </c>
      <c r="C106" s="119"/>
      <c r="D106" s="5"/>
      <c r="E106" s="5"/>
      <c r="F106" s="5"/>
    </row>
    <row r="107" spans="1:6" x14ac:dyDescent="0.25">
      <c r="A107" s="160"/>
      <c r="B107" s="119" t="s">
        <v>34</v>
      </c>
      <c r="C107" s="119"/>
      <c r="D107" s="5"/>
      <c r="E107" s="5"/>
      <c r="F107" s="5"/>
    </row>
    <row r="108" spans="1:6" x14ac:dyDescent="0.25">
      <c r="A108" s="149" t="s">
        <v>52</v>
      </c>
      <c r="B108" s="119" t="s">
        <v>49</v>
      </c>
      <c r="C108" s="119"/>
      <c r="D108" s="5"/>
      <c r="E108" s="5"/>
      <c r="F108" s="5"/>
    </row>
    <row r="109" spans="1:6" x14ac:dyDescent="0.25">
      <c r="A109" s="149"/>
      <c r="B109" s="119" t="s">
        <v>34</v>
      </c>
      <c r="C109" s="5"/>
      <c r="D109" s="5"/>
      <c r="E109" s="5"/>
      <c r="F109" s="5"/>
    </row>
    <row r="111" spans="1:6" x14ac:dyDescent="0.25">
      <c r="A111" s="157" t="s">
        <v>41</v>
      </c>
      <c r="B111" s="158"/>
    </row>
    <row r="112" spans="1:6" x14ac:dyDescent="0.25">
      <c r="A112" s="159" t="s">
        <v>48</v>
      </c>
      <c r="B112" s="119" t="s">
        <v>49</v>
      </c>
      <c r="C112" s="119"/>
      <c r="D112" s="5"/>
      <c r="E112" s="5"/>
      <c r="F112" s="5"/>
    </row>
    <row r="113" spans="1:6" x14ac:dyDescent="0.25">
      <c r="A113" s="160"/>
      <c r="B113" s="119" t="s">
        <v>34</v>
      </c>
      <c r="C113" s="119"/>
      <c r="D113" s="5"/>
      <c r="E113" s="5"/>
      <c r="F113" s="5"/>
    </row>
    <row r="114" spans="1:6" x14ac:dyDescent="0.25">
      <c r="A114" s="159" t="s">
        <v>50</v>
      </c>
      <c r="B114" s="119" t="s">
        <v>49</v>
      </c>
      <c r="C114" s="119"/>
      <c r="D114" s="5"/>
      <c r="E114" s="5"/>
      <c r="F114" s="5"/>
    </row>
    <row r="115" spans="1:6" x14ac:dyDescent="0.25">
      <c r="A115" s="160"/>
      <c r="B115" s="119" t="s">
        <v>34</v>
      </c>
      <c r="C115" s="119"/>
      <c r="D115" s="5"/>
      <c r="E115" s="5"/>
      <c r="F115" s="5"/>
    </row>
    <row r="116" spans="1:6" x14ac:dyDescent="0.25">
      <c r="A116" s="159" t="s">
        <v>51</v>
      </c>
      <c r="B116" s="119" t="s">
        <v>49</v>
      </c>
      <c r="C116" s="119"/>
      <c r="D116" s="5"/>
      <c r="E116" s="5"/>
      <c r="F116" s="5"/>
    </row>
    <row r="117" spans="1:6" x14ac:dyDescent="0.25">
      <c r="A117" s="160"/>
      <c r="B117" s="119" t="s">
        <v>34</v>
      </c>
      <c r="C117" s="119"/>
      <c r="D117" s="5"/>
      <c r="E117" s="5"/>
      <c r="F117" s="5"/>
    </row>
    <row r="118" spans="1:6" x14ac:dyDescent="0.25">
      <c r="A118" s="149" t="s">
        <v>52</v>
      </c>
      <c r="B118" s="119" t="s">
        <v>49</v>
      </c>
      <c r="C118" s="119"/>
      <c r="D118" s="5"/>
      <c r="E118" s="5"/>
      <c r="F118" s="5"/>
    </row>
    <row r="119" spans="1:6" x14ac:dyDescent="0.25">
      <c r="A119" s="149"/>
      <c r="B119" s="119" t="s">
        <v>34</v>
      </c>
      <c r="C119" s="5"/>
      <c r="D119" s="5"/>
      <c r="E119" s="5"/>
      <c r="F119" s="5"/>
    </row>
    <row r="121" spans="1:6" x14ac:dyDescent="0.25">
      <c r="A121" s="157" t="s">
        <v>42</v>
      </c>
      <c r="B121" s="158"/>
    </row>
    <row r="122" spans="1:6" x14ac:dyDescent="0.25">
      <c r="A122" s="159" t="s">
        <v>48</v>
      </c>
      <c r="B122" s="119" t="s">
        <v>49</v>
      </c>
      <c r="C122" s="119"/>
      <c r="D122" s="5"/>
      <c r="E122" s="5"/>
      <c r="F122" s="5"/>
    </row>
    <row r="123" spans="1:6" x14ac:dyDescent="0.25">
      <c r="A123" s="160"/>
      <c r="B123" s="119" t="s">
        <v>34</v>
      </c>
      <c r="C123" s="119"/>
      <c r="D123" s="5"/>
      <c r="E123" s="5"/>
      <c r="F123" s="5"/>
    </row>
    <row r="124" spans="1:6" x14ac:dyDescent="0.25">
      <c r="A124" s="159" t="s">
        <v>50</v>
      </c>
      <c r="B124" s="119" t="s">
        <v>49</v>
      </c>
      <c r="C124" s="119"/>
      <c r="D124" s="5"/>
      <c r="E124" s="5"/>
      <c r="F124" s="5"/>
    </row>
    <row r="125" spans="1:6" x14ac:dyDescent="0.25">
      <c r="A125" s="160"/>
      <c r="B125" s="119" t="s">
        <v>34</v>
      </c>
      <c r="C125" s="119"/>
      <c r="D125" s="5"/>
      <c r="E125" s="5"/>
      <c r="F125" s="5"/>
    </row>
    <row r="126" spans="1:6" x14ac:dyDescent="0.25">
      <c r="A126" s="159" t="s">
        <v>51</v>
      </c>
      <c r="B126" s="119" t="s">
        <v>49</v>
      </c>
      <c r="C126" s="119"/>
      <c r="D126" s="5"/>
      <c r="E126" s="5"/>
      <c r="F126" s="5"/>
    </row>
    <row r="127" spans="1:6" x14ac:dyDescent="0.25">
      <c r="A127" s="160"/>
      <c r="B127" s="119" t="s">
        <v>34</v>
      </c>
      <c r="C127" s="119"/>
      <c r="D127" s="5"/>
      <c r="E127" s="5"/>
      <c r="F127" s="5"/>
    </row>
    <row r="128" spans="1:6" x14ac:dyDescent="0.25">
      <c r="A128" s="149" t="s">
        <v>52</v>
      </c>
      <c r="B128" s="119" t="s">
        <v>49</v>
      </c>
      <c r="C128" s="119"/>
      <c r="D128" s="5"/>
      <c r="E128" s="5"/>
      <c r="F128" s="5"/>
    </row>
    <row r="129" spans="1:6" x14ac:dyDescent="0.25">
      <c r="A129" s="149"/>
      <c r="B129" s="119" t="s">
        <v>34</v>
      </c>
      <c r="C129" s="5"/>
      <c r="D129" s="5"/>
      <c r="E129" s="5"/>
      <c r="F129" s="5"/>
    </row>
    <row r="131" spans="1:6" x14ac:dyDescent="0.25">
      <c r="A131" s="157" t="s">
        <v>43</v>
      </c>
      <c r="B131" s="158"/>
    </row>
    <row r="132" spans="1:6" x14ac:dyDescent="0.25">
      <c r="A132" s="159" t="s">
        <v>48</v>
      </c>
      <c r="B132" s="119" t="s">
        <v>49</v>
      </c>
      <c r="C132" s="119"/>
      <c r="D132" s="5"/>
      <c r="E132" s="5"/>
      <c r="F132" s="5"/>
    </row>
    <row r="133" spans="1:6" x14ac:dyDescent="0.25">
      <c r="A133" s="160"/>
      <c r="B133" s="119" t="s">
        <v>34</v>
      </c>
      <c r="C133" s="119"/>
      <c r="D133" s="5"/>
      <c r="E133" s="5"/>
      <c r="F133" s="5"/>
    </row>
    <row r="134" spans="1:6" x14ac:dyDescent="0.25">
      <c r="A134" s="159" t="s">
        <v>50</v>
      </c>
      <c r="B134" s="119" t="s">
        <v>49</v>
      </c>
      <c r="C134" s="119"/>
      <c r="D134" s="5"/>
      <c r="E134" s="5"/>
      <c r="F134" s="5"/>
    </row>
    <row r="135" spans="1:6" x14ac:dyDescent="0.25">
      <c r="A135" s="160"/>
      <c r="B135" s="119" t="s">
        <v>34</v>
      </c>
      <c r="C135" s="119"/>
      <c r="D135" s="5"/>
      <c r="E135" s="5"/>
      <c r="F135" s="5"/>
    </row>
    <row r="136" spans="1:6" x14ac:dyDescent="0.25">
      <c r="A136" s="159" t="s">
        <v>51</v>
      </c>
      <c r="B136" s="119" t="s">
        <v>49</v>
      </c>
      <c r="C136" s="119"/>
      <c r="D136" s="5"/>
      <c r="E136" s="5"/>
      <c r="F136" s="5"/>
    </row>
    <row r="137" spans="1:6" x14ac:dyDescent="0.25">
      <c r="A137" s="160"/>
      <c r="B137" s="119" t="s">
        <v>34</v>
      </c>
      <c r="C137" s="119"/>
      <c r="D137" s="5"/>
      <c r="E137" s="5"/>
      <c r="F137" s="5"/>
    </row>
    <row r="138" spans="1:6" x14ac:dyDescent="0.25">
      <c r="A138" s="149" t="s">
        <v>52</v>
      </c>
      <c r="B138" s="119" t="s">
        <v>49</v>
      </c>
      <c r="C138" s="119"/>
      <c r="D138" s="5"/>
      <c r="E138" s="5"/>
      <c r="F138" s="5"/>
    </row>
    <row r="139" spans="1:6" x14ac:dyDescent="0.25">
      <c r="A139" s="149"/>
      <c r="B139" s="119" t="s">
        <v>34</v>
      </c>
      <c r="C139" s="5"/>
      <c r="D139" s="5"/>
      <c r="E139" s="5"/>
      <c r="F139" s="5"/>
    </row>
    <row r="141" spans="1:6" x14ac:dyDescent="0.25">
      <c r="A141" s="157" t="s">
        <v>44</v>
      </c>
      <c r="B141" s="158"/>
    </row>
    <row r="142" spans="1:6" x14ac:dyDescent="0.25">
      <c r="A142" s="159" t="s">
        <v>48</v>
      </c>
      <c r="B142" s="119" t="s">
        <v>49</v>
      </c>
      <c r="C142" s="119"/>
      <c r="D142" s="5"/>
      <c r="E142" s="5"/>
      <c r="F142" s="5"/>
    </row>
    <row r="143" spans="1:6" x14ac:dyDescent="0.25">
      <c r="A143" s="160"/>
      <c r="B143" s="119" t="s">
        <v>34</v>
      </c>
      <c r="C143" s="119"/>
      <c r="D143" s="5"/>
      <c r="E143" s="5"/>
      <c r="F143" s="5"/>
    </row>
    <row r="144" spans="1:6" x14ac:dyDescent="0.25">
      <c r="A144" s="159" t="s">
        <v>50</v>
      </c>
      <c r="B144" s="119" t="s">
        <v>49</v>
      </c>
      <c r="C144" s="119"/>
      <c r="D144" s="5"/>
      <c r="E144" s="5"/>
      <c r="F144" s="5"/>
    </row>
    <row r="145" spans="1:6" x14ac:dyDescent="0.25">
      <c r="A145" s="160"/>
      <c r="B145" s="119" t="s">
        <v>34</v>
      </c>
      <c r="C145" s="119"/>
      <c r="D145" s="5"/>
      <c r="E145" s="5"/>
      <c r="F145" s="5"/>
    </row>
    <row r="146" spans="1:6" x14ac:dyDescent="0.25">
      <c r="A146" s="159" t="s">
        <v>51</v>
      </c>
      <c r="B146" s="119" t="s">
        <v>49</v>
      </c>
      <c r="C146" s="119"/>
      <c r="D146" s="5"/>
      <c r="E146" s="5"/>
      <c r="F146" s="5"/>
    </row>
    <row r="147" spans="1:6" x14ac:dyDescent="0.25">
      <c r="A147" s="160"/>
      <c r="B147" s="119" t="s">
        <v>34</v>
      </c>
      <c r="C147" s="119"/>
      <c r="D147" s="5"/>
      <c r="E147" s="5"/>
      <c r="F147" s="5"/>
    </row>
    <row r="148" spans="1:6" x14ac:dyDescent="0.25">
      <c r="A148" s="149" t="s">
        <v>52</v>
      </c>
      <c r="B148" s="119" t="s">
        <v>49</v>
      </c>
      <c r="C148" s="119"/>
      <c r="D148" s="5"/>
      <c r="E148" s="5"/>
      <c r="F148" s="5"/>
    </row>
    <row r="149" spans="1:6" x14ac:dyDescent="0.25">
      <c r="A149" s="149"/>
      <c r="B149" s="119" t="s">
        <v>34</v>
      </c>
      <c r="C149" s="5"/>
      <c r="D149" s="5"/>
      <c r="E149" s="5"/>
      <c r="F149" s="5"/>
    </row>
    <row r="151" spans="1:6" x14ac:dyDescent="0.25">
      <c r="A151" s="157" t="s">
        <v>53</v>
      </c>
      <c r="B151" s="158"/>
    </row>
    <row r="152" spans="1:6" x14ac:dyDescent="0.25">
      <c r="A152" s="159" t="s">
        <v>48</v>
      </c>
      <c r="B152" s="119" t="s">
        <v>49</v>
      </c>
      <c r="C152" s="119"/>
      <c r="D152" s="5"/>
      <c r="E152" s="5"/>
      <c r="F152" s="5"/>
    </row>
    <row r="153" spans="1:6" x14ac:dyDescent="0.25">
      <c r="A153" s="160"/>
      <c r="B153" s="119" t="s">
        <v>34</v>
      </c>
      <c r="C153" s="119"/>
      <c r="D153" s="5"/>
      <c r="E153" s="5"/>
      <c r="F153" s="5"/>
    </row>
    <row r="154" spans="1:6" x14ac:dyDescent="0.25">
      <c r="A154" s="159" t="s">
        <v>50</v>
      </c>
      <c r="B154" s="119" t="s">
        <v>49</v>
      </c>
      <c r="C154" s="119"/>
      <c r="D154" s="5"/>
      <c r="E154" s="5"/>
      <c r="F154" s="5"/>
    </row>
    <row r="155" spans="1:6" x14ac:dyDescent="0.25">
      <c r="A155" s="160"/>
      <c r="B155" s="119" t="s">
        <v>34</v>
      </c>
      <c r="C155" s="119"/>
      <c r="D155" s="5"/>
      <c r="E155" s="5"/>
      <c r="F155" s="5"/>
    </row>
    <row r="156" spans="1:6" x14ac:dyDescent="0.25">
      <c r="A156" s="159" t="s">
        <v>51</v>
      </c>
      <c r="B156" s="119" t="s">
        <v>49</v>
      </c>
      <c r="C156" s="119"/>
      <c r="D156" s="5"/>
      <c r="E156" s="5"/>
      <c r="F156" s="5"/>
    </row>
    <row r="157" spans="1:6" x14ac:dyDescent="0.25">
      <c r="A157" s="160"/>
      <c r="B157" s="119" t="s">
        <v>34</v>
      </c>
      <c r="C157" s="119"/>
      <c r="D157" s="5"/>
      <c r="E157" s="5"/>
      <c r="F157" s="5"/>
    </row>
    <row r="158" spans="1:6" x14ac:dyDescent="0.25">
      <c r="A158" s="149" t="s">
        <v>52</v>
      </c>
      <c r="B158" s="119" t="s">
        <v>49</v>
      </c>
      <c r="C158" s="119"/>
      <c r="D158" s="5"/>
      <c r="E158" s="5"/>
      <c r="F158" s="5"/>
    </row>
    <row r="159" spans="1:6" x14ac:dyDescent="0.25">
      <c r="A159" s="149"/>
      <c r="B159" s="119" t="s">
        <v>34</v>
      </c>
      <c r="C159" s="5"/>
      <c r="D159" s="5"/>
      <c r="E159" s="5"/>
      <c r="F159" s="5"/>
    </row>
    <row r="161" spans="1:6" x14ac:dyDescent="0.25">
      <c r="A161" s="157" t="s">
        <v>54</v>
      </c>
      <c r="B161" s="158"/>
    </row>
    <row r="162" spans="1:6" x14ac:dyDescent="0.25">
      <c r="A162" s="159" t="s">
        <v>48</v>
      </c>
      <c r="B162" s="119" t="s">
        <v>49</v>
      </c>
      <c r="C162" s="119"/>
      <c r="D162" s="5"/>
      <c r="E162" s="5"/>
      <c r="F162" s="5"/>
    </row>
    <row r="163" spans="1:6" x14ac:dyDescent="0.25">
      <c r="A163" s="160"/>
      <c r="B163" s="119" t="s">
        <v>34</v>
      </c>
      <c r="C163" s="119"/>
      <c r="D163" s="5"/>
      <c r="E163" s="5"/>
      <c r="F163" s="5"/>
    </row>
    <row r="164" spans="1:6" x14ac:dyDescent="0.25">
      <c r="A164" s="159" t="s">
        <v>50</v>
      </c>
      <c r="B164" s="119" t="s">
        <v>49</v>
      </c>
      <c r="C164" s="119"/>
      <c r="D164" s="5"/>
      <c r="E164" s="5"/>
      <c r="F164" s="5"/>
    </row>
    <row r="165" spans="1:6" x14ac:dyDescent="0.25">
      <c r="A165" s="160"/>
      <c r="B165" s="119" t="s">
        <v>34</v>
      </c>
      <c r="C165" s="119"/>
      <c r="D165" s="5"/>
      <c r="E165" s="5"/>
      <c r="F165" s="5"/>
    </row>
    <row r="166" spans="1:6" x14ac:dyDescent="0.25">
      <c r="A166" s="159" t="s">
        <v>51</v>
      </c>
      <c r="B166" s="119" t="s">
        <v>49</v>
      </c>
      <c r="C166" s="119"/>
      <c r="D166" s="5"/>
      <c r="E166" s="5"/>
      <c r="F166" s="5"/>
    </row>
    <row r="167" spans="1:6" x14ac:dyDescent="0.25">
      <c r="A167" s="160"/>
      <c r="B167" s="119" t="s">
        <v>34</v>
      </c>
      <c r="C167" s="119"/>
      <c r="D167" s="5"/>
      <c r="E167" s="5"/>
      <c r="F167" s="5"/>
    </row>
    <row r="168" spans="1:6" x14ac:dyDescent="0.25">
      <c r="A168" s="149" t="s">
        <v>52</v>
      </c>
      <c r="B168" s="119" t="s">
        <v>49</v>
      </c>
      <c r="C168" s="119"/>
      <c r="D168" s="5"/>
      <c r="E168" s="5"/>
      <c r="F168" s="5"/>
    </row>
    <row r="169" spans="1:6" x14ac:dyDescent="0.25">
      <c r="A169" s="149"/>
      <c r="B169" s="119" t="s">
        <v>34</v>
      </c>
      <c r="C169" s="5"/>
      <c r="D169" s="5"/>
      <c r="E169" s="5"/>
      <c r="F169" s="5"/>
    </row>
    <row r="171" spans="1:6" x14ac:dyDescent="0.25">
      <c r="A171" s="157" t="s">
        <v>55</v>
      </c>
      <c r="B171" s="158"/>
    </row>
    <row r="172" spans="1:6" x14ac:dyDescent="0.25">
      <c r="A172" s="159" t="s">
        <v>48</v>
      </c>
      <c r="B172" s="119" t="s">
        <v>49</v>
      </c>
      <c r="C172" s="119"/>
      <c r="D172" s="5"/>
      <c r="E172" s="5"/>
      <c r="F172" s="5"/>
    </row>
    <row r="173" spans="1:6" x14ac:dyDescent="0.25">
      <c r="A173" s="160"/>
      <c r="B173" s="119" t="s">
        <v>34</v>
      </c>
      <c r="C173" s="119"/>
      <c r="D173" s="5"/>
      <c r="E173" s="5"/>
      <c r="F173" s="5"/>
    </row>
    <row r="174" spans="1:6" x14ac:dyDescent="0.25">
      <c r="A174" s="159" t="s">
        <v>50</v>
      </c>
      <c r="B174" s="119" t="s">
        <v>49</v>
      </c>
      <c r="C174" s="119"/>
      <c r="D174" s="5"/>
      <c r="E174" s="5"/>
      <c r="F174" s="5"/>
    </row>
    <row r="175" spans="1:6" x14ac:dyDescent="0.25">
      <c r="A175" s="160"/>
      <c r="B175" s="119" t="s">
        <v>34</v>
      </c>
      <c r="C175" s="119"/>
      <c r="D175" s="5"/>
      <c r="E175" s="5"/>
      <c r="F175" s="5"/>
    </row>
    <row r="176" spans="1:6" x14ac:dyDescent="0.25">
      <c r="A176" s="159" t="s">
        <v>51</v>
      </c>
      <c r="B176" s="119" t="s">
        <v>49</v>
      </c>
      <c r="C176" s="119"/>
      <c r="D176" s="5"/>
      <c r="E176" s="5"/>
      <c r="F176" s="5"/>
    </row>
    <row r="177" spans="1:6" x14ac:dyDescent="0.25">
      <c r="A177" s="160"/>
      <c r="B177" s="119" t="s">
        <v>34</v>
      </c>
      <c r="C177" s="119"/>
      <c r="D177" s="5"/>
      <c r="E177" s="5"/>
      <c r="F177" s="5"/>
    </row>
    <row r="178" spans="1:6" x14ac:dyDescent="0.25">
      <c r="A178" s="149" t="s">
        <v>52</v>
      </c>
      <c r="B178" s="119" t="s">
        <v>49</v>
      </c>
      <c r="C178" s="119"/>
      <c r="D178" s="5"/>
      <c r="E178" s="5"/>
      <c r="F178" s="5"/>
    </row>
    <row r="179" spans="1:6" x14ac:dyDescent="0.25">
      <c r="A179" s="149"/>
      <c r="B179" s="119" t="s">
        <v>34</v>
      </c>
      <c r="C179" s="5"/>
      <c r="D179" s="5"/>
      <c r="E179" s="5"/>
      <c r="F179" s="5"/>
    </row>
    <row r="181" spans="1:6" x14ac:dyDescent="0.25">
      <c r="A181" s="157" t="s">
        <v>56</v>
      </c>
      <c r="B181" s="158"/>
    </row>
    <row r="182" spans="1:6" x14ac:dyDescent="0.25">
      <c r="A182" s="159" t="s">
        <v>48</v>
      </c>
      <c r="B182" s="119" t="s">
        <v>49</v>
      </c>
      <c r="C182" s="119"/>
      <c r="D182" s="5"/>
      <c r="E182" s="5"/>
      <c r="F182" s="5"/>
    </row>
    <row r="183" spans="1:6" x14ac:dyDescent="0.25">
      <c r="A183" s="160"/>
      <c r="B183" s="119" t="s">
        <v>34</v>
      </c>
      <c r="C183" s="119"/>
      <c r="D183" s="5"/>
      <c r="E183" s="5"/>
      <c r="F183" s="5"/>
    </row>
    <row r="184" spans="1:6" x14ac:dyDescent="0.25">
      <c r="A184" s="159" t="s">
        <v>50</v>
      </c>
      <c r="B184" s="119" t="s">
        <v>49</v>
      </c>
      <c r="C184" s="119"/>
      <c r="D184" s="5"/>
      <c r="E184" s="5"/>
      <c r="F184" s="5"/>
    </row>
    <row r="185" spans="1:6" x14ac:dyDescent="0.25">
      <c r="A185" s="160"/>
      <c r="B185" s="119" t="s">
        <v>34</v>
      </c>
      <c r="C185" s="119"/>
      <c r="D185" s="5"/>
      <c r="E185" s="5"/>
      <c r="F185" s="5"/>
    </row>
    <row r="186" spans="1:6" x14ac:dyDescent="0.25">
      <c r="A186" s="159" t="s">
        <v>51</v>
      </c>
      <c r="B186" s="119" t="s">
        <v>49</v>
      </c>
      <c r="C186" s="119"/>
      <c r="D186" s="5"/>
      <c r="E186" s="5"/>
      <c r="F186" s="5"/>
    </row>
    <row r="187" spans="1:6" x14ac:dyDescent="0.25">
      <c r="A187" s="160"/>
      <c r="B187" s="119" t="s">
        <v>34</v>
      </c>
      <c r="C187" s="119"/>
      <c r="D187" s="5"/>
      <c r="E187" s="5"/>
      <c r="F187" s="5"/>
    </row>
    <row r="188" spans="1:6" x14ac:dyDescent="0.25">
      <c r="A188" s="149" t="s">
        <v>52</v>
      </c>
      <c r="B188" s="119" t="s">
        <v>49</v>
      </c>
      <c r="C188" s="119"/>
      <c r="D188" s="5"/>
      <c r="E188" s="5"/>
      <c r="F188" s="5"/>
    </row>
    <row r="189" spans="1:6" x14ac:dyDescent="0.25">
      <c r="A189" s="149"/>
      <c r="B189" s="119" t="s">
        <v>34</v>
      </c>
      <c r="C189" s="5"/>
      <c r="D189" s="5"/>
      <c r="E189" s="5"/>
      <c r="F189" s="5"/>
    </row>
    <row r="191" spans="1:6" x14ac:dyDescent="0.25">
      <c r="A191" s="157" t="s">
        <v>57</v>
      </c>
      <c r="B191" s="158"/>
    </row>
    <row r="192" spans="1:6" x14ac:dyDescent="0.25">
      <c r="A192" s="159" t="s">
        <v>48</v>
      </c>
      <c r="B192" s="119" t="s">
        <v>49</v>
      </c>
      <c r="C192" s="119"/>
      <c r="D192" s="5"/>
      <c r="E192" s="5"/>
      <c r="F192" s="5"/>
    </row>
    <row r="193" spans="1:6" x14ac:dyDescent="0.25">
      <c r="A193" s="160"/>
      <c r="B193" s="119" t="s">
        <v>34</v>
      </c>
      <c r="C193" s="119"/>
      <c r="D193" s="5"/>
      <c r="E193" s="5"/>
      <c r="F193" s="5"/>
    </row>
    <row r="194" spans="1:6" x14ac:dyDescent="0.25">
      <c r="A194" s="159" t="s">
        <v>50</v>
      </c>
      <c r="B194" s="119" t="s">
        <v>49</v>
      </c>
      <c r="C194" s="119"/>
      <c r="D194" s="5"/>
      <c r="E194" s="5"/>
      <c r="F194" s="5"/>
    </row>
    <row r="195" spans="1:6" x14ac:dyDescent="0.25">
      <c r="A195" s="160"/>
      <c r="B195" s="119" t="s">
        <v>34</v>
      </c>
      <c r="C195" s="119"/>
      <c r="D195" s="5"/>
      <c r="E195" s="5"/>
      <c r="F195" s="5"/>
    </row>
    <row r="196" spans="1:6" x14ac:dyDescent="0.25">
      <c r="A196" s="159" t="s">
        <v>51</v>
      </c>
      <c r="B196" s="119" t="s">
        <v>49</v>
      </c>
      <c r="C196" s="119"/>
      <c r="D196" s="5"/>
      <c r="E196" s="5"/>
      <c r="F196" s="5"/>
    </row>
    <row r="197" spans="1:6" x14ac:dyDescent="0.25">
      <c r="A197" s="160"/>
      <c r="B197" s="119" t="s">
        <v>34</v>
      </c>
      <c r="C197" s="119"/>
      <c r="D197" s="5"/>
      <c r="E197" s="5"/>
      <c r="F197" s="5"/>
    </row>
    <row r="198" spans="1:6" x14ac:dyDescent="0.25">
      <c r="A198" s="149" t="s">
        <v>52</v>
      </c>
      <c r="B198" s="119" t="s">
        <v>49</v>
      </c>
      <c r="C198" s="119"/>
      <c r="D198" s="5"/>
      <c r="E198" s="5"/>
      <c r="F198" s="5"/>
    </row>
    <row r="199" spans="1:6" x14ac:dyDescent="0.25">
      <c r="A199" s="149"/>
      <c r="B199" s="119" t="s">
        <v>34</v>
      </c>
      <c r="C199" s="5"/>
      <c r="D199" s="5"/>
      <c r="E199" s="5"/>
      <c r="F199" s="5"/>
    </row>
    <row r="201" spans="1:6" x14ac:dyDescent="0.25">
      <c r="A201" s="157" t="s">
        <v>58</v>
      </c>
      <c r="B201" s="158"/>
    </row>
    <row r="202" spans="1:6" x14ac:dyDescent="0.25">
      <c r="A202" s="159" t="s">
        <v>48</v>
      </c>
      <c r="B202" s="119" t="s">
        <v>49</v>
      </c>
      <c r="C202" s="119"/>
      <c r="D202" s="5"/>
      <c r="E202" s="5"/>
      <c r="F202" s="5"/>
    </row>
    <row r="203" spans="1:6" x14ac:dyDescent="0.25">
      <c r="A203" s="160"/>
      <c r="B203" s="119" t="s">
        <v>34</v>
      </c>
      <c r="C203" s="119"/>
      <c r="D203" s="5"/>
      <c r="E203" s="5"/>
      <c r="F203" s="5"/>
    </row>
    <row r="204" spans="1:6" x14ac:dyDescent="0.25">
      <c r="A204" s="159" t="s">
        <v>50</v>
      </c>
      <c r="B204" s="119" t="s">
        <v>49</v>
      </c>
      <c r="C204" s="119"/>
      <c r="D204" s="5"/>
      <c r="E204" s="5"/>
      <c r="F204" s="5"/>
    </row>
    <row r="205" spans="1:6" x14ac:dyDescent="0.25">
      <c r="A205" s="160"/>
      <c r="B205" s="119" t="s">
        <v>34</v>
      </c>
      <c r="C205" s="119"/>
      <c r="D205" s="5"/>
      <c r="E205" s="5"/>
      <c r="F205" s="5"/>
    </row>
    <row r="206" spans="1:6" x14ac:dyDescent="0.25">
      <c r="A206" s="159" t="s">
        <v>51</v>
      </c>
      <c r="B206" s="119" t="s">
        <v>49</v>
      </c>
      <c r="C206" s="119"/>
      <c r="D206" s="5"/>
      <c r="E206" s="5"/>
      <c r="F206" s="5"/>
    </row>
    <row r="207" spans="1:6" x14ac:dyDescent="0.25">
      <c r="A207" s="160"/>
      <c r="B207" s="119" t="s">
        <v>34</v>
      </c>
      <c r="C207" s="119"/>
      <c r="D207" s="5"/>
      <c r="E207" s="5"/>
      <c r="F207" s="5"/>
    </row>
    <row r="208" spans="1:6" x14ac:dyDescent="0.25">
      <c r="A208" s="149" t="s">
        <v>52</v>
      </c>
      <c r="B208" s="119" t="s">
        <v>49</v>
      </c>
      <c r="C208" s="119"/>
      <c r="D208" s="5"/>
      <c r="E208" s="5"/>
      <c r="F208" s="5"/>
    </row>
    <row r="209" spans="1:6" x14ac:dyDescent="0.25">
      <c r="A209" s="149"/>
      <c r="B209" s="119" t="s">
        <v>34</v>
      </c>
      <c r="C209" s="5"/>
      <c r="D209" s="5"/>
      <c r="E209" s="5"/>
      <c r="F209" s="5"/>
    </row>
    <row r="211" spans="1:6" x14ac:dyDescent="0.25">
      <c r="A211" s="157" t="s">
        <v>59</v>
      </c>
      <c r="B211" s="158"/>
    </row>
    <row r="212" spans="1:6" x14ac:dyDescent="0.25">
      <c r="A212" s="159" t="s">
        <v>48</v>
      </c>
      <c r="B212" s="119" t="s">
        <v>49</v>
      </c>
      <c r="C212" s="119"/>
      <c r="D212" s="5"/>
      <c r="E212" s="5"/>
      <c r="F212" s="5"/>
    </row>
    <row r="213" spans="1:6" x14ac:dyDescent="0.25">
      <c r="A213" s="160"/>
      <c r="B213" s="119" t="s">
        <v>34</v>
      </c>
      <c r="C213" s="119"/>
      <c r="D213" s="5"/>
      <c r="E213" s="5"/>
      <c r="F213" s="5"/>
    </row>
    <row r="214" spans="1:6" x14ac:dyDescent="0.25">
      <c r="A214" s="159" t="s">
        <v>50</v>
      </c>
      <c r="B214" s="119" t="s">
        <v>49</v>
      </c>
      <c r="C214" s="119"/>
      <c r="D214" s="5"/>
      <c r="E214" s="5"/>
      <c r="F214" s="5"/>
    </row>
    <row r="215" spans="1:6" x14ac:dyDescent="0.25">
      <c r="A215" s="160"/>
      <c r="B215" s="119" t="s">
        <v>34</v>
      </c>
      <c r="C215" s="119"/>
      <c r="D215" s="5"/>
      <c r="E215" s="5"/>
      <c r="F215" s="5"/>
    </row>
    <row r="216" spans="1:6" x14ac:dyDescent="0.25">
      <c r="A216" s="159" t="s">
        <v>51</v>
      </c>
      <c r="B216" s="119" t="s">
        <v>49</v>
      </c>
      <c r="C216" s="119"/>
      <c r="D216" s="5"/>
      <c r="E216" s="5"/>
      <c r="F216" s="5"/>
    </row>
    <row r="217" spans="1:6" x14ac:dyDescent="0.25">
      <c r="A217" s="160"/>
      <c r="B217" s="119" t="s">
        <v>34</v>
      </c>
      <c r="C217" s="119"/>
      <c r="D217" s="5"/>
      <c r="E217" s="5"/>
      <c r="F217" s="5"/>
    </row>
    <row r="218" spans="1:6" x14ac:dyDescent="0.25">
      <c r="A218" s="149" t="s">
        <v>52</v>
      </c>
      <c r="B218" s="119" t="s">
        <v>49</v>
      </c>
      <c r="C218" s="119"/>
      <c r="D218" s="5"/>
      <c r="E218" s="5"/>
      <c r="F218" s="5"/>
    </row>
    <row r="219" spans="1:6" x14ac:dyDescent="0.25">
      <c r="A219" s="149"/>
      <c r="B219" s="119" t="s">
        <v>34</v>
      </c>
      <c r="C219" s="5"/>
      <c r="D219" s="5"/>
      <c r="E219" s="5"/>
      <c r="F219" s="5"/>
    </row>
    <row r="221" spans="1:6" x14ac:dyDescent="0.25">
      <c r="A221" s="157" t="s">
        <v>60</v>
      </c>
      <c r="B221" s="158"/>
    </row>
    <row r="222" spans="1:6" x14ac:dyDescent="0.25">
      <c r="A222" s="159" t="s">
        <v>48</v>
      </c>
      <c r="B222" s="119" t="s">
        <v>49</v>
      </c>
      <c r="C222" s="119"/>
      <c r="D222" s="5"/>
      <c r="E222" s="5"/>
      <c r="F222" s="5"/>
    </row>
    <row r="223" spans="1:6" x14ac:dyDescent="0.25">
      <c r="A223" s="160"/>
      <c r="B223" s="119" t="s">
        <v>34</v>
      </c>
      <c r="C223" s="119"/>
      <c r="D223" s="5"/>
      <c r="E223" s="5"/>
      <c r="F223" s="5"/>
    </row>
    <row r="224" spans="1:6" x14ac:dyDescent="0.25">
      <c r="A224" s="159" t="s">
        <v>50</v>
      </c>
      <c r="B224" s="119" t="s">
        <v>49</v>
      </c>
      <c r="C224" s="119"/>
      <c r="D224" s="5"/>
      <c r="E224" s="5"/>
      <c r="F224" s="5"/>
    </row>
    <row r="225" spans="1:6" x14ac:dyDescent="0.25">
      <c r="A225" s="160"/>
      <c r="B225" s="119" t="s">
        <v>34</v>
      </c>
      <c r="C225" s="119"/>
      <c r="D225" s="5"/>
      <c r="E225" s="5"/>
      <c r="F225" s="5"/>
    </row>
    <row r="226" spans="1:6" x14ac:dyDescent="0.25">
      <c r="A226" s="159" t="s">
        <v>51</v>
      </c>
      <c r="B226" s="119" t="s">
        <v>49</v>
      </c>
      <c r="C226" s="119"/>
      <c r="D226" s="5"/>
      <c r="E226" s="5"/>
      <c r="F226" s="5"/>
    </row>
    <row r="227" spans="1:6" x14ac:dyDescent="0.25">
      <c r="A227" s="160"/>
      <c r="B227" s="119" t="s">
        <v>34</v>
      </c>
      <c r="C227" s="119"/>
      <c r="D227" s="5"/>
      <c r="E227" s="5"/>
      <c r="F227" s="5"/>
    </row>
    <row r="228" spans="1:6" x14ac:dyDescent="0.25">
      <c r="A228" s="149" t="s">
        <v>52</v>
      </c>
      <c r="B228" s="119" t="s">
        <v>49</v>
      </c>
      <c r="C228" s="119"/>
      <c r="D228" s="5"/>
      <c r="E228" s="5"/>
      <c r="F228" s="5"/>
    </row>
    <row r="229" spans="1:6" x14ac:dyDescent="0.25">
      <c r="A229" s="149"/>
      <c r="B229" s="119" t="s">
        <v>34</v>
      </c>
      <c r="C229" s="5"/>
      <c r="D229" s="5"/>
      <c r="E229" s="5"/>
      <c r="F229" s="5"/>
    </row>
    <row r="231" spans="1:6" x14ac:dyDescent="0.25">
      <c r="A231" s="157" t="s">
        <v>61</v>
      </c>
      <c r="B231" s="158"/>
    </row>
    <row r="232" spans="1:6" x14ac:dyDescent="0.25">
      <c r="A232" s="159" t="s">
        <v>48</v>
      </c>
      <c r="B232" s="119" t="s">
        <v>49</v>
      </c>
      <c r="C232" s="119"/>
      <c r="D232" s="5"/>
      <c r="E232" s="5"/>
      <c r="F232" s="5"/>
    </row>
    <row r="233" spans="1:6" x14ac:dyDescent="0.25">
      <c r="A233" s="160"/>
      <c r="B233" s="119" t="s">
        <v>34</v>
      </c>
      <c r="C233" s="119"/>
      <c r="D233" s="5"/>
      <c r="E233" s="5"/>
      <c r="F233" s="5"/>
    </row>
    <row r="234" spans="1:6" x14ac:dyDescent="0.25">
      <c r="A234" s="159" t="s">
        <v>50</v>
      </c>
      <c r="B234" s="119" t="s">
        <v>49</v>
      </c>
      <c r="C234" s="119"/>
      <c r="D234" s="5"/>
      <c r="E234" s="5"/>
      <c r="F234" s="5"/>
    </row>
    <row r="235" spans="1:6" x14ac:dyDescent="0.25">
      <c r="A235" s="160"/>
      <c r="B235" s="119" t="s">
        <v>34</v>
      </c>
      <c r="C235" s="119"/>
      <c r="D235" s="5"/>
      <c r="E235" s="5"/>
      <c r="F235" s="5"/>
    </row>
    <row r="236" spans="1:6" x14ac:dyDescent="0.25">
      <c r="A236" s="159" t="s">
        <v>51</v>
      </c>
      <c r="B236" s="119" t="s">
        <v>49</v>
      </c>
      <c r="C236" s="119"/>
      <c r="D236" s="5"/>
      <c r="E236" s="5"/>
      <c r="F236" s="5"/>
    </row>
    <row r="237" spans="1:6" x14ac:dyDescent="0.25">
      <c r="A237" s="160"/>
      <c r="B237" s="119" t="s">
        <v>34</v>
      </c>
      <c r="C237" s="119"/>
      <c r="D237" s="5"/>
      <c r="E237" s="5"/>
      <c r="F237" s="5"/>
    </row>
    <row r="238" spans="1:6" x14ac:dyDescent="0.25">
      <c r="A238" s="149" t="s">
        <v>52</v>
      </c>
      <c r="B238" s="119" t="s">
        <v>49</v>
      </c>
      <c r="C238" s="119"/>
      <c r="D238" s="5"/>
      <c r="E238" s="5"/>
      <c r="F238" s="5"/>
    </row>
    <row r="239" spans="1:6" x14ac:dyDescent="0.25">
      <c r="A239" s="149"/>
      <c r="B239" s="119" t="s">
        <v>34</v>
      </c>
      <c r="C239" s="5"/>
      <c r="D239" s="5"/>
      <c r="E239" s="5"/>
      <c r="F239" s="5"/>
    </row>
    <row r="241" spans="1:6" x14ac:dyDescent="0.25">
      <c r="A241" s="157" t="s">
        <v>62</v>
      </c>
      <c r="B241" s="158"/>
    </row>
    <row r="242" spans="1:6" x14ac:dyDescent="0.25">
      <c r="A242" s="159" t="s">
        <v>48</v>
      </c>
      <c r="B242" s="119" t="s">
        <v>49</v>
      </c>
      <c r="C242" s="119"/>
      <c r="D242" s="5"/>
      <c r="E242" s="5"/>
      <c r="F242" s="5"/>
    </row>
    <row r="243" spans="1:6" x14ac:dyDescent="0.25">
      <c r="A243" s="160"/>
      <c r="B243" s="119" t="s">
        <v>34</v>
      </c>
      <c r="C243" s="119"/>
      <c r="D243" s="5"/>
      <c r="E243" s="5"/>
      <c r="F243" s="5"/>
    </row>
    <row r="244" spans="1:6" x14ac:dyDescent="0.25">
      <c r="A244" s="159" t="s">
        <v>50</v>
      </c>
      <c r="B244" s="119" t="s">
        <v>49</v>
      </c>
      <c r="C244" s="119"/>
      <c r="D244" s="5"/>
      <c r="E244" s="5"/>
      <c r="F244" s="5"/>
    </row>
    <row r="245" spans="1:6" x14ac:dyDescent="0.25">
      <c r="A245" s="160"/>
      <c r="B245" s="119" t="s">
        <v>34</v>
      </c>
      <c r="C245" s="119"/>
      <c r="D245" s="5"/>
      <c r="E245" s="5"/>
      <c r="F245" s="5"/>
    </row>
    <row r="246" spans="1:6" x14ac:dyDescent="0.25">
      <c r="A246" s="159" t="s">
        <v>51</v>
      </c>
      <c r="B246" s="119" t="s">
        <v>49</v>
      </c>
      <c r="C246" s="119"/>
      <c r="D246" s="5"/>
      <c r="E246" s="5"/>
      <c r="F246" s="5"/>
    </row>
    <row r="247" spans="1:6" x14ac:dyDescent="0.25">
      <c r="A247" s="160"/>
      <c r="B247" s="119" t="s">
        <v>34</v>
      </c>
      <c r="C247" s="119"/>
      <c r="D247" s="5"/>
      <c r="E247" s="5"/>
      <c r="F247" s="5"/>
    </row>
    <row r="248" spans="1:6" x14ac:dyDescent="0.25">
      <c r="A248" s="149" t="s">
        <v>52</v>
      </c>
      <c r="B248" s="119" t="s">
        <v>49</v>
      </c>
      <c r="C248" s="119"/>
      <c r="D248" s="5"/>
      <c r="E248" s="5"/>
      <c r="F248" s="5"/>
    </row>
    <row r="249" spans="1:6" x14ac:dyDescent="0.25">
      <c r="A249" s="149"/>
      <c r="B249" s="119" t="s">
        <v>34</v>
      </c>
      <c r="C249" s="5"/>
      <c r="D249" s="5"/>
      <c r="E249" s="5"/>
      <c r="F249" s="5"/>
    </row>
    <row r="251" spans="1:6" x14ac:dyDescent="0.25">
      <c r="A251" s="157" t="s">
        <v>63</v>
      </c>
      <c r="B251" s="158"/>
    </row>
    <row r="252" spans="1:6" x14ac:dyDescent="0.25">
      <c r="A252" s="159" t="s">
        <v>48</v>
      </c>
      <c r="B252" s="119" t="s">
        <v>49</v>
      </c>
      <c r="C252" s="119"/>
      <c r="D252" s="5"/>
      <c r="E252" s="5"/>
      <c r="F252" s="5"/>
    </row>
    <row r="253" spans="1:6" x14ac:dyDescent="0.25">
      <c r="A253" s="160"/>
      <c r="B253" s="119" t="s">
        <v>34</v>
      </c>
      <c r="C253" s="119"/>
      <c r="D253" s="5"/>
      <c r="E253" s="5"/>
      <c r="F253" s="5"/>
    </row>
    <row r="254" spans="1:6" x14ac:dyDescent="0.25">
      <c r="A254" s="159" t="s">
        <v>50</v>
      </c>
      <c r="B254" s="119" t="s">
        <v>49</v>
      </c>
      <c r="C254" s="119"/>
      <c r="D254" s="5"/>
      <c r="E254" s="5"/>
      <c r="F254" s="5"/>
    </row>
    <row r="255" spans="1:6" x14ac:dyDescent="0.25">
      <c r="A255" s="160"/>
      <c r="B255" s="119" t="s">
        <v>34</v>
      </c>
      <c r="C255" s="119"/>
      <c r="D255" s="5"/>
      <c r="E255" s="5"/>
      <c r="F255" s="5"/>
    </row>
    <row r="256" spans="1:6" x14ac:dyDescent="0.25">
      <c r="A256" s="159" t="s">
        <v>51</v>
      </c>
      <c r="B256" s="119" t="s">
        <v>49</v>
      </c>
      <c r="C256" s="119"/>
      <c r="D256" s="5"/>
      <c r="E256" s="5"/>
      <c r="F256" s="5"/>
    </row>
    <row r="257" spans="1:6" x14ac:dyDescent="0.25">
      <c r="A257" s="160"/>
      <c r="B257" s="119" t="s">
        <v>34</v>
      </c>
      <c r="C257" s="119"/>
      <c r="D257" s="5"/>
      <c r="E257" s="5"/>
      <c r="F257" s="5"/>
    </row>
    <row r="258" spans="1:6" x14ac:dyDescent="0.25">
      <c r="A258" s="149" t="s">
        <v>52</v>
      </c>
      <c r="B258" s="119" t="s">
        <v>49</v>
      </c>
      <c r="C258" s="119"/>
      <c r="D258" s="5"/>
      <c r="E258" s="5"/>
      <c r="F258" s="5"/>
    </row>
    <row r="259" spans="1:6" x14ac:dyDescent="0.25">
      <c r="A259" s="149"/>
      <c r="B259" s="119" t="s">
        <v>34</v>
      </c>
      <c r="C259" s="5"/>
      <c r="D259" s="5"/>
      <c r="E259" s="5"/>
      <c r="F259" s="5"/>
    </row>
    <row r="261" spans="1:6" x14ac:dyDescent="0.25">
      <c r="A261" s="157" t="s">
        <v>64</v>
      </c>
      <c r="B261" s="158"/>
    </row>
    <row r="262" spans="1:6" x14ac:dyDescent="0.25">
      <c r="A262" s="159" t="s">
        <v>48</v>
      </c>
      <c r="B262" s="119" t="s">
        <v>49</v>
      </c>
      <c r="C262" s="119"/>
      <c r="D262" s="5"/>
      <c r="E262" s="5"/>
      <c r="F262" s="5"/>
    </row>
    <row r="263" spans="1:6" x14ac:dyDescent="0.25">
      <c r="A263" s="160"/>
      <c r="B263" s="119" t="s">
        <v>34</v>
      </c>
      <c r="C263" s="119"/>
      <c r="D263" s="5"/>
      <c r="E263" s="5"/>
      <c r="F263" s="5"/>
    </row>
    <row r="264" spans="1:6" x14ac:dyDescent="0.25">
      <c r="A264" s="159" t="s">
        <v>50</v>
      </c>
      <c r="B264" s="119" t="s">
        <v>49</v>
      </c>
      <c r="C264" s="119"/>
      <c r="D264" s="5"/>
      <c r="E264" s="5"/>
      <c r="F264" s="5"/>
    </row>
    <row r="265" spans="1:6" x14ac:dyDescent="0.25">
      <c r="A265" s="160"/>
      <c r="B265" s="119" t="s">
        <v>34</v>
      </c>
      <c r="C265" s="119"/>
      <c r="D265" s="5"/>
      <c r="E265" s="5"/>
      <c r="F265" s="5"/>
    </row>
    <row r="266" spans="1:6" x14ac:dyDescent="0.25">
      <c r="A266" s="159" t="s">
        <v>51</v>
      </c>
      <c r="B266" s="119" t="s">
        <v>49</v>
      </c>
      <c r="C266" s="119"/>
      <c r="D266" s="5"/>
      <c r="E266" s="5"/>
      <c r="F266" s="5"/>
    </row>
    <row r="267" spans="1:6" x14ac:dyDescent="0.25">
      <c r="A267" s="160"/>
      <c r="B267" s="119" t="s">
        <v>34</v>
      </c>
      <c r="C267" s="119"/>
      <c r="D267" s="5"/>
      <c r="E267" s="5"/>
      <c r="F267" s="5"/>
    </row>
    <row r="268" spans="1:6" x14ac:dyDescent="0.25">
      <c r="A268" s="149" t="s">
        <v>52</v>
      </c>
      <c r="B268" s="119" t="s">
        <v>49</v>
      </c>
      <c r="C268" s="119"/>
      <c r="D268" s="5"/>
      <c r="E268" s="5"/>
      <c r="F268" s="5"/>
    </row>
    <row r="269" spans="1:6" x14ac:dyDescent="0.25">
      <c r="A269" s="149"/>
      <c r="B269" s="119" t="s">
        <v>34</v>
      </c>
      <c r="C269" s="5"/>
      <c r="D269" s="5"/>
      <c r="E269" s="5"/>
      <c r="F269" s="5"/>
    </row>
    <row r="271" spans="1:6" x14ac:dyDescent="0.25">
      <c r="A271" s="157" t="s">
        <v>65</v>
      </c>
      <c r="B271" s="158"/>
    </row>
    <row r="272" spans="1:6" x14ac:dyDescent="0.25">
      <c r="A272" s="159" t="s">
        <v>48</v>
      </c>
      <c r="B272" s="119" t="s">
        <v>49</v>
      </c>
      <c r="C272" s="119"/>
      <c r="D272" s="5"/>
      <c r="E272" s="5"/>
      <c r="F272" s="5"/>
    </row>
    <row r="273" spans="1:6" x14ac:dyDescent="0.25">
      <c r="A273" s="160"/>
      <c r="B273" s="119" t="s">
        <v>34</v>
      </c>
      <c r="C273" s="119"/>
      <c r="D273" s="5"/>
      <c r="E273" s="5"/>
      <c r="F273" s="5"/>
    </row>
    <row r="274" spans="1:6" x14ac:dyDescent="0.25">
      <c r="A274" s="159" t="s">
        <v>50</v>
      </c>
      <c r="B274" s="119" t="s">
        <v>49</v>
      </c>
      <c r="C274" s="119"/>
      <c r="D274" s="5"/>
      <c r="E274" s="5"/>
      <c r="F274" s="5"/>
    </row>
    <row r="275" spans="1:6" x14ac:dyDescent="0.25">
      <c r="A275" s="160"/>
      <c r="B275" s="119" t="s">
        <v>34</v>
      </c>
      <c r="C275" s="119"/>
      <c r="D275" s="5"/>
      <c r="E275" s="5"/>
      <c r="F275" s="5"/>
    </row>
    <row r="276" spans="1:6" x14ac:dyDescent="0.25">
      <c r="A276" s="159" t="s">
        <v>51</v>
      </c>
      <c r="B276" s="119" t="s">
        <v>49</v>
      </c>
      <c r="C276" s="119"/>
      <c r="D276" s="5"/>
      <c r="E276" s="5"/>
      <c r="F276" s="5"/>
    </row>
    <row r="277" spans="1:6" x14ac:dyDescent="0.25">
      <c r="A277" s="160"/>
      <c r="B277" s="119" t="s">
        <v>34</v>
      </c>
      <c r="C277" s="119"/>
      <c r="D277" s="5"/>
      <c r="E277" s="5"/>
      <c r="F277" s="5"/>
    </row>
    <row r="278" spans="1:6" x14ac:dyDescent="0.25">
      <c r="A278" s="149" t="s">
        <v>52</v>
      </c>
      <c r="B278" s="119" t="s">
        <v>49</v>
      </c>
      <c r="C278" s="119"/>
      <c r="D278" s="5"/>
      <c r="E278" s="5"/>
      <c r="F278" s="5"/>
    </row>
    <row r="279" spans="1:6" x14ac:dyDescent="0.25">
      <c r="A279" s="149"/>
      <c r="B279" s="119" t="s">
        <v>34</v>
      </c>
      <c r="C279" s="5"/>
      <c r="D279" s="5"/>
      <c r="E279" s="5"/>
      <c r="F279" s="5"/>
    </row>
    <row r="281" spans="1:6" x14ac:dyDescent="0.25">
      <c r="A281" s="157" t="s">
        <v>66</v>
      </c>
      <c r="B281" s="158"/>
    </row>
    <row r="282" spans="1:6" x14ac:dyDescent="0.25">
      <c r="A282" s="159" t="s">
        <v>48</v>
      </c>
      <c r="B282" s="119" t="s">
        <v>49</v>
      </c>
      <c r="C282" s="119"/>
      <c r="D282" s="5"/>
      <c r="E282" s="5"/>
      <c r="F282" s="5"/>
    </row>
    <row r="283" spans="1:6" x14ac:dyDescent="0.25">
      <c r="A283" s="160"/>
      <c r="B283" s="119" t="s">
        <v>34</v>
      </c>
      <c r="C283" s="119"/>
      <c r="D283" s="5"/>
      <c r="E283" s="5"/>
      <c r="F283" s="5"/>
    </row>
    <row r="284" spans="1:6" x14ac:dyDescent="0.25">
      <c r="A284" s="159" t="s">
        <v>50</v>
      </c>
      <c r="B284" s="119" t="s">
        <v>49</v>
      </c>
      <c r="C284" s="119"/>
      <c r="D284" s="5"/>
      <c r="E284" s="5"/>
      <c r="F284" s="5"/>
    </row>
    <row r="285" spans="1:6" x14ac:dyDescent="0.25">
      <c r="A285" s="160"/>
      <c r="B285" s="119" t="s">
        <v>34</v>
      </c>
      <c r="C285" s="119"/>
      <c r="D285" s="5"/>
      <c r="E285" s="5"/>
      <c r="F285" s="5"/>
    </row>
    <row r="286" spans="1:6" x14ac:dyDescent="0.25">
      <c r="A286" s="159" t="s">
        <v>51</v>
      </c>
      <c r="B286" s="119" t="s">
        <v>49</v>
      </c>
      <c r="C286" s="119"/>
      <c r="D286" s="5"/>
      <c r="E286" s="5"/>
      <c r="F286" s="5"/>
    </row>
    <row r="287" spans="1:6" x14ac:dyDescent="0.25">
      <c r="A287" s="160"/>
      <c r="B287" s="119" t="s">
        <v>34</v>
      </c>
      <c r="C287" s="119"/>
      <c r="D287" s="5"/>
      <c r="E287" s="5"/>
      <c r="F287" s="5"/>
    </row>
    <row r="288" spans="1:6" x14ac:dyDescent="0.25">
      <c r="A288" s="149" t="s">
        <v>52</v>
      </c>
      <c r="B288" s="119" t="s">
        <v>49</v>
      </c>
      <c r="C288" s="119"/>
      <c r="D288" s="5"/>
      <c r="E288" s="5"/>
      <c r="F288" s="5"/>
    </row>
    <row r="289" spans="1:6" x14ac:dyDescent="0.25">
      <c r="A289" s="149"/>
      <c r="B289" s="119" t="s">
        <v>34</v>
      </c>
      <c r="C289" s="5"/>
      <c r="D289" s="5"/>
      <c r="E289" s="5"/>
      <c r="F289" s="5"/>
    </row>
    <row r="291" spans="1:6" x14ac:dyDescent="0.25">
      <c r="A291" s="157" t="s">
        <v>67</v>
      </c>
      <c r="B291" s="158"/>
    </row>
    <row r="292" spans="1:6" x14ac:dyDescent="0.25">
      <c r="A292" s="159" t="s">
        <v>48</v>
      </c>
      <c r="B292" s="119" t="s">
        <v>49</v>
      </c>
      <c r="C292" s="119"/>
      <c r="D292" s="5"/>
      <c r="E292" s="5"/>
      <c r="F292" s="5"/>
    </row>
    <row r="293" spans="1:6" x14ac:dyDescent="0.25">
      <c r="A293" s="160"/>
      <c r="B293" s="119" t="s">
        <v>34</v>
      </c>
      <c r="C293" s="119"/>
      <c r="D293" s="5"/>
      <c r="E293" s="5"/>
      <c r="F293" s="5"/>
    </row>
    <row r="294" spans="1:6" x14ac:dyDescent="0.25">
      <c r="A294" s="159" t="s">
        <v>50</v>
      </c>
      <c r="B294" s="119" t="s">
        <v>49</v>
      </c>
      <c r="C294" s="119"/>
      <c r="D294" s="5"/>
      <c r="E294" s="5"/>
      <c r="F294" s="5"/>
    </row>
    <row r="295" spans="1:6" x14ac:dyDescent="0.25">
      <c r="A295" s="160"/>
      <c r="B295" s="119" t="s">
        <v>34</v>
      </c>
      <c r="C295" s="119"/>
      <c r="D295" s="5"/>
      <c r="E295" s="5"/>
      <c r="F295" s="5"/>
    </row>
    <row r="296" spans="1:6" x14ac:dyDescent="0.25">
      <c r="A296" s="159" t="s">
        <v>51</v>
      </c>
      <c r="B296" s="119" t="s">
        <v>49</v>
      </c>
      <c r="C296" s="119"/>
      <c r="D296" s="5"/>
      <c r="E296" s="5"/>
      <c r="F296" s="5"/>
    </row>
    <row r="297" spans="1:6" x14ac:dyDescent="0.25">
      <c r="A297" s="160"/>
      <c r="B297" s="119" t="s">
        <v>34</v>
      </c>
      <c r="C297" s="119"/>
      <c r="D297" s="5"/>
      <c r="E297" s="5"/>
      <c r="F297" s="5"/>
    </row>
    <row r="298" spans="1:6" x14ac:dyDescent="0.25">
      <c r="A298" s="149" t="s">
        <v>52</v>
      </c>
      <c r="B298" s="119" t="s">
        <v>49</v>
      </c>
      <c r="C298" s="119"/>
      <c r="D298" s="5"/>
      <c r="E298" s="5"/>
      <c r="F298" s="5"/>
    </row>
    <row r="299" spans="1:6" x14ac:dyDescent="0.25">
      <c r="A299" s="149"/>
      <c r="B299" s="119" t="s">
        <v>34</v>
      </c>
      <c r="C299" s="5"/>
      <c r="D299" s="5"/>
      <c r="E299" s="5"/>
      <c r="F299" s="5"/>
    </row>
    <row r="301" spans="1:6" x14ac:dyDescent="0.25">
      <c r="A301" s="157" t="s">
        <v>68</v>
      </c>
      <c r="B301" s="158"/>
    </row>
    <row r="302" spans="1:6" x14ac:dyDescent="0.25">
      <c r="A302" s="159" t="s">
        <v>48</v>
      </c>
      <c r="B302" s="119" t="s">
        <v>49</v>
      </c>
      <c r="C302" s="119"/>
      <c r="D302" s="5"/>
      <c r="E302" s="5"/>
      <c r="F302" s="5"/>
    </row>
    <row r="303" spans="1:6" x14ac:dyDescent="0.25">
      <c r="A303" s="160"/>
      <c r="B303" s="119" t="s">
        <v>34</v>
      </c>
      <c r="C303" s="119"/>
      <c r="D303" s="5"/>
      <c r="E303" s="5"/>
      <c r="F303" s="5"/>
    </row>
    <row r="304" spans="1:6" x14ac:dyDescent="0.25">
      <c r="A304" s="159" t="s">
        <v>50</v>
      </c>
      <c r="B304" s="119" t="s">
        <v>49</v>
      </c>
      <c r="C304" s="119"/>
      <c r="D304" s="5"/>
      <c r="E304" s="5"/>
      <c r="F304" s="5"/>
    </row>
    <row r="305" spans="1:6" x14ac:dyDescent="0.25">
      <c r="A305" s="160"/>
      <c r="B305" s="119" t="s">
        <v>34</v>
      </c>
      <c r="C305" s="119"/>
      <c r="D305" s="5"/>
      <c r="E305" s="5"/>
      <c r="F305" s="5"/>
    </row>
    <row r="306" spans="1:6" x14ac:dyDescent="0.25">
      <c r="A306" s="159" t="s">
        <v>51</v>
      </c>
      <c r="B306" s="119" t="s">
        <v>49</v>
      </c>
      <c r="C306" s="119"/>
      <c r="D306" s="5"/>
      <c r="E306" s="5"/>
      <c r="F306" s="5"/>
    </row>
    <row r="307" spans="1:6" x14ac:dyDescent="0.25">
      <c r="A307" s="160"/>
      <c r="B307" s="119" t="s">
        <v>34</v>
      </c>
      <c r="C307" s="119"/>
      <c r="D307" s="5"/>
      <c r="E307" s="5"/>
      <c r="F307" s="5"/>
    </row>
    <row r="308" spans="1:6" x14ac:dyDescent="0.25">
      <c r="A308" s="149" t="s">
        <v>52</v>
      </c>
      <c r="B308" s="119" t="s">
        <v>49</v>
      </c>
      <c r="C308" s="119"/>
      <c r="D308" s="5"/>
      <c r="E308" s="5"/>
      <c r="F308" s="5"/>
    </row>
    <row r="309" spans="1:6" x14ac:dyDescent="0.25">
      <c r="A309" s="149"/>
      <c r="B309" s="119" t="s">
        <v>34</v>
      </c>
      <c r="C309" s="5"/>
      <c r="D309" s="5"/>
      <c r="E309" s="5"/>
      <c r="F309" s="5"/>
    </row>
    <row r="311" spans="1:6" x14ac:dyDescent="0.25">
      <c r="A311" s="157" t="s">
        <v>69</v>
      </c>
      <c r="B311" s="158"/>
    </row>
    <row r="312" spans="1:6" x14ac:dyDescent="0.25">
      <c r="A312" s="159" t="s">
        <v>48</v>
      </c>
      <c r="B312" s="119" t="s">
        <v>49</v>
      </c>
      <c r="C312" s="119"/>
      <c r="D312" s="5"/>
      <c r="E312" s="5"/>
      <c r="F312" s="5"/>
    </row>
    <row r="313" spans="1:6" x14ac:dyDescent="0.25">
      <c r="A313" s="160"/>
      <c r="B313" s="119" t="s">
        <v>34</v>
      </c>
      <c r="C313" s="119"/>
      <c r="D313" s="5"/>
      <c r="E313" s="5"/>
      <c r="F313" s="5"/>
    </row>
    <row r="314" spans="1:6" x14ac:dyDescent="0.25">
      <c r="A314" s="159" t="s">
        <v>50</v>
      </c>
      <c r="B314" s="119" t="s">
        <v>49</v>
      </c>
      <c r="C314" s="119"/>
      <c r="D314" s="5"/>
      <c r="E314" s="5"/>
      <c r="F314" s="5"/>
    </row>
    <row r="315" spans="1:6" x14ac:dyDescent="0.25">
      <c r="A315" s="160"/>
      <c r="B315" s="119" t="s">
        <v>34</v>
      </c>
      <c r="C315" s="119"/>
      <c r="D315" s="5"/>
      <c r="E315" s="5"/>
      <c r="F315" s="5"/>
    </row>
    <row r="316" spans="1:6" x14ac:dyDescent="0.25">
      <c r="A316" s="159" t="s">
        <v>51</v>
      </c>
      <c r="B316" s="119" t="s">
        <v>49</v>
      </c>
      <c r="C316" s="119"/>
      <c r="D316" s="5"/>
      <c r="E316" s="5"/>
      <c r="F316" s="5"/>
    </row>
    <row r="317" spans="1:6" x14ac:dyDescent="0.25">
      <c r="A317" s="160"/>
      <c r="B317" s="119" t="s">
        <v>34</v>
      </c>
      <c r="C317" s="119"/>
      <c r="D317" s="5"/>
      <c r="E317" s="5"/>
      <c r="F317" s="5"/>
    </row>
    <row r="318" spans="1:6" x14ac:dyDescent="0.25">
      <c r="A318" s="149" t="s">
        <v>52</v>
      </c>
      <c r="B318" s="119" t="s">
        <v>49</v>
      </c>
      <c r="C318" s="119"/>
      <c r="D318" s="5"/>
      <c r="E318" s="5"/>
      <c r="F318" s="5"/>
    </row>
    <row r="319" spans="1:6" x14ac:dyDescent="0.25">
      <c r="A319" s="149"/>
      <c r="B319" s="119" t="s">
        <v>34</v>
      </c>
      <c r="C319" s="5"/>
      <c r="D319" s="5"/>
      <c r="E319" s="5"/>
      <c r="F319" s="5"/>
    </row>
    <row r="321" spans="1:6" x14ac:dyDescent="0.25">
      <c r="A321" s="157" t="s">
        <v>70</v>
      </c>
      <c r="B321" s="158"/>
    </row>
    <row r="322" spans="1:6" x14ac:dyDescent="0.25">
      <c r="A322" s="159" t="s">
        <v>48</v>
      </c>
      <c r="B322" s="119" t="s">
        <v>49</v>
      </c>
      <c r="C322" s="119"/>
      <c r="D322" s="5"/>
      <c r="E322" s="5"/>
      <c r="F322" s="5"/>
    </row>
    <row r="323" spans="1:6" x14ac:dyDescent="0.25">
      <c r="A323" s="160"/>
      <c r="B323" s="119" t="s">
        <v>34</v>
      </c>
      <c r="C323" s="119"/>
      <c r="D323" s="5"/>
      <c r="E323" s="5"/>
      <c r="F323" s="5"/>
    </row>
    <row r="324" spans="1:6" x14ac:dyDescent="0.25">
      <c r="A324" s="159" t="s">
        <v>50</v>
      </c>
      <c r="B324" s="119" t="s">
        <v>49</v>
      </c>
      <c r="C324" s="119"/>
      <c r="D324" s="5"/>
      <c r="E324" s="5"/>
      <c r="F324" s="5"/>
    </row>
    <row r="325" spans="1:6" x14ac:dyDescent="0.25">
      <c r="A325" s="160"/>
      <c r="B325" s="119" t="s">
        <v>34</v>
      </c>
      <c r="C325" s="119"/>
      <c r="D325" s="5"/>
      <c r="E325" s="5"/>
      <c r="F325" s="5"/>
    </row>
    <row r="326" spans="1:6" x14ac:dyDescent="0.25">
      <c r="A326" s="159" t="s">
        <v>51</v>
      </c>
      <c r="B326" s="119" t="s">
        <v>49</v>
      </c>
      <c r="C326" s="119"/>
      <c r="D326" s="5"/>
      <c r="E326" s="5"/>
      <c r="F326" s="5"/>
    </row>
    <row r="327" spans="1:6" x14ac:dyDescent="0.25">
      <c r="A327" s="160"/>
      <c r="B327" s="119" t="s">
        <v>34</v>
      </c>
      <c r="C327" s="119"/>
      <c r="D327" s="5"/>
      <c r="E327" s="5"/>
      <c r="F327" s="5"/>
    </row>
    <row r="328" spans="1:6" x14ac:dyDescent="0.25">
      <c r="A328" s="149" t="s">
        <v>52</v>
      </c>
      <c r="B328" s="119" t="s">
        <v>49</v>
      </c>
      <c r="C328" s="119"/>
      <c r="D328" s="5"/>
      <c r="E328" s="5"/>
      <c r="F328" s="5"/>
    </row>
    <row r="329" spans="1:6" x14ac:dyDescent="0.25">
      <c r="A329" s="149"/>
      <c r="B329" s="119" t="s">
        <v>34</v>
      </c>
      <c r="C329" s="5"/>
      <c r="D329" s="5"/>
      <c r="E329" s="5"/>
      <c r="F329" s="5"/>
    </row>
    <row r="331" spans="1:6" x14ac:dyDescent="0.25">
      <c r="A331" s="157" t="s">
        <v>71</v>
      </c>
      <c r="B331" s="158"/>
    </row>
    <row r="332" spans="1:6" x14ac:dyDescent="0.25">
      <c r="A332" s="159" t="s">
        <v>48</v>
      </c>
      <c r="B332" s="119" t="s">
        <v>49</v>
      </c>
      <c r="C332" s="119"/>
      <c r="D332" s="5"/>
      <c r="E332" s="5"/>
      <c r="F332" s="5"/>
    </row>
    <row r="333" spans="1:6" x14ac:dyDescent="0.25">
      <c r="A333" s="160"/>
      <c r="B333" s="119" t="s">
        <v>34</v>
      </c>
      <c r="C333" s="119"/>
      <c r="D333" s="5"/>
      <c r="E333" s="5"/>
      <c r="F333" s="5"/>
    </row>
    <row r="334" spans="1:6" x14ac:dyDescent="0.25">
      <c r="A334" s="159" t="s">
        <v>50</v>
      </c>
      <c r="B334" s="119" t="s">
        <v>49</v>
      </c>
      <c r="C334" s="119"/>
      <c r="D334" s="5"/>
      <c r="E334" s="5"/>
      <c r="F334" s="5"/>
    </row>
    <row r="335" spans="1:6" x14ac:dyDescent="0.25">
      <c r="A335" s="160"/>
      <c r="B335" s="119" t="s">
        <v>34</v>
      </c>
      <c r="C335" s="119"/>
      <c r="D335" s="5"/>
      <c r="E335" s="5"/>
      <c r="F335" s="5"/>
    </row>
    <row r="336" spans="1:6" x14ac:dyDescent="0.25">
      <c r="A336" s="159" t="s">
        <v>51</v>
      </c>
      <c r="B336" s="119" t="s">
        <v>49</v>
      </c>
      <c r="C336" s="119"/>
      <c r="D336" s="5"/>
      <c r="E336" s="5"/>
      <c r="F336" s="5"/>
    </row>
    <row r="337" spans="1:6" x14ac:dyDescent="0.25">
      <c r="A337" s="160"/>
      <c r="B337" s="119" t="s">
        <v>34</v>
      </c>
      <c r="C337" s="119"/>
      <c r="D337" s="5"/>
      <c r="E337" s="5"/>
      <c r="F337" s="5"/>
    </row>
    <row r="338" spans="1:6" x14ac:dyDescent="0.25">
      <c r="A338" s="149" t="s">
        <v>52</v>
      </c>
      <c r="B338" s="119" t="s">
        <v>49</v>
      </c>
      <c r="C338" s="119"/>
      <c r="D338" s="5"/>
      <c r="E338" s="5"/>
      <c r="F338" s="5"/>
    </row>
    <row r="339" spans="1:6" x14ac:dyDescent="0.25">
      <c r="A339" s="149"/>
      <c r="B339" s="119" t="s">
        <v>34</v>
      </c>
      <c r="C339" s="5"/>
      <c r="D339" s="5"/>
      <c r="E339" s="5"/>
      <c r="F339" s="5"/>
    </row>
    <row r="341" spans="1:6" x14ac:dyDescent="0.25">
      <c r="A341" s="157" t="s">
        <v>72</v>
      </c>
      <c r="B341" s="158"/>
    </row>
    <row r="342" spans="1:6" x14ac:dyDescent="0.25">
      <c r="A342" s="159" t="s">
        <v>48</v>
      </c>
      <c r="B342" s="119" t="s">
        <v>49</v>
      </c>
      <c r="C342" s="119"/>
      <c r="D342" s="5"/>
      <c r="E342" s="5"/>
      <c r="F342" s="5"/>
    </row>
    <row r="343" spans="1:6" x14ac:dyDescent="0.25">
      <c r="A343" s="160"/>
      <c r="B343" s="119" t="s">
        <v>34</v>
      </c>
      <c r="C343" s="119"/>
      <c r="D343" s="5"/>
      <c r="E343" s="5"/>
      <c r="F343" s="5"/>
    </row>
    <row r="344" spans="1:6" x14ac:dyDescent="0.25">
      <c r="A344" s="159" t="s">
        <v>50</v>
      </c>
      <c r="B344" s="119" t="s">
        <v>49</v>
      </c>
      <c r="C344" s="119"/>
      <c r="D344" s="5"/>
      <c r="E344" s="5"/>
      <c r="F344" s="5"/>
    </row>
    <row r="345" spans="1:6" x14ac:dyDescent="0.25">
      <c r="A345" s="160"/>
      <c r="B345" s="119" t="s">
        <v>34</v>
      </c>
      <c r="C345" s="119"/>
      <c r="D345" s="5"/>
      <c r="E345" s="5"/>
      <c r="F345" s="5"/>
    </row>
    <row r="346" spans="1:6" x14ac:dyDescent="0.25">
      <c r="A346" s="159" t="s">
        <v>51</v>
      </c>
      <c r="B346" s="119" t="s">
        <v>49</v>
      </c>
      <c r="C346" s="119"/>
      <c r="D346" s="5"/>
      <c r="E346" s="5"/>
      <c r="F346" s="5"/>
    </row>
    <row r="347" spans="1:6" x14ac:dyDescent="0.25">
      <c r="A347" s="160"/>
      <c r="B347" s="119" t="s">
        <v>34</v>
      </c>
      <c r="C347" s="119"/>
      <c r="D347" s="5"/>
      <c r="E347" s="5"/>
      <c r="F347" s="5"/>
    </row>
    <row r="348" spans="1:6" x14ac:dyDescent="0.25">
      <c r="A348" s="149" t="s">
        <v>52</v>
      </c>
      <c r="B348" s="119" t="s">
        <v>49</v>
      </c>
      <c r="C348" s="119"/>
      <c r="D348" s="5"/>
      <c r="E348" s="5"/>
      <c r="F348" s="5"/>
    </row>
    <row r="349" spans="1:6" x14ac:dyDescent="0.25">
      <c r="A349" s="149"/>
      <c r="B349" s="119" t="s">
        <v>34</v>
      </c>
      <c r="C349" s="5"/>
      <c r="D349" s="5"/>
      <c r="E349" s="5"/>
      <c r="F349" s="5"/>
    </row>
    <row r="351" spans="1:6" x14ac:dyDescent="0.25">
      <c r="A351" s="157" t="s">
        <v>73</v>
      </c>
      <c r="B351" s="158"/>
    </row>
    <row r="352" spans="1:6" x14ac:dyDescent="0.25">
      <c r="A352" s="159" t="s">
        <v>48</v>
      </c>
      <c r="B352" s="119" t="s">
        <v>49</v>
      </c>
      <c r="C352" s="119"/>
      <c r="D352" s="5"/>
      <c r="E352" s="5"/>
      <c r="F352" s="5"/>
    </row>
    <row r="353" spans="1:6" x14ac:dyDescent="0.25">
      <c r="A353" s="160"/>
      <c r="B353" s="119" t="s">
        <v>34</v>
      </c>
      <c r="C353" s="119"/>
      <c r="D353" s="5"/>
      <c r="E353" s="5"/>
      <c r="F353" s="5"/>
    </row>
    <row r="354" spans="1:6" x14ac:dyDescent="0.25">
      <c r="A354" s="159" t="s">
        <v>50</v>
      </c>
      <c r="B354" s="119" t="s">
        <v>49</v>
      </c>
      <c r="C354" s="119"/>
      <c r="D354" s="5"/>
      <c r="E354" s="5"/>
      <c r="F354" s="5"/>
    </row>
    <row r="355" spans="1:6" x14ac:dyDescent="0.25">
      <c r="A355" s="160"/>
      <c r="B355" s="119" t="s">
        <v>34</v>
      </c>
      <c r="C355" s="119"/>
      <c r="D355" s="5"/>
      <c r="E355" s="5"/>
      <c r="F355" s="5"/>
    </row>
    <row r="356" spans="1:6" x14ac:dyDescent="0.25">
      <c r="A356" s="159" t="s">
        <v>51</v>
      </c>
      <c r="B356" s="119" t="s">
        <v>49</v>
      </c>
      <c r="C356" s="119"/>
      <c r="D356" s="5"/>
      <c r="E356" s="5"/>
      <c r="F356" s="5"/>
    </row>
    <row r="357" spans="1:6" x14ac:dyDescent="0.25">
      <c r="A357" s="160"/>
      <c r="B357" s="119" t="s">
        <v>34</v>
      </c>
      <c r="C357" s="119"/>
      <c r="D357" s="5"/>
      <c r="E357" s="5"/>
      <c r="F357" s="5"/>
    </row>
    <row r="358" spans="1:6" x14ac:dyDescent="0.25">
      <c r="A358" s="149" t="s">
        <v>52</v>
      </c>
      <c r="B358" s="119" t="s">
        <v>49</v>
      </c>
      <c r="C358" s="119"/>
      <c r="D358" s="5"/>
      <c r="E358" s="5"/>
      <c r="F358" s="5"/>
    </row>
    <row r="359" spans="1:6" x14ac:dyDescent="0.25">
      <c r="A359" s="149"/>
      <c r="B359" s="119" t="s">
        <v>34</v>
      </c>
      <c r="C359" s="5"/>
      <c r="D359" s="5"/>
      <c r="E359" s="5"/>
      <c r="F359" s="5"/>
    </row>
    <row r="361" spans="1:6" x14ac:dyDescent="0.25">
      <c r="A361" s="157" t="s">
        <v>74</v>
      </c>
      <c r="B361" s="158"/>
    </row>
    <row r="362" spans="1:6" x14ac:dyDescent="0.25">
      <c r="A362" s="159" t="s">
        <v>48</v>
      </c>
      <c r="B362" s="119" t="s">
        <v>49</v>
      </c>
      <c r="C362" s="119"/>
      <c r="D362" s="5"/>
      <c r="E362" s="5"/>
      <c r="F362" s="5"/>
    </row>
    <row r="363" spans="1:6" x14ac:dyDescent="0.25">
      <c r="A363" s="160"/>
      <c r="B363" s="119" t="s">
        <v>34</v>
      </c>
      <c r="C363" s="119"/>
      <c r="D363" s="5"/>
      <c r="E363" s="5"/>
      <c r="F363" s="5"/>
    </row>
    <row r="364" spans="1:6" x14ac:dyDescent="0.25">
      <c r="A364" s="159" t="s">
        <v>50</v>
      </c>
      <c r="B364" s="119" t="s">
        <v>49</v>
      </c>
      <c r="C364" s="119"/>
      <c r="D364" s="5"/>
      <c r="E364" s="5"/>
      <c r="F364" s="5"/>
    </row>
    <row r="365" spans="1:6" x14ac:dyDescent="0.25">
      <c r="A365" s="160"/>
      <c r="B365" s="119" t="s">
        <v>34</v>
      </c>
      <c r="C365" s="119"/>
      <c r="D365" s="5"/>
      <c r="E365" s="5"/>
      <c r="F365" s="5"/>
    </row>
    <row r="366" spans="1:6" x14ac:dyDescent="0.25">
      <c r="A366" s="159" t="s">
        <v>51</v>
      </c>
      <c r="B366" s="119" t="s">
        <v>49</v>
      </c>
      <c r="C366" s="119"/>
      <c r="D366" s="5"/>
      <c r="E366" s="5"/>
      <c r="F366" s="5"/>
    </row>
    <row r="367" spans="1:6" x14ac:dyDescent="0.25">
      <c r="A367" s="160"/>
      <c r="B367" s="119" t="s">
        <v>34</v>
      </c>
      <c r="C367" s="119"/>
      <c r="D367" s="5"/>
      <c r="E367" s="5"/>
      <c r="F367" s="5"/>
    </row>
    <row r="368" spans="1:6" x14ac:dyDescent="0.25">
      <c r="A368" s="149" t="s">
        <v>52</v>
      </c>
      <c r="B368" s="119" t="s">
        <v>49</v>
      </c>
      <c r="C368" s="119"/>
      <c r="D368" s="5"/>
      <c r="E368" s="5"/>
      <c r="F368" s="5"/>
    </row>
    <row r="369" spans="1:6" x14ac:dyDescent="0.25">
      <c r="A369" s="149"/>
      <c r="B369" s="119" t="s">
        <v>34</v>
      </c>
      <c r="C369" s="5"/>
      <c r="D369" s="5"/>
      <c r="E369" s="5"/>
      <c r="F369" s="5"/>
    </row>
    <row r="371" spans="1:6" x14ac:dyDescent="0.25">
      <c r="A371" s="157" t="s">
        <v>75</v>
      </c>
      <c r="B371" s="158"/>
    </row>
    <row r="372" spans="1:6" x14ac:dyDescent="0.25">
      <c r="A372" s="159" t="s">
        <v>48</v>
      </c>
      <c r="B372" s="119" t="s">
        <v>49</v>
      </c>
      <c r="C372" s="119"/>
      <c r="D372" s="5"/>
      <c r="E372" s="5"/>
      <c r="F372" s="5"/>
    </row>
    <row r="373" spans="1:6" x14ac:dyDescent="0.25">
      <c r="A373" s="160"/>
      <c r="B373" s="119" t="s">
        <v>34</v>
      </c>
      <c r="C373" s="119"/>
      <c r="D373" s="5"/>
      <c r="E373" s="5"/>
      <c r="F373" s="5"/>
    </row>
    <row r="374" spans="1:6" x14ac:dyDescent="0.25">
      <c r="A374" s="159" t="s">
        <v>50</v>
      </c>
      <c r="B374" s="119" t="s">
        <v>49</v>
      </c>
      <c r="C374" s="119"/>
      <c r="D374" s="5"/>
      <c r="E374" s="5"/>
      <c r="F374" s="5"/>
    </row>
    <row r="375" spans="1:6" x14ac:dyDescent="0.25">
      <c r="A375" s="160"/>
      <c r="B375" s="119" t="s">
        <v>34</v>
      </c>
      <c r="C375" s="119"/>
      <c r="D375" s="5"/>
      <c r="E375" s="5"/>
      <c r="F375" s="5"/>
    </row>
    <row r="376" spans="1:6" x14ac:dyDescent="0.25">
      <c r="A376" s="159" t="s">
        <v>51</v>
      </c>
      <c r="B376" s="119" t="s">
        <v>49</v>
      </c>
      <c r="C376" s="119"/>
      <c r="D376" s="5"/>
      <c r="E376" s="5"/>
      <c r="F376" s="5"/>
    </row>
    <row r="377" spans="1:6" x14ac:dyDescent="0.25">
      <c r="A377" s="160"/>
      <c r="B377" s="119" t="s">
        <v>34</v>
      </c>
      <c r="C377" s="119"/>
      <c r="D377" s="5"/>
      <c r="E377" s="5"/>
      <c r="F377" s="5"/>
    </row>
    <row r="378" spans="1:6" x14ac:dyDescent="0.25">
      <c r="A378" s="149" t="s">
        <v>52</v>
      </c>
      <c r="B378" s="119" t="s">
        <v>49</v>
      </c>
      <c r="C378" s="119"/>
      <c r="D378" s="5"/>
      <c r="E378" s="5"/>
      <c r="F378" s="5"/>
    </row>
    <row r="379" spans="1:6" x14ac:dyDescent="0.25">
      <c r="A379" s="149"/>
      <c r="B379" s="119" t="s">
        <v>34</v>
      </c>
      <c r="C379" s="5"/>
      <c r="D379" s="5"/>
      <c r="E379" s="5"/>
      <c r="F379" s="5"/>
    </row>
    <row r="381" spans="1:6" x14ac:dyDescent="0.25">
      <c r="A381" s="157" t="s">
        <v>76</v>
      </c>
      <c r="B381" s="158"/>
    </row>
    <row r="382" spans="1:6" x14ac:dyDescent="0.25">
      <c r="A382" s="159" t="s">
        <v>48</v>
      </c>
      <c r="B382" s="119" t="s">
        <v>49</v>
      </c>
      <c r="C382" s="119"/>
      <c r="D382" s="5"/>
      <c r="E382" s="5"/>
      <c r="F382" s="5"/>
    </row>
    <row r="383" spans="1:6" x14ac:dyDescent="0.25">
      <c r="A383" s="160"/>
      <c r="B383" s="119" t="s">
        <v>34</v>
      </c>
      <c r="C383" s="119"/>
      <c r="D383" s="5"/>
      <c r="E383" s="5"/>
      <c r="F383" s="5"/>
    </row>
    <row r="384" spans="1:6" x14ac:dyDescent="0.25">
      <c r="A384" s="159" t="s">
        <v>50</v>
      </c>
      <c r="B384" s="119" t="s">
        <v>49</v>
      </c>
      <c r="C384" s="119"/>
      <c r="D384" s="5"/>
      <c r="E384" s="5"/>
      <c r="F384" s="5"/>
    </row>
    <row r="385" spans="1:6" x14ac:dyDescent="0.25">
      <c r="A385" s="160"/>
      <c r="B385" s="119" t="s">
        <v>34</v>
      </c>
      <c r="C385" s="119"/>
      <c r="D385" s="5"/>
      <c r="E385" s="5"/>
      <c r="F385" s="5"/>
    </row>
    <row r="386" spans="1:6" x14ac:dyDescent="0.25">
      <c r="A386" s="159" t="s">
        <v>51</v>
      </c>
      <c r="B386" s="119" t="s">
        <v>49</v>
      </c>
      <c r="C386" s="119"/>
      <c r="D386" s="5"/>
      <c r="E386" s="5"/>
      <c r="F386" s="5"/>
    </row>
    <row r="387" spans="1:6" x14ac:dyDescent="0.25">
      <c r="A387" s="160"/>
      <c r="B387" s="119" t="s">
        <v>34</v>
      </c>
      <c r="C387" s="119"/>
      <c r="D387" s="5"/>
      <c r="E387" s="5"/>
      <c r="F387" s="5"/>
    </row>
    <row r="388" spans="1:6" x14ac:dyDescent="0.25">
      <c r="A388" s="149" t="s">
        <v>52</v>
      </c>
      <c r="B388" s="119" t="s">
        <v>49</v>
      </c>
      <c r="C388" s="119"/>
      <c r="D388" s="5"/>
      <c r="E388" s="5"/>
      <c r="F388" s="5"/>
    </row>
    <row r="389" spans="1:6" x14ac:dyDescent="0.25">
      <c r="A389" s="149"/>
      <c r="B389" s="119" t="s">
        <v>34</v>
      </c>
      <c r="C389" s="5"/>
      <c r="D389" s="5"/>
      <c r="E389" s="5"/>
      <c r="F389" s="5"/>
    </row>
    <row r="391" spans="1:6" x14ac:dyDescent="0.25">
      <c r="A391" s="157" t="s">
        <v>77</v>
      </c>
      <c r="B391" s="158"/>
    </row>
    <row r="392" spans="1:6" x14ac:dyDescent="0.25">
      <c r="A392" s="159" t="s">
        <v>48</v>
      </c>
      <c r="B392" s="119" t="s">
        <v>49</v>
      </c>
      <c r="C392" s="119"/>
      <c r="D392" s="5"/>
      <c r="E392" s="5"/>
      <c r="F392" s="5"/>
    </row>
    <row r="393" spans="1:6" x14ac:dyDescent="0.25">
      <c r="A393" s="160"/>
      <c r="B393" s="119" t="s">
        <v>34</v>
      </c>
      <c r="C393" s="119"/>
      <c r="D393" s="5"/>
      <c r="E393" s="5"/>
      <c r="F393" s="5"/>
    </row>
    <row r="394" spans="1:6" x14ac:dyDescent="0.25">
      <c r="A394" s="159" t="s">
        <v>50</v>
      </c>
      <c r="B394" s="119" t="s">
        <v>49</v>
      </c>
      <c r="C394" s="119"/>
      <c r="D394" s="5"/>
      <c r="E394" s="5"/>
      <c r="F394" s="5"/>
    </row>
    <row r="395" spans="1:6" x14ac:dyDescent="0.25">
      <c r="A395" s="160"/>
      <c r="B395" s="119" t="s">
        <v>34</v>
      </c>
      <c r="C395" s="119"/>
      <c r="D395" s="5"/>
      <c r="E395" s="5"/>
      <c r="F395" s="5"/>
    </row>
    <row r="396" spans="1:6" x14ac:dyDescent="0.25">
      <c r="A396" s="159" t="s">
        <v>51</v>
      </c>
      <c r="B396" s="119" t="s">
        <v>49</v>
      </c>
      <c r="C396" s="119"/>
      <c r="D396" s="5"/>
      <c r="E396" s="5"/>
      <c r="F396" s="5"/>
    </row>
    <row r="397" spans="1:6" x14ac:dyDescent="0.25">
      <c r="A397" s="160"/>
      <c r="B397" s="119" t="s">
        <v>34</v>
      </c>
      <c r="C397" s="119"/>
      <c r="D397" s="5"/>
      <c r="E397" s="5"/>
      <c r="F397" s="5"/>
    </row>
    <row r="398" spans="1:6" x14ac:dyDescent="0.25">
      <c r="A398" s="149" t="s">
        <v>52</v>
      </c>
      <c r="B398" s="119" t="s">
        <v>49</v>
      </c>
      <c r="C398" s="119"/>
      <c r="D398" s="5"/>
      <c r="E398" s="5"/>
      <c r="F398" s="5"/>
    </row>
    <row r="399" spans="1:6" x14ac:dyDescent="0.25">
      <c r="A399" s="149"/>
      <c r="B399" s="119" t="s">
        <v>34</v>
      </c>
      <c r="C399" s="5"/>
      <c r="D399" s="5"/>
      <c r="E399" s="5"/>
      <c r="F399" s="5"/>
    </row>
    <row r="401" spans="1:6" x14ac:dyDescent="0.25">
      <c r="A401" s="157" t="s">
        <v>78</v>
      </c>
      <c r="B401" s="158"/>
    </row>
    <row r="402" spans="1:6" x14ac:dyDescent="0.25">
      <c r="A402" s="159" t="s">
        <v>48</v>
      </c>
      <c r="B402" s="119" t="s">
        <v>49</v>
      </c>
      <c r="C402" s="119"/>
      <c r="D402" s="5"/>
      <c r="E402" s="5"/>
      <c r="F402" s="5"/>
    </row>
    <row r="403" spans="1:6" x14ac:dyDescent="0.25">
      <c r="A403" s="160"/>
      <c r="B403" s="119" t="s">
        <v>34</v>
      </c>
      <c r="C403" s="119"/>
      <c r="D403" s="5"/>
      <c r="E403" s="5"/>
      <c r="F403" s="5"/>
    </row>
    <row r="404" spans="1:6" x14ac:dyDescent="0.25">
      <c r="A404" s="159" t="s">
        <v>50</v>
      </c>
      <c r="B404" s="119" t="s">
        <v>49</v>
      </c>
      <c r="C404" s="119"/>
      <c r="D404" s="5"/>
      <c r="E404" s="5"/>
      <c r="F404" s="5"/>
    </row>
    <row r="405" spans="1:6" x14ac:dyDescent="0.25">
      <c r="A405" s="160"/>
      <c r="B405" s="119" t="s">
        <v>34</v>
      </c>
      <c r="C405" s="119"/>
      <c r="D405" s="5"/>
      <c r="E405" s="5"/>
      <c r="F405" s="5"/>
    </row>
    <row r="406" spans="1:6" x14ac:dyDescent="0.25">
      <c r="A406" s="159" t="s">
        <v>51</v>
      </c>
      <c r="B406" s="119" t="s">
        <v>49</v>
      </c>
      <c r="C406" s="119"/>
      <c r="D406" s="5"/>
      <c r="E406" s="5"/>
      <c r="F406" s="5"/>
    </row>
    <row r="407" spans="1:6" x14ac:dyDescent="0.25">
      <c r="A407" s="160"/>
      <c r="B407" s="119" t="s">
        <v>34</v>
      </c>
      <c r="C407" s="119"/>
      <c r="D407" s="5"/>
      <c r="E407" s="5"/>
      <c r="F407" s="5"/>
    </row>
    <row r="408" spans="1:6" x14ac:dyDescent="0.25">
      <c r="A408" s="149" t="s">
        <v>52</v>
      </c>
      <c r="B408" s="119" t="s">
        <v>49</v>
      </c>
      <c r="C408" s="119"/>
      <c r="D408" s="5"/>
      <c r="E408" s="5"/>
      <c r="F408" s="5"/>
    </row>
    <row r="409" spans="1:6" x14ac:dyDescent="0.25">
      <c r="A409" s="149"/>
      <c r="B409" s="119" t="s">
        <v>34</v>
      </c>
      <c r="C409" s="5"/>
      <c r="D409" s="5"/>
      <c r="E409" s="5"/>
      <c r="F409" s="5"/>
    </row>
    <row r="411" spans="1:6" x14ac:dyDescent="0.25">
      <c r="A411" s="157" t="s">
        <v>79</v>
      </c>
      <c r="B411" s="158"/>
    </row>
    <row r="412" spans="1:6" x14ac:dyDescent="0.25">
      <c r="A412" s="159" t="s">
        <v>48</v>
      </c>
      <c r="B412" s="119" t="s">
        <v>49</v>
      </c>
      <c r="C412" s="119"/>
      <c r="D412" s="5"/>
      <c r="E412" s="5"/>
      <c r="F412" s="5"/>
    </row>
    <row r="413" spans="1:6" x14ac:dyDescent="0.25">
      <c r="A413" s="160"/>
      <c r="B413" s="119" t="s">
        <v>34</v>
      </c>
      <c r="C413" s="119"/>
      <c r="D413" s="5"/>
      <c r="E413" s="5"/>
      <c r="F413" s="5"/>
    </row>
    <row r="414" spans="1:6" x14ac:dyDescent="0.25">
      <c r="A414" s="159" t="s">
        <v>50</v>
      </c>
      <c r="B414" s="119" t="s">
        <v>49</v>
      </c>
      <c r="C414" s="119"/>
      <c r="D414" s="5"/>
      <c r="E414" s="5"/>
      <c r="F414" s="5"/>
    </row>
    <row r="415" spans="1:6" x14ac:dyDescent="0.25">
      <c r="A415" s="160"/>
      <c r="B415" s="119" t="s">
        <v>34</v>
      </c>
      <c r="C415" s="119"/>
      <c r="D415" s="5"/>
      <c r="E415" s="5"/>
      <c r="F415" s="5"/>
    </row>
    <row r="416" spans="1:6" x14ac:dyDescent="0.25">
      <c r="A416" s="159" t="s">
        <v>51</v>
      </c>
      <c r="B416" s="119" t="s">
        <v>49</v>
      </c>
      <c r="C416" s="119"/>
      <c r="D416" s="5"/>
      <c r="E416" s="5"/>
      <c r="F416" s="5"/>
    </row>
    <row r="417" spans="1:6" x14ac:dyDescent="0.25">
      <c r="A417" s="160"/>
      <c r="B417" s="119" t="s">
        <v>34</v>
      </c>
      <c r="C417" s="119"/>
      <c r="D417" s="5"/>
      <c r="E417" s="5"/>
      <c r="F417" s="5"/>
    </row>
    <row r="418" spans="1:6" x14ac:dyDescent="0.25">
      <c r="A418" s="149" t="s">
        <v>52</v>
      </c>
      <c r="B418" s="119" t="s">
        <v>49</v>
      </c>
      <c r="C418" s="119"/>
      <c r="D418" s="5"/>
      <c r="E418" s="5"/>
      <c r="F418" s="5"/>
    </row>
    <row r="419" spans="1:6" x14ac:dyDescent="0.25">
      <c r="A419" s="149"/>
      <c r="B419" s="119" t="s">
        <v>34</v>
      </c>
      <c r="C419" s="5"/>
      <c r="D419" s="5"/>
      <c r="E419" s="5"/>
      <c r="F419" s="5"/>
    </row>
    <row r="421" spans="1:6" x14ac:dyDescent="0.25">
      <c r="A421" s="157" t="s">
        <v>80</v>
      </c>
      <c r="B421" s="158"/>
    </row>
    <row r="422" spans="1:6" x14ac:dyDescent="0.25">
      <c r="A422" s="159" t="s">
        <v>48</v>
      </c>
      <c r="B422" s="119" t="s">
        <v>49</v>
      </c>
      <c r="C422" s="119"/>
      <c r="D422" s="5"/>
      <c r="E422" s="5"/>
      <c r="F422" s="5"/>
    </row>
    <row r="423" spans="1:6" x14ac:dyDescent="0.25">
      <c r="A423" s="160"/>
      <c r="B423" s="119" t="s">
        <v>34</v>
      </c>
      <c r="C423" s="119"/>
      <c r="D423" s="5"/>
      <c r="E423" s="5"/>
      <c r="F423" s="5"/>
    </row>
    <row r="424" spans="1:6" x14ac:dyDescent="0.25">
      <c r="A424" s="159" t="s">
        <v>50</v>
      </c>
      <c r="B424" s="119" t="s">
        <v>49</v>
      </c>
      <c r="C424" s="119"/>
      <c r="D424" s="5"/>
      <c r="E424" s="5"/>
      <c r="F424" s="5"/>
    </row>
    <row r="425" spans="1:6" x14ac:dyDescent="0.25">
      <c r="A425" s="160"/>
      <c r="B425" s="119" t="s">
        <v>34</v>
      </c>
      <c r="C425" s="119"/>
      <c r="D425" s="5"/>
      <c r="E425" s="5"/>
      <c r="F425" s="5"/>
    </row>
    <row r="426" spans="1:6" x14ac:dyDescent="0.25">
      <c r="A426" s="159" t="s">
        <v>51</v>
      </c>
      <c r="B426" s="119" t="s">
        <v>49</v>
      </c>
      <c r="C426" s="119"/>
      <c r="D426" s="5"/>
      <c r="E426" s="5"/>
      <c r="F426" s="5"/>
    </row>
    <row r="427" spans="1:6" x14ac:dyDescent="0.25">
      <c r="A427" s="160"/>
      <c r="B427" s="119" t="s">
        <v>34</v>
      </c>
      <c r="C427" s="119"/>
      <c r="D427" s="5"/>
      <c r="E427" s="5"/>
      <c r="F427" s="5"/>
    </row>
    <row r="428" spans="1:6" x14ac:dyDescent="0.25">
      <c r="A428" s="149" t="s">
        <v>52</v>
      </c>
      <c r="B428" s="119" t="s">
        <v>49</v>
      </c>
      <c r="C428" s="119"/>
      <c r="D428" s="5"/>
      <c r="E428" s="5"/>
      <c r="F428" s="5"/>
    </row>
    <row r="429" spans="1:6" x14ac:dyDescent="0.25">
      <c r="A429" s="149"/>
      <c r="B429" s="119" t="s">
        <v>34</v>
      </c>
      <c r="C429" s="5"/>
      <c r="D429" s="5"/>
      <c r="E429" s="5"/>
      <c r="F429" s="5"/>
    </row>
    <row r="431" spans="1:6" ht="15.75" thickBot="1" x14ac:dyDescent="0.3">
      <c r="A431" s="157" t="s">
        <v>248</v>
      </c>
      <c r="B431" s="158"/>
    </row>
    <row r="432" spans="1:6" x14ac:dyDescent="0.25">
      <c r="A432" s="153" t="s">
        <v>48</v>
      </c>
      <c r="B432" s="52" t="s">
        <v>49</v>
      </c>
      <c r="C432" s="129"/>
      <c r="D432" s="40"/>
      <c r="E432" s="40"/>
      <c r="F432" s="40"/>
    </row>
    <row r="433" spans="1:6" ht="15.75" thickBot="1" x14ac:dyDescent="0.3">
      <c r="A433" s="154"/>
      <c r="B433" s="54" t="s">
        <v>34</v>
      </c>
      <c r="C433" s="130"/>
      <c r="D433" s="55"/>
      <c r="E433" s="55"/>
      <c r="F433" s="55"/>
    </row>
    <row r="434" spans="1:6" x14ac:dyDescent="0.25">
      <c r="A434" s="153" t="s">
        <v>50</v>
      </c>
      <c r="B434" s="52" t="s">
        <v>49</v>
      </c>
      <c r="C434" s="129"/>
      <c r="D434" s="40"/>
      <c r="E434" s="40"/>
      <c r="F434" s="40"/>
    </row>
    <row r="435" spans="1:6" ht="15.75" thickBot="1" x14ac:dyDescent="0.3">
      <c r="A435" s="154"/>
      <c r="B435" s="54" t="s">
        <v>34</v>
      </c>
      <c r="C435" s="130"/>
      <c r="D435" s="55"/>
      <c r="E435" s="55"/>
      <c r="F435" s="55"/>
    </row>
    <row r="436" spans="1:6" x14ac:dyDescent="0.25">
      <c r="A436" s="153" t="s">
        <v>51</v>
      </c>
      <c r="B436" s="52" t="s">
        <v>49</v>
      </c>
      <c r="C436" s="129"/>
      <c r="D436" s="40"/>
      <c r="E436" s="40"/>
      <c r="F436" s="40"/>
    </row>
    <row r="437" spans="1:6" ht="15.75" thickBot="1" x14ac:dyDescent="0.3">
      <c r="A437" s="154"/>
      <c r="B437" s="54" t="s">
        <v>34</v>
      </c>
      <c r="C437" s="130"/>
      <c r="D437" s="55"/>
      <c r="E437" s="55"/>
      <c r="F437" s="55"/>
    </row>
    <row r="438" spans="1:6" x14ac:dyDescent="0.25">
      <c r="A438" s="155" t="s">
        <v>52</v>
      </c>
      <c r="B438" s="52" t="s">
        <v>49</v>
      </c>
      <c r="C438" s="129"/>
      <c r="D438" s="40"/>
      <c r="E438" s="40"/>
      <c r="F438" s="40"/>
    </row>
    <row r="439" spans="1:6" ht="15.75" thickBot="1" x14ac:dyDescent="0.3">
      <c r="A439" s="156"/>
      <c r="B439" s="54" t="s">
        <v>34</v>
      </c>
      <c r="C439" s="130"/>
      <c r="D439" s="55"/>
      <c r="E439" s="55"/>
      <c r="F439" s="55"/>
    </row>
    <row r="440" spans="1:6" x14ac:dyDescent="0.25">
      <c r="C440" s="9"/>
    </row>
    <row r="441" spans="1:6" x14ac:dyDescent="0.25">
      <c r="A441" s="157" t="s">
        <v>249</v>
      </c>
      <c r="B441" s="158"/>
    </row>
    <row r="442" spans="1:6" x14ac:dyDescent="0.25">
      <c r="A442" s="159" t="s">
        <v>48</v>
      </c>
      <c r="B442" s="128" t="s">
        <v>49</v>
      </c>
      <c r="C442" s="128"/>
      <c r="D442" s="5"/>
      <c r="E442" s="5"/>
      <c r="F442" s="5"/>
    </row>
    <row r="443" spans="1:6" x14ac:dyDescent="0.25">
      <c r="A443" s="160"/>
      <c r="B443" s="128" t="s">
        <v>34</v>
      </c>
      <c r="C443" s="128"/>
      <c r="D443" s="5"/>
      <c r="E443" s="5"/>
      <c r="F443" s="5"/>
    </row>
    <row r="444" spans="1:6" x14ac:dyDescent="0.25">
      <c r="A444" s="159" t="s">
        <v>50</v>
      </c>
      <c r="B444" s="128" t="s">
        <v>49</v>
      </c>
      <c r="C444" s="128"/>
      <c r="D444" s="5"/>
      <c r="E444" s="5"/>
      <c r="F444" s="5"/>
    </row>
    <row r="445" spans="1:6" x14ac:dyDescent="0.25">
      <c r="A445" s="160"/>
      <c r="B445" s="128" t="s">
        <v>34</v>
      </c>
      <c r="C445" s="128"/>
      <c r="D445" s="5"/>
      <c r="E445" s="5"/>
      <c r="F445" s="5"/>
    </row>
    <row r="446" spans="1:6" x14ac:dyDescent="0.25">
      <c r="A446" s="159" t="s">
        <v>51</v>
      </c>
      <c r="B446" s="128" t="s">
        <v>49</v>
      </c>
      <c r="C446" s="128"/>
      <c r="D446" s="5"/>
      <c r="E446" s="5"/>
      <c r="F446" s="5"/>
    </row>
    <row r="447" spans="1:6" x14ac:dyDescent="0.25">
      <c r="A447" s="160"/>
      <c r="B447" s="128" t="s">
        <v>34</v>
      </c>
      <c r="C447" s="128"/>
      <c r="D447" s="5"/>
      <c r="E447" s="5"/>
      <c r="F447" s="5"/>
    </row>
    <row r="448" spans="1:6" x14ac:dyDescent="0.25">
      <c r="A448" s="149" t="s">
        <v>52</v>
      </c>
      <c r="B448" s="128" t="s">
        <v>49</v>
      </c>
      <c r="C448" s="128"/>
      <c r="D448" s="5"/>
      <c r="E448" s="5"/>
      <c r="F448" s="5"/>
    </row>
    <row r="449" spans="1:6" x14ac:dyDescent="0.25">
      <c r="A449" s="149"/>
      <c r="B449" s="128" t="s">
        <v>34</v>
      </c>
      <c r="C449" s="128"/>
      <c r="D449" s="5"/>
      <c r="E449" s="5"/>
      <c r="F449" s="5"/>
    </row>
    <row r="450" spans="1:6" x14ac:dyDescent="0.25">
      <c r="C450" s="9"/>
    </row>
    <row r="451" spans="1:6" x14ac:dyDescent="0.25">
      <c r="A451" s="157" t="s">
        <v>250</v>
      </c>
      <c r="B451" s="158"/>
    </row>
    <row r="452" spans="1:6" x14ac:dyDescent="0.25">
      <c r="A452" s="159" t="s">
        <v>48</v>
      </c>
      <c r="B452" s="128" t="s">
        <v>49</v>
      </c>
      <c r="C452" s="128"/>
      <c r="D452" s="5"/>
      <c r="E452" s="5"/>
      <c r="F452" s="5"/>
    </row>
    <row r="453" spans="1:6" x14ac:dyDescent="0.25">
      <c r="A453" s="160"/>
      <c r="B453" s="128" t="s">
        <v>34</v>
      </c>
      <c r="C453" s="128"/>
      <c r="D453" s="5"/>
      <c r="E453" s="5"/>
      <c r="F453" s="5"/>
    </row>
    <row r="454" spans="1:6" x14ac:dyDescent="0.25">
      <c r="A454" s="159" t="s">
        <v>50</v>
      </c>
      <c r="B454" s="128" t="s">
        <v>49</v>
      </c>
      <c r="C454" s="128"/>
      <c r="D454" s="5"/>
      <c r="E454" s="5"/>
      <c r="F454" s="5"/>
    </row>
    <row r="455" spans="1:6" x14ac:dyDescent="0.25">
      <c r="A455" s="160"/>
      <c r="B455" s="128" t="s">
        <v>34</v>
      </c>
      <c r="C455" s="128"/>
      <c r="D455" s="5"/>
      <c r="E455" s="5"/>
      <c r="F455" s="5"/>
    </row>
    <row r="456" spans="1:6" x14ac:dyDescent="0.25">
      <c r="A456" s="159" t="s">
        <v>51</v>
      </c>
      <c r="B456" s="128" t="s">
        <v>49</v>
      </c>
      <c r="C456" s="128"/>
      <c r="D456" s="5"/>
      <c r="E456" s="5"/>
      <c r="F456" s="5"/>
    </row>
    <row r="457" spans="1:6" x14ac:dyDescent="0.25">
      <c r="A457" s="160"/>
      <c r="B457" s="128" t="s">
        <v>34</v>
      </c>
      <c r="C457" s="128"/>
      <c r="D457" s="5"/>
      <c r="E457" s="5"/>
      <c r="F457" s="5"/>
    </row>
    <row r="458" spans="1:6" x14ac:dyDescent="0.25">
      <c r="A458" s="149" t="s">
        <v>52</v>
      </c>
      <c r="B458" s="128" t="s">
        <v>49</v>
      </c>
      <c r="C458" s="128"/>
      <c r="D458" s="5"/>
      <c r="E458" s="5"/>
      <c r="F458" s="5"/>
    </row>
    <row r="459" spans="1:6" x14ac:dyDescent="0.25">
      <c r="A459" s="149"/>
      <c r="B459" s="128" t="s">
        <v>34</v>
      </c>
      <c r="C459" s="128"/>
      <c r="D459" s="5"/>
      <c r="E459" s="5"/>
      <c r="F459" s="5"/>
    </row>
    <row r="460" spans="1:6" x14ac:dyDescent="0.25">
      <c r="C460" s="9"/>
    </row>
    <row r="461" spans="1:6" x14ac:dyDescent="0.25">
      <c r="A461" s="157" t="s">
        <v>251</v>
      </c>
      <c r="B461" s="158"/>
    </row>
    <row r="462" spans="1:6" x14ac:dyDescent="0.25">
      <c r="A462" s="159" t="s">
        <v>48</v>
      </c>
      <c r="B462" s="128" t="s">
        <v>49</v>
      </c>
      <c r="C462" s="128"/>
      <c r="D462" s="5"/>
      <c r="E462" s="5"/>
      <c r="F462" s="5"/>
    </row>
    <row r="463" spans="1:6" x14ac:dyDescent="0.25">
      <c r="A463" s="160"/>
      <c r="B463" s="128" t="s">
        <v>34</v>
      </c>
      <c r="C463" s="128"/>
      <c r="D463" s="5"/>
      <c r="E463" s="5"/>
      <c r="F463" s="5"/>
    </row>
    <row r="464" spans="1:6" x14ac:dyDescent="0.25">
      <c r="A464" s="159" t="s">
        <v>50</v>
      </c>
      <c r="B464" s="128" t="s">
        <v>49</v>
      </c>
      <c r="C464" s="128"/>
      <c r="D464" s="5"/>
      <c r="E464" s="5"/>
      <c r="F464" s="5"/>
    </row>
    <row r="465" spans="1:6" x14ac:dyDescent="0.25">
      <c r="A465" s="160"/>
      <c r="B465" s="128" t="s">
        <v>34</v>
      </c>
      <c r="C465" s="128"/>
      <c r="D465" s="5"/>
      <c r="E465" s="5"/>
      <c r="F465" s="5"/>
    </row>
    <row r="466" spans="1:6" x14ac:dyDescent="0.25">
      <c r="A466" s="159" t="s">
        <v>51</v>
      </c>
      <c r="B466" s="128" t="s">
        <v>49</v>
      </c>
      <c r="C466" s="128"/>
      <c r="D466" s="5"/>
      <c r="E466" s="5"/>
      <c r="F466" s="5"/>
    </row>
    <row r="467" spans="1:6" x14ac:dyDescent="0.25">
      <c r="A467" s="160"/>
      <c r="B467" s="128" t="s">
        <v>34</v>
      </c>
      <c r="C467" s="128"/>
      <c r="D467" s="5"/>
      <c r="E467" s="5"/>
      <c r="F467" s="5"/>
    </row>
    <row r="468" spans="1:6" x14ac:dyDescent="0.25">
      <c r="A468" s="149" t="s">
        <v>52</v>
      </c>
      <c r="B468" s="128" t="s">
        <v>49</v>
      </c>
      <c r="C468" s="128"/>
      <c r="D468" s="5"/>
      <c r="E468" s="5"/>
      <c r="F468" s="5"/>
    </row>
    <row r="469" spans="1:6" x14ac:dyDescent="0.25">
      <c r="A469" s="149"/>
      <c r="B469" s="128" t="s">
        <v>34</v>
      </c>
      <c r="C469" s="5"/>
      <c r="D469" s="5"/>
      <c r="E469" s="5"/>
      <c r="F469" s="5"/>
    </row>
    <row r="471" spans="1:6" x14ac:dyDescent="0.25">
      <c r="A471" s="157" t="s">
        <v>252</v>
      </c>
      <c r="B471" s="158"/>
    </row>
    <row r="472" spans="1:6" x14ac:dyDescent="0.25">
      <c r="A472" s="159" t="s">
        <v>48</v>
      </c>
      <c r="B472" s="128" t="s">
        <v>49</v>
      </c>
      <c r="C472" s="128"/>
      <c r="D472" s="5"/>
      <c r="E472" s="5"/>
      <c r="F472" s="5"/>
    </row>
    <row r="473" spans="1:6" x14ac:dyDescent="0.25">
      <c r="A473" s="160"/>
      <c r="B473" s="128" t="s">
        <v>34</v>
      </c>
      <c r="C473" s="128"/>
      <c r="D473" s="5"/>
      <c r="E473" s="5"/>
      <c r="F473" s="5"/>
    </row>
    <row r="474" spans="1:6" x14ac:dyDescent="0.25">
      <c r="A474" s="159" t="s">
        <v>50</v>
      </c>
      <c r="B474" s="128" t="s">
        <v>49</v>
      </c>
      <c r="C474" s="128"/>
      <c r="D474" s="5"/>
      <c r="E474" s="5"/>
      <c r="F474" s="5"/>
    </row>
    <row r="475" spans="1:6" x14ac:dyDescent="0.25">
      <c r="A475" s="160"/>
      <c r="B475" s="128" t="s">
        <v>34</v>
      </c>
      <c r="C475" s="128"/>
      <c r="D475" s="5"/>
      <c r="E475" s="5"/>
      <c r="F475" s="5"/>
    </row>
    <row r="476" spans="1:6" x14ac:dyDescent="0.25">
      <c r="A476" s="159" t="s">
        <v>51</v>
      </c>
      <c r="B476" s="128" t="s">
        <v>49</v>
      </c>
      <c r="C476" s="128"/>
      <c r="D476" s="5"/>
      <c r="E476" s="5"/>
      <c r="F476" s="5"/>
    </row>
    <row r="477" spans="1:6" x14ac:dyDescent="0.25">
      <c r="A477" s="160"/>
      <c r="B477" s="128" t="s">
        <v>34</v>
      </c>
      <c r="C477" s="128"/>
      <c r="D477" s="5"/>
      <c r="E477" s="5"/>
      <c r="F477" s="5"/>
    </row>
    <row r="478" spans="1:6" x14ac:dyDescent="0.25">
      <c r="A478" s="149" t="s">
        <v>52</v>
      </c>
      <c r="B478" s="128" t="s">
        <v>49</v>
      </c>
      <c r="C478" s="128"/>
      <c r="D478" s="5"/>
      <c r="E478" s="5"/>
      <c r="F478" s="5"/>
    </row>
    <row r="479" spans="1:6" x14ac:dyDescent="0.25">
      <c r="A479" s="149"/>
      <c r="B479" s="128" t="s">
        <v>34</v>
      </c>
      <c r="C479" s="5"/>
      <c r="D479" s="5"/>
      <c r="E479" s="5"/>
      <c r="F479" s="5"/>
    </row>
    <row r="481" spans="1:6" x14ac:dyDescent="0.25">
      <c r="A481" s="157" t="s">
        <v>253</v>
      </c>
      <c r="B481" s="158"/>
    </row>
    <row r="482" spans="1:6" x14ac:dyDescent="0.25">
      <c r="A482" s="159" t="s">
        <v>48</v>
      </c>
      <c r="B482" s="128" t="s">
        <v>49</v>
      </c>
      <c r="C482" s="128"/>
      <c r="D482" s="5"/>
      <c r="E482" s="5"/>
      <c r="F482" s="5"/>
    </row>
    <row r="483" spans="1:6" x14ac:dyDescent="0.25">
      <c r="A483" s="160"/>
      <c r="B483" s="128" t="s">
        <v>34</v>
      </c>
      <c r="C483" s="128"/>
      <c r="D483" s="5"/>
      <c r="E483" s="5"/>
      <c r="F483" s="5"/>
    </row>
    <row r="484" spans="1:6" x14ac:dyDescent="0.25">
      <c r="A484" s="159" t="s">
        <v>50</v>
      </c>
      <c r="B484" s="128" t="s">
        <v>49</v>
      </c>
      <c r="C484" s="128"/>
      <c r="D484" s="5"/>
      <c r="E484" s="5"/>
      <c r="F484" s="5"/>
    </row>
    <row r="485" spans="1:6" x14ac:dyDescent="0.25">
      <c r="A485" s="160"/>
      <c r="B485" s="128" t="s">
        <v>34</v>
      </c>
      <c r="C485" s="128"/>
      <c r="D485" s="5"/>
      <c r="E485" s="5"/>
      <c r="F485" s="5"/>
    </row>
    <row r="486" spans="1:6" x14ac:dyDescent="0.25">
      <c r="A486" s="159" t="s">
        <v>51</v>
      </c>
      <c r="B486" s="128" t="s">
        <v>49</v>
      </c>
      <c r="C486" s="128"/>
      <c r="D486" s="5"/>
      <c r="E486" s="5"/>
      <c r="F486" s="5"/>
    </row>
    <row r="487" spans="1:6" x14ac:dyDescent="0.25">
      <c r="A487" s="160"/>
      <c r="B487" s="128" t="s">
        <v>34</v>
      </c>
      <c r="C487" s="128"/>
      <c r="D487" s="5"/>
      <c r="E487" s="5"/>
      <c r="F487" s="5"/>
    </row>
    <row r="488" spans="1:6" x14ac:dyDescent="0.25">
      <c r="A488" s="149" t="s">
        <v>52</v>
      </c>
      <c r="B488" s="128" t="s">
        <v>49</v>
      </c>
      <c r="C488" s="128"/>
      <c r="D488" s="5"/>
      <c r="E488" s="5"/>
      <c r="F488" s="5"/>
    </row>
    <row r="489" spans="1:6" x14ac:dyDescent="0.25">
      <c r="A489" s="149"/>
      <c r="B489" s="128" t="s">
        <v>34</v>
      </c>
      <c r="C489" s="5"/>
      <c r="D489" s="5"/>
      <c r="E489" s="5"/>
      <c r="F489" s="5"/>
    </row>
    <row r="491" spans="1:6" x14ac:dyDescent="0.25">
      <c r="A491" s="157" t="s">
        <v>254</v>
      </c>
      <c r="B491" s="158"/>
    </row>
    <row r="492" spans="1:6" x14ac:dyDescent="0.25">
      <c r="A492" s="159" t="s">
        <v>48</v>
      </c>
      <c r="B492" s="128" t="s">
        <v>49</v>
      </c>
      <c r="C492" s="128"/>
      <c r="D492" s="5"/>
      <c r="E492" s="5"/>
      <c r="F492" s="5"/>
    </row>
    <row r="493" spans="1:6" x14ac:dyDescent="0.25">
      <c r="A493" s="160"/>
      <c r="B493" s="128" t="s">
        <v>34</v>
      </c>
      <c r="C493" s="128"/>
      <c r="D493" s="5"/>
      <c r="E493" s="5"/>
      <c r="F493" s="5"/>
    </row>
    <row r="494" spans="1:6" x14ac:dyDescent="0.25">
      <c r="A494" s="159" t="s">
        <v>50</v>
      </c>
      <c r="B494" s="128" t="s">
        <v>49</v>
      </c>
      <c r="C494" s="128"/>
      <c r="D494" s="5"/>
      <c r="E494" s="5"/>
      <c r="F494" s="5"/>
    </row>
    <row r="495" spans="1:6" x14ac:dyDescent="0.25">
      <c r="A495" s="160"/>
      <c r="B495" s="128" t="s">
        <v>34</v>
      </c>
      <c r="C495" s="128"/>
      <c r="D495" s="5"/>
      <c r="E495" s="5"/>
      <c r="F495" s="5"/>
    </row>
    <row r="496" spans="1:6" x14ac:dyDescent="0.25">
      <c r="A496" s="159" t="s">
        <v>51</v>
      </c>
      <c r="B496" s="128" t="s">
        <v>49</v>
      </c>
      <c r="C496" s="128"/>
      <c r="D496" s="5"/>
      <c r="E496" s="5"/>
      <c r="F496" s="5"/>
    </row>
    <row r="497" spans="1:6" x14ac:dyDescent="0.25">
      <c r="A497" s="160"/>
      <c r="B497" s="128" t="s">
        <v>34</v>
      </c>
      <c r="C497" s="128"/>
      <c r="D497" s="5"/>
      <c r="E497" s="5"/>
      <c r="F497" s="5"/>
    </row>
    <row r="498" spans="1:6" x14ac:dyDescent="0.25">
      <c r="A498" s="149" t="s">
        <v>52</v>
      </c>
      <c r="B498" s="128" t="s">
        <v>49</v>
      </c>
      <c r="C498" s="128"/>
      <c r="D498" s="5"/>
      <c r="E498" s="5"/>
      <c r="F498" s="5"/>
    </row>
    <row r="499" spans="1:6" x14ac:dyDescent="0.25">
      <c r="A499" s="149"/>
      <c r="B499" s="128" t="s">
        <v>34</v>
      </c>
      <c r="C499" s="5"/>
      <c r="D499" s="5"/>
      <c r="E499" s="5"/>
      <c r="F499" s="5"/>
    </row>
    <row r="501" spans="1:6" x14ac:dyDescent="0.25">
      <c r="A501" s="157" t="s">
        <v>255</v>
      </c>
      <c r="B501" s="158"/>
    </row>
    <row r="502" spans="1:6" x14ac:dyDescent="0.25">
      <c r="A502" s="159" t="s">
        <v>48</v>
      </c>
      <c r="B502" s="128" t="s">
        <v>49</v>
      </c>
      <c r="C502" s="128"/>
      <c r="D502" s="5"/>
      <c r="E502" s="5"/>
      <c r="F502" s="5"/>
    </row>
    <row r="503" spans="1:6" x14ac:dyDescent="0.25">
      <c r="A503" s="160"/>
      <c r="B503" s="128" t="s">
        <v>34</v>
      </c>
      <c r="C503" s="128"/>
      <c r="D503" s="5"/>
      <c r="E503" s="5"/>
      <c r="F503" s="5"/>
    </row>
    <row r="504" spans="1:6" x14ac:dyDescent="0.25">
      <c r="A504" s="159" t="s">
        <v>50</v>
      </c>
      <c r="B504" s="128" t="s">
        <v>49</v>
      </c>
      <c r="C504" s="128"/>
      <c r="D504" s="5"/>
      <c r="E504" s="5"/>
      <c r="F504" s="5"/>
    </row>
    <row r="505" spans="1:6" x14ac:dyDescent="0.25">
      <c r="A505" s="160"/>
      <c r="B505" s="128" t="s">
        <v>34</v>
      </c>
      <c r="C505" s="128"/>
      <c r="D505" s="5"/>
      <c r="E505" s="5"/>
      <c r="F505" s="5"/>
    </row>
    <row r="506" spans="1:6" x14ac:dyDescent="0.25">
      <c r="A506" s="159" t="s">
        <v>51</v>
      </c>
      <c r="B506" s="128" t="s">
        <v>49</v>
      </c>
      <c r="C506" s="128"/>
      <c r="D506" s="5"/>
      <c r="E506" s="5"/>
      <c r="F506" s="5"/>
    </row>
    <row r="507" spans="1:6" x14ac:dyDescent="0.25">
      <c r="A507" s="160"/>
      <c r="B507" s="128" t="s">
        <v>34</v>
      </c>
      <c r="C507" s="128"/>
      <c r="D507" s="5"/>
      <c r="E507" s="5"/>
      <c r="F507" s="5"/>
    </row>
    <row r="508" spans="1:6" x14ac:dyDescent="0.25">
      <c r="A508" s="149" t="s">
        <v>52</v>
      </c>
      <c r="B508" s="128" t="s">
        <v>49</v>
      </c>
      <c r="C508" s="128"/>
      <c r="D508" s="5"/>
      <c r="E508" s="5"/>
      <c r="F508" s="5"/>
    </row>
    <row r="509" spans="1:6" x14ac:dyDescent="0.25">
      <c r="A509" s="149"/>
      <c r="B509" s="128" t="s">
        <v>34</v>
      </c>
      <c r="C509" s="5"/>
      <c r="D509" s="5"/>
      <c r="E509" s="5"/>
      <c r="F509" s="5"/>
    </row>
    <row r="511" spans="1:6" x14ac:dyDescent="0.25">
      <c r="A511" s="157" t="s">
        <v>256</v>
      </c>
      <c r="B511" s="158"/>
    </row>
    <row r="512" spans="1:6" x14ac:dyDescent="0.25">
      <c r="A512" s="159" t="s">
        <v>48</v>
      </c>
      <c r="B512" s="128" t="s">
        <v>49</v>
      </c>
      <c r="C512" s="128"/>
      <c r="D512" s="5"/>
      <c r="E512" s="5"/>
      <c r="F512" s="5"/>
    </row>
    <row r="513" spans="1:6" x14ac:dyDescent="0.25">
      <c r="A513" s="160"/>
      <c r="B513" s="128" t="s">
        <v>34</v>
      </c>
      <c r="C513" s="128"/>
      <c r="D513" s="5"/>
      <c r="E513" s="5"/>
      <c r="F513" s="5"/>
    </row>
    <row r="514" spans="1:6" x14ac:dyDescent="0.25">
      <c r="A514" s="159" t="s">
        <v>50</v>
      </c>
      <c r="B514" s="128" t="s">
        <v>49</v>
      </c>
      <c r="C514" s="128"/>
      <c r="D514" s="5"/>
      <c r="E514" s="5"/>
      <c r="F514" s="5"/>
    </row>
    <row r="515" spans="1:6" x14ac:dyDescent="0.25">
      <c r="A515" s="160"/>
      <c r="B515" s="128" t="s">
        <v>34</v>
      </c>
      <c r="C515" s="128"/>
      <c r="D515" s="5"/>
      <c r="E515" s="5"/>
      <c r="F515" s="5"/>
    </row>
    <row r="516" spans="1:6" x14ac:dyDescent="0.25">
      <c r="A516" s="159" t="s">
        <v>51</v>
      </c>
      <c r="B516" s="128" t="s">
        <v>49</v>
      </c>
      <c r="C516" s="128"/>
      <c r="D516" s="5"/>
      <c r="E516" s="5"/>
      <c r="F516" s="5"/>
    </row>
    <row r="517" spans="1:6" x14ac:dyDescent="0.25">
      <c r="A517" s="160"/>
      <c r="B517" s="128" t="s">
        <v>34</v>
      </c>
      <c r="C517" s="128"/>
      <c r="D517" s="5"/>
      <c r="E517" s="5"/>
      <c r="F517" s="5"/>
    </row>
    <row r="518" spans="1:6" x14ac:dyDescent="0.25">
      <c r="A518" s="149" t="s">
        <v>52</v>
      </c>
      <c r="B518" s="128" t="s">
        <v>49</v>
      </c>
      <c r="C518" s="128"/>
      <c r="D518" s="5"/>
      <c r="E518" s="5"/>
      <c r="F518" s="5"/>
    </row>
    <row r="519" spans="1:6" x14ac:dyDescent="0.25">
      <c r="A519" s="149"/>
      <c r="B519" s="128" t="s">
        <v>34</v>
      </c>
      <c r="C519" s="5"/>
      <c r="D519" s="5"/>
      <c r="E519" s="5"/>
      <c r="F519" s="5"/>
    </row>
    <row r="521" spans="1:6" x14ac:dyDescent="0.25">
      <c r="A521" s="157" t="s">
        <v>257</v>
      </c>
      <c r="B521" s="158"/>
    </row>
    <row r="522" spans="1:6" x14ac:dyDescent="0.25">
      <c r="A522" s="159" t="s">
        <v>48</v>
      </c>
      <c r="B522" s="128" t="s">
        <v>49</v>
      </c>
      <c r="C522" s="128"/>
      <c r="D522" s="5"/>
      <c r="E522" s="5"/>
      <c r="F522" s="5"/>
    </row>
    <row r="523" spans="1:6" x14ac:dyDescent="0.25">
      <c r="A523" s="160"/>
      <c r="B523" s="128" t="s">
        <v>34</v>
      </c>
      <c r="C523" s="128"/>
      <c r="D523" s="5"/>
      <c r="E523" s="5"/>
      <c r="F523" s="5"/>
    </row>
    <row r="524" spans="1:6" x14ac:dyDescent="0.25">
      <c r="A524" s="159" t="s">
        <v>50</v>
      </c>
      <c r="B524" s="128" t="s">
        <v>49</v>
      </c>
      <c r="C524" s="128"/>
      <c r="D524" s="5"/>
      <c r="E524" s="5"/>
      <c r="F524" s="5"/>
    </row>
    <row r="525" spans="1:6" x14ac:dyDescent="0.25">
      <c r="A525" s="160"/>
      <c r="B525" s="128" t="s">
        <v>34</v>
      </c>
      <c r="C525" s="128"/>
      <c r="D525" s="5"/>
      <c r="E525" s="5"/>
      <c r="F525" s="5"/>
    </row>
    <row r="526" spans="1:6" x14ac:dyDescent="0.25">
      <c r="A526" s="159" t="s">
        <v>51</v>
      </c>
      <c r="B526" s="128" t="s">
        <v>49</v>
      </c>
      <c r="C526" s="128"/>
      <c r="D526" s="5"/>
      <c r="E526" s="5"/>
      <c r="F526" s="5"/>
    </row>
    <row r="527" spans="1:6" x14ac:dyDescent="0.25">
      <c r="A527" s="160"/>
      <c r="B527" s="128" t="s">
        <v>34</v>
      </c>
      <c r="C527" s="128"/>
      <c r="D527" s="5"/>
      <c r="E527" s="5"/>
      <c r="F527" s="5"/>
    </row>
    <row r="528" spans="1:6" x14ac:dyDescent="0.25">
      <c r="A528" s="149" t="s">
        <v>52</v>
      </c>
      <c r="B528" s="128" t="s">
        <v>49</v>
      </c>
      <c r="C528" s="128"/>
      <c r="D528" s="5"/>
      <c r="E528" s="5"/>
      <c r="F528" s="5"/>
    </row>
    <row r="529" spans="1:6" x14ac:dyDescent="0.25">
      <c r="A529" s="149"/>
      <c r="B529" s="128" t="s">
        <v>34</v>
      </c>
      <c r="C529" s="5"/>
      <c r="D529" s="5"/>
      <c r="E529" s="5"/>
      <c r="F529" s="5"/>
    </row>
    <row r="531" spans="1:6" x14ac:dyDescent="0.25">
      <c r="A531" s="157" t="s">
        <v>258</v>
      </c>
      <c r="B531" s="158"/>
    </row>
    <row r="532" spans="1:6" x14ac:dyDescent="0.25">
      <c r="A532" s="159" t="s">
        <v>48</v>
      </c>
      <c r="B532" s="128" t="s">
        <v>49</v>
      </c>
      <c r="C532" s="128"/>
      <c r="D532" s="5"/>
      <c r="E532" s="5"/>
      <c r="F532" s="5"/>
    </row>
    <row r="533" spans="1:6" x14ac:dyDescent="0.25">
      <c r="A533" s="160"/>
      <c r="B533" s="128" t="s">
        <v>34</v>
      </c>
      <c r="C533" s="128"/>
      <c r="D533" s="5"/>
      <c r="E533" s="5"/>
      <c r="F533" s="5"/>
    </row>
    <row r="534" spans="1:6" x14ac:dyDescent="0.25">
      <c r="A534" s="159" t="s">
        <v>50</v>
      </c>
      <c r="B534" s="128" t="s">
        <v>49</v>
      </c>
      <c r="C534" s="128"/>
      <c r="D534" s="5"/>
      <c r="E534" s="5"/>
      <c r="F534" s="5"/>
    </row>
    <row r="535" spans="1:6" x14ac:dyDescent="0.25">
      <c r="A535" s="160"/>
      <c r="B535" s="128" t="s">
        <v>34</v>
      </c>
      <c r="C535" s="128"/>
      <c r="D535" s="5"/>
      <c r="E535" s="5"/>
      <c r="F535" s="5"/>
    </row>
    <row r="536" spans="1:6" x14ac:dyDescent="0.25">
      <c r="A536" s="159" t="s">
        <v>51</v>
      </c>
      <c r="B536" s="128" t="s">
        <v>49</v>
      </c>
      <c r="C536" s="128"/>
      <c r="D536" s="5"/>
      <c r="E536" s="5"/>
      <c r="F536" s="5"/>
    </row>
    <row r="537" spans="1:6" x14ac:dyDescent="0.25">
      <c r="A537" s="160"/>
      <c r="B537" s="128" t="s">
        <v>34</v>
      </c>
      <c r="C537" s="128"/>
      <c r="D537" s="5"/>
      <c r="E537" s="5"/>
      <c r="F537" s="5"/>
    </row>
    <row r="538" spans="1:6" x14ac:dyDescent="0.25">
      <c r="A538" s="149" t="s">
        <v>52</v>
      </c>
      <c r="B538" s="128" t="s">
        <v>49</v>
      </c>
      <c r="C538" s="128"/>
      <c r="D538" s="5"/>
      <c r="E538" s="5"/>
      <c r="F538" s="5"/>
    </row>
    <row r="539" spans="1:6" x14ac:dyDescent="0.25">
      <c r="A539" s="149"/>
      <c r="B539" s="128" t="s">
        <v>34</v>
      </c>
      <c r="C539" s="5"/>
      <c r="D539" s="5"/>
      <c r="E539" s="5"/>
      <c r="F539" s="5"/>
    </row>
    <row r="541" spans="1:6" x14ac:dyDescent="0.25">
      <c r="A541" s="157" t="s">
        <v>259</v>
      </c>
      <c r="B541" s="158"/>
    </row>
    <row r="542" spans="1:6" x14ac:dyDescent="0.25">
      <c r="A542" s="159" t="s">
        <v>48</v>
      </c>
      <c r="B542" s="128" t="s">
        <v>49</v>
      </c>
      <c r="C542" s="128"/>
      <c r="D542" s="5"/>
      <c r="E542" s="5"/>
      <c r="F542" s="5"/>
    </row>
    <row r="543" spans="1:6" x14ac:dyDescent="0.25">
      <c r="A543" s="160"/>
      <c r="B543" s="128" t="s">
        <v>34</v>
      </c>
      <c r="C543" s="128"/>
      <c r="D543" s="5"/>
      <c r="E543" s="5"/>
      <c r="F543" s="5"/>
    </row>
    <row r="544" spans="1:6" x14ac:dyDescent="0.25">
      <c r="A544" s="159" t="s">
        <v>50</v>
      </c>
      <c r="B544" s="128" t="s">
        <v>49</v>
      </c>
      <c r="C544" s="128"/>
      <c r="D544" s="5"/>
      <c r="E544" s="5"/>
      <c r="F544" s="5"/>
    </row>
    <row r="545" spans="1:6" x14ac:dyDescent="0.25">
      <c r="A545" s="160"/>
      <c r="B545" s="128" t="s">
        <v>34</v>
      </c>
      <c r="C545" s="128"/>
      <c r="D545" s="5"/>
      <c r="E545" s="5"/>
      <c r="F545" s="5"/>
    </row>
    <row r="546" spans="1:6" x14ac:dyDescent="0.25">
      <c r="A546" s="159" t="s">
        <v>51</v>
      </c>
      <c r="B546" s="128" t="s">
        <v>49</v>
      </c>
      <c r="C546" s="128"/>
      <c r="D546" s="5"/>
      <c r="E546" s="5"/>
      <c r="F546" s="5"/>
    </row>
    <row r="547" spans="1:6" x14ac:dyDescent="0.25">
      <c r="A547" s="160"/>
      <c r="B547" s="128" t="s">
        <v>34</v>
      </c>
      <c r="C547" s="128"/>
      <c r="D547" s="5"/>
      <c r="E547" s="5"/>
      <c r="F547" s="5"/>
    </row>
    <row r="548" spans="1:6" x14ac:dyDescent="0.25">
      <c r="A548" s="149" t="s">
        <v>52</v>
      </c>
      <c r="B548" s="128" t="s">
        <v>49</v>
      </c>
      <c r="C548" s="128"/>
      <c r="D548" s="5"/>
      <c r="E548" s="5"/>
      <c r="F548" s="5"/>
    </row>
    <row r="549" spans="1:6" x14ac:dyDescent="0.25">
      <c r="A549" s="149"/>
      <c r="B549" s="128" t="s">
        <v>34</v>
      </c>
      <c r="C549" s="5"/>
      <c r="D549" s="5"/>
      <c r="E549" s="5"/>
      <c r="F549" s="5"/>
    </row>
    <row r="551" spans="1:6" x14ac:dyDescent="0.25">
      <c r="A551" s="157" t="s">
        <v>260</v>
      </c>
      <c r="B551" s="158"/>
    </row>
    <row r="552" spans="1:6" x14ac:dyDescent="0.25">
      <c r="A552" s="159" t="s">
        <v>48</v>
      </c>
      <c r="B552" s="128" t="s">
        <v>49</v>
      </c>
      <c r="C552" s="128"/>
      <c r="D552" s="5"/>
      <c r="E552" s="5"/>
      <c r="F552" s="5"/>
    </row>
    <row r="553" spans="1:6" x14ac:dyDescent="0.25">
      <c r="A553" s="160"/>
      <c r="B553" s="128" t="s">
        <v>34</v>
      </c>
      <c r="C553" s="128"/>
      <c r="D553" s="5"/>
      <c r="E553" s="5"/>
      <c r="F553" s="5"/>
    </row>
    <row r="554" spans="1:6" x14ac:dyDescent="0.25">
      <c r="A554" s="159" t="s">
        <v>50</v>
      </c>
      <c r="B554" s="128" t="s">
        <v>49</v>
      </c>
      <c r="C554" s="128"/>
      <c r="D554" s="5"/>
      <c r="E554" s="5"/>
      <c r="F554" s="5"/>
    </row>
    <row r="555" spans="1:6" x14ac:dyDescent="0.25">
      <c r="A555" s="160"/>
      <c r="B555" s="128" t="s">
        <v>34</v>
      </c>
      <c r="C555" s="128"/>
      <c r="D555" s="5"/>
      <c r="E555" s="5"/>
      <c r="F555" s="5"/>
    </row>
    <row r="556" spans="1:6" x14ac:dyDescent="0.25">
      <c r="A556" s="159" t="s">
        <v>51</v>
      </c>
      <c r="B556" s="128" t="s">
        <v>49</v>
      </c>
      <c r="C556" s="128"/>
      <c r="D556" s="5"/>
      <c r="E556" s="5"/>
      <c r="F556" s="5"/>
    </row>
    <row r="557" spans="1:6" x14ac:dyDescent="0.25">
      <c r="A557" s="160"/>
      <c r="B557" s="128" t="s">
        <v>34</v>
      </c>
      <c r="C557" s="128"/>
      <c r="D557" s="5"/>
      <c r="E557" s="5"/>
      <c r="F557" s="5"/>
    </row>
    <row r="558" spans="1:6" x14ac:dyDescent="0.25">
      <c r="A558" s="149" t="s">
        <v>52</v>
      </c>
      <c r="B558" s="128" t="s">
        <v>49</v>
      </c>
      <c r="C558" s="128"/>
      <c r="D558" s="5"/>
      <c r="E558" s="5"/>
      <c r="F558" s="5"/>
    </row>
    <row r="559" spans="1:6" x14ac:dyDescent="0.25">
      <c r="A559" s="149"/>
      <c r="B559" s="128" t="s">
        <v>34</v>
      </c>
      <c r="C559" s="5"/>
      <c r="D559" s="5"/>
      <c r="E559" s="5"/>
      <c r="F559" s="5"/>
    </row>
    <row r="561" spans="1:6" x14ac:dyDescent="0.25">
      <c r="A561" s="157" t="s">
        <v>261</v>
      </c>
      <c r="B561" s="158"/>
    </row>
    <row r="562" spans="1:6" x14ac:dyDescent="0.25">
      <c r="A562" s="159" t="s">
        <v>48</v>
      </c>
      <c r="B562" s="128" t="s">
        <v>49</v>
      </c>
      <c r="C562" s="128"/>
      <c r="D562" s="5"/>
      <c r="E562" s="5"/>
      <c r="F562" s="5"/>
    </row>
    <row r="563" spans="1:6" x14ac:dyDescent="0.25">
      <c r="A563" s="160"/>
      <c r="B563" s="128" t="s">
        <v>34</v>
      </c>
      <c r="C563" s="128"/>
      <c r="D563" s="5"/>
      <c r="E563" s="5"/>
      <c r="F563" s="5"/>
    </row>
    <row r="564" spans="1:6" x14ac:dyDescent="0.25">
      <c r="A564" s="159" t="s">
        <v>50</v>
      </c>
      <c r="B564" s="128" t="s">
        <v>49</v>
      </c>
      <c r="C564" s="128"/>
      <c r="D564" s="5"/>
      <c r="E564" s="5"/>
      <c r="F564" s="5"/>
    </row>
    <row r="565" spans="1:6" x14ac:dyDescent="0.25">
      <c r="A565" s="160"/>
      <c r="B565" s="128" t="s">
        <v>34</v>
      </c>
      <c r="C565" s="128"/>
      <c r="D565" s="5"/>
      <c r="E565" s="5"/>
      <c r="F565" s="5"/>
    </row>
    <row r="566" spans="1:6" x14ac:dyDescent="0.25">
      <c r="A566" s="159" t="s">
        <v>51</v>
      </c>
      <c r="B566" s="128" t="s">
        <v>49</v>
      </c>
      <c r="C566" s="128"/>
      <c r="D566" s="5"/>
      <c r="E566" s="5"/>
      <c r="F566" s="5"/>
    </row>
    <row r="567" spans="1:6" x14ac:dyDescent="0.25">
      <c r="A567" s="160"/>
      <c r="B567" s="128" t="s">
        <v>34</v>
      </c>
      <c r="C567" s="128"/>
      <c r="D567" s="5"/>
      <c r="E567" s="5"/>
      <c r="F567" s="5"/>
    </row>
    <row r="568" spans="1:6" x14ac:dyDescent="0.25">
      <c r="A568" s="149" t="s">
        <v>52</v>
      </c>
      <c r="B568" s="128" t="s">
        <v>49</v>
      </c>
      <c r="C568" s="128"/>
      <c r="D568" s="5"/>
      <c r="E568" s="5"/>
      <c r="F568" s="5"/>
    </row>
    <row r="569" spans="1:6" x14ac:dyDescent="0.25">
      <c r="A569" s="149"/>
      <c r="B569" s="128" t="s">
        <v>34</v>
      </c>
      <c r="C569" s="5"/>
      <c r="D569" s="5"/>
      <c r="E569" s="5"/>
      <c r="F569" s="5"/>
    </row>
    <row r="571" spans="1:6" x14ac:dyDescent="0.25">
      <c r="A571" s="157" t="s">
        <v>262</v>
      </c>
      <c r="B571" s="158"/>
    </row>
    <row r="572" spans="1:6" x14ac:dyDescent="0.25">
      <c r="A572" s="159" t="s">
        <v>48</v>
      </c>
      <c r="B572" s="128" t="s">
        <v>49</v>
      </c>
      <c r="C572" s="128"/>
      <c r="D572" s="5"/>
      <c r="E572" s="5"/>
      <c r="F572" s="5"/>
    </row>
    <row r="573" spans="1:6" x14ac:dyDescent="0.25">
      <c r="A573" s="160"/>
      <c r="B573" s="128" t="s">
        <v>34</v>
      </c>
      <c r="C573" s="128"/>
      <c r="D573" s="5"/>
      <c r="E573" s="5"/>
      <c r="F573" s="5"/>
    </row>
    <row r="574" spans="1:6" x14ac:dyDescent="0.25">
      <c r="A574" s="159" t="s">
        <v>50</v>
      </c>
      <c r="B574" s="128" t="s">
        <v>49</v>
      </c>
      <c r="C574" s="128"/>
      <c r="D574" s="5"/>
      <c r="E574" s="5"/>
      <c r="F574" s="5"/>
    </row>
    <row r="575" spans="1:6" x14ac:dyDescent="0.25">
      <c r="A575" s="160"/>
      <c r="B575" s="128" t="s">
        <v>34</v>
      </c>
      <c r="C575" s="128"/>
      <c r="D575" s="5"/>
      <c r="E575" s="5"/>
      <c r="F575" s="5"/>
    </row>
    <row r="576" spans="1:6" x14ac:dyDescent="0.25">
      <c r="A576" s="159" t="s">
        <v>51</v>
      </c>
      <c r="B576" s="128" t="s">
        <v>49</v>
      </c>
      <c r="C576" s="128"/>
      <c r="D576" s="5"/>
      <c r="E576" s="5"/>
      <c r="F576" s="5"/>
    </row>
    <row r="577" spans="1:6" x14ac:dyDescent="0.25">
      <c r="A577" s="160"/>
      <c r="B577" s="128" t="s">
        <v>34</v>
      </c>
      <c r="C577" s="128"/>
      <c r="D577" s="5"/>
      <c r="E577" s="5"/>
      <c r="F577" s="5"/>
    </row>
    <row r="578" spans="1:6" x14ac:dyDescent="0.25">
      <c r="A578" s="149" t="s">
        <v>52</v>
      </c>
      <c r="B578" s="128" t="s">
        <v>49</v>
      </c>
      <c r="C578" s="128"/>
      <c r="D578" s="5"/>
      <c r="E578" s="5"/>
      <c r="F578" s="5"/>
    </row>
    <row r="579" spans="1:6" x14ac:dyDescent="0.25">
      <c r="A579" s="149"/>
      <c r="B579" s="128" t="s">
        <v>34</v>
      </c>
      <c r="C579" s="5"/>
      <c r="D579" s="5"/>
      <c r="E579" s="5"/>
      <c r="F579" s="5"/>
    </row>
    <row r="581" spans="1:6" x14ac:dyDescent="0.25">
      <c r="A581" s="157" t="s">
        <v>263</v>
      </c>
      <c r="B581" s="158"/>
    </row>
    <row r="582" spans="1:6" x14ac:dyDescent="0.25">
      <c r="A582" s="159" t="s">
        <v>48</v>
      </c>
      <c r="B582" s="128" t="s">
        <v>49</v>
      </c>
      <c r="C582" s="128"/>
      <c r="D582" s="5"/>
      <c r="E582" s="5"/>
      <c r="F582" s="5"/>
    </row>
    <row r="583" spans="1:6" x14ac:dyDescent="0.25">
      <c r="A583" s="160"/>
      <c r="B583" s="128" t="s">
        <v>34</v>
      </c>
      <c r="C583" s="128"/>
      <c r="D583" s="5"/>
      <c r="E583" s="5"/>
      <c r="F583" s="5"/>
    </row>
    <row r="584" spans="1:6" x14ac:dyDescent="0.25">
      <c r="A584" s="159" t="s">
        <v>50</v>
      </c>
      <c r="B584" s="128" t="s">
        <v>49</v>
      </c>
      <c r="C584" s="128"/>
      <c r="D584" s="5"/>
      <c r="E584" s="5"/>
      <c r="F584" s="5"/>
    </row>
    <row r="585" spans="1:6" x14ac:dyDescent="0.25">
      <c r="A585" s="160"/>
      <c r="B585" s="128" t="s">
        <v>34</v>
      </c>
      <c r="C585" s="128"/>
      <c r="D585" s="5"/>
      <c r="E585" s="5"/>
      <c r="F585" s="5"/>
    </row>
    <row r="586" spans="1:6" x14ac:dyDescent="0.25">
      <c r="A586" s="159" t="s">
        <v>51</v>
      </c>
      <c r="B586" s="128" t="s">
        <v>49</v>
      </c>
      <c r="C586" s="128"/>
      <c r="D586" s="5"/>
      <c r="E586" s="5"/>
      <c r="F586" s="5"/>
    </row>
    <row r="587" spans="1:6" x14ac:dyDescent="0.25">
      <c r="A587" s="160"/>
      <c r="B587" s="128" t="s">
        <v>34</v>
      </c>
      <c r="C587" s="128"/>
      <c r="D587" s="5"/>
      <c r="E587" s="5"/>
      <c r="F587" s="5"/>
    </row>
    <row r="588" spans="1:6" x14ac:dyDescent="0.25">
      <c r="A588" s="149" t="s">
        <v>52</v>
      </c>
      <c r="B588" s="128" t="s">
        <v>49</v>
      </c>
      <c r="C588" s="128"/>
      <c r="D588" s="5"/>
      <c r="E588" s="5"/>
      <c r="F588" s="5"/>
    </row>
    <row r="589" spans="1:6" x14ac:dyDescent="0.25">
      <c r="A589" s="149"/>
      <c r="B589" s="128" t="s">
        <v>34</v>
      </c>
      <c r="C589" s="5"/>
      <c r="D589" s="5"/>
      <c r="E589" s="5"/>
      <c r="F589" s="5"/>
    </row>
    <row r="591" spans="1:6" x14ac:dyDescent="0.25">
      <c r="A591" s="157" t="s">
        <v>264</v>
      </c>
      <c r="B591" s="158"/>
    </row>
    <row r="592" spans="1:6" x14ac:dyDescent="0.25">
      <c r="A592" s="159" t="s">
        <v>48</v>
      </c>
      <c r="B592" s="128" t="s">
        <v>49</v>
      </c>
      <c r="C592" s="128"/>
      <c r="D592" s="5"/>
      <c r="E592" s="5"/>
      <c r="F592" s="5"/>
    </row>
    <row r="593" spans="1:6" x14ac:dyDescent="0.25">
      <c r="A593" s="160"/>
      <c r="B593" s="128" t="s">
        <v>34</v>
      </c>
      <c r="C593" s="128"/>
      <c r="D593" s="5"/>
      <c r="E593" s="5"/>
      <c r="F593" s="5"/>
    </row>
    <row r="594" spans="1:6" x14ac:dyDescent="0.25">
      <c r="A594" s="159" t="s">
        <v>50</v>
      </c>
      <c r="B594" s="128" t="s">
        <v>49</v>
      </c>
      <c r="C594" s="128"/>
      <c r="D594" s="5"/>
      <c r="E594" s="5"/>
      <c r="F594" s="5"/>
    </row>
    <row r="595" spans="1:6" x14ac:dyDescent="0.25">
      <c r="A595" s="160"/>
      <c r="B595" s="128" t="s">
        <v>34</v>
      </c>
      <c r="C595" s="128"/>
      <c r="D595" s="5"/>
      <c r="E595" s="5"/>
      <c r="F595" s="5"/>
    </row>
    <row r="596" spans="1:6" x14ac:dyDescent="0.25">
      <c r="A596" s="159" t="s">
        <v>51</v>
      </c>
      <c r="B596" s="128" t="s">
        <v>49</v>
      </c>
      <c r="C596" s="128"/>
      <c r="D596" s="5"/>
      <c r="E596" s="5"/>
      <c r="F596" s="5"/>
    </row>
    <row r="597" spans="1:6" x14ac:dyDescent="0.25">
      <c r="A597" s="160"/>
      <c r="B597" s="128" t="s">
        <v>34</v>
      </c>
      <c r="C597" s="128"/>
      <c r="D597" s="5"/>
      <c r="E597" s="5"/>
      <c r="F597" s="5"/>
    </row>
    <row r="598" spans="1:6" x14ac:dyDescent="0.25">
      <c r="A598" s="149" t="s">
        <v>52</v>
      </c>
      <c r="B598" s="128" t="s">
        <v>49</v>
      </c>
      <c r="C598" s="128"/>
      <c r="D598" s="5"/>
      <c r="E598" s="5"/>
      <c r="F598" s="5"/>
    </row>
    <row r="599" spans="1:6" x14ac:dyDescent="0.25">
      <c r="A599" s="149"/>
      <c r="B599" s="128" t="s">
        <v>34</v>
      </c>
      <c r="C599" s="5"/>
      <c r="D599" s="5"/>
      <c r="E599" s="5"/>
      <c r="F599" s="5"/>
    </row>
    <row r="601" spans="1:6" x14ac:dyDescent="0.25">
      <c r="A601" s="157" t="s">
        <v>265</v>
      </c>
      <c r="B601" s="158"/>
    </row>
    <row r="602" spans="1:6" x14ac:dyDescent="0.25">
      <c r="A602" s="159" t="s">
        <v>48</v>
      </c>
      <c r="B602" s="128" t="s">
        <v>49</v>
      </c>
      <c r="C602" s="128"/>
      <c r="D602" s="5"/>
      <c r="E602" s="5"/>
      <c r="F602" s="5"/>
    </row>
    <row r="603" spans="1:6" x14ac:dyDescent="0.25">
      <c r="A603" s="160"/>
      <c r="B603" s="128" t="s">
        <v>34</v>
      </c>
      <c r="C603" s="128"/>
      <c r="D603" s="5"/>
      <c r="E603" s="5"/>
      <c r="F603" s="5"/>
    </row>
    <row r="604" spans="1:6" x14ac:dyDescent="0.25">
      <c r="A604" s="159" t="s">
        <v>50</v>
      </c>
      <c r="B604" s="128" t="s">
        <v>49</v>
      </c>
      <c r="C604" s="128"/>
      <c r="D604" s="5"/>
      <c r="E604" s="5"/>
      <c r="F604" s="5"/>
    </row>
    <row r="605" spans="1:6" x14ac:dyDescent="0.25">
      <c r="A605" s="160"/>
      <c r="B605" s="128" t="s">
        <v>34</v>
      </c>
      <c r="C605" s="128"/>
      <c r="D605" s="5"/>
      <c r="E605" s="5"/>
      <c r="F605" s="5"/>
    </row>
    <row r="606" spans="1:6" x14ac:dyDescent="0.25">
      <c r="A606" s="159" t="s">
        <v>51</v>
      </c>
      <c r="B606" s="128" t="s">
        <v>49</v>
      </c>
      <c r="C606" s="128"/>
      <c r="D606" s="5"/>
      <c r="E606" s="5"/>
      <c r="F606" s="5"/>
    </row>
    <row r="607" spans="1:6" x14ac:dyDescent="0.25">
      <c r="A607" s="160"/>
      <c r="B607" s="128" t="s">
        <v>34</v>
      </c>
      <c r="C607" s="128"/>
      <c r="D607" s="5"/>
      <c r="E607" s="5"/>
      <c r="F607" s="5"/>
    </row>
    <row r="608" spans="1:6" x14ac:dyDescent="0.25">
      <c r="A608" s="149" t="s">
        <v>52</v>
      </c>
      <c r="B608" s="128" t="s">
        <v>49</v>
      </c>
      <c r="C608" s="128"/>
      <c r="D608" s="5"/>
      <c r="E608" s="5"/>
      <c r="F608" s="5"/>
    </row>
    <row r="609" spans="1:6" x14ac:dyDescent="0.25">
      <c r="A609" s="149"/>
      <c r="B609" s="128" t="s">
        <v>34</v>
      </c>
      <c r="C609" s="5"/>
      <c r="D609" s="5"/>
      <c r="E609" s="5"/>
      <c r="F609" s="5"/>
    </row>
    <row r="611" spans="1:6" x14ac:dyDescent="0.25">
      <c r="A611" s="157" t="s">
        <v>266</v>
      </c>
      <c r="B611" s="158"/>
    </row>
    <row r="612" spans="1:6" x14ac:dyDescent="0.25">
      <c r="A612" s="159" t="s">
        <v>48</v>
      </c>
      <c r="B612" s="128" t="s">
        <v>49</v>
      </c>
      <c r="C612" s="128"/>
      <c r="D612" s="5"/>
      <c r="E612" s="5"/>
      <c r="F612" s="5"/>
    </row>
    <row r="613" spans="1:6" x14ac:dyDescent="0.25">
      <c r="A613" s="160"/>
      <c r="B613" s="128" t="s">
        <v>34</v>
      </c>
      <c r="C613" s="128"/>
      <c r="D613" s="5"/>
      <c r="E613" s="5"/>
      <c r="F613" s="5"/>
    </row>
    <row r="614" spans="1:6" x14ac:dyDescent="0.25">
      <c r="A614" s="159" t="s">
        <v>50</v>
      </c>
      <c r="B614" s="128" t="s">
        <v>49</v>
      </c>
      <c r="C614" s="128"/>
      <c r="D614" s="5"/>
      <c r="E614" s="5"/>
      <c r="F614" s="5"/>
    </row>
    <row r="615" spans="1:6" x14ac:dyDescent="0.25">
      <c r="A615" s="160"/>
      <c r="B615" s="128" t="s">
        <v>34</v>
      </c>
      <c r="C615" s="128"/>
      <c r="D615" s="5"/>
      <c r="E615" s="5"/>
      <c r="F615" s="5"/>
    </row>
    <row r="616" spans="1:6" x14ac:dyDescent="0.25">
      <c r="A616" s="159" t="s">
        <v>51</v>
      </c>
      <c r="B616" s="128" t="s">
        <v>49</v>
      </c>
      <c r="C616" s="128"/>
      <c r="D616" s="5"/>
      <c r="E616" s="5"/>
      <c r="F616" s="5"/>
    </row>
    <row r="617" spans="1:6" x14ac:dyDescent="0.25">
      <c r="A617" s="160"/>
      <c r="B617" s="128" t="s">
        <v>34</v>
      </c>
      <c r="C617" s="128"/>
      <c r="D617" s="5"/>
      <c r="E617" s="5"/>
      <c r="F617" s="5"/>
    </row>
    <row r="618" spans="1:6" x14ac:dyDescent="0.25">
      <c r="A618" s="149" t="s">
        <v>52</v>
      </c>
      <c r="B618" s="128" t="s">
        <v>49</v>
      </c>
      <c r="C618" s="128"/>
      <c r="D618" s="5"/>
      <c r="E618" s="5"/>
      <c r="F618" s="5"/>
    </row>
    <row r="619" spans="1:6" x14ac:dyDescent="0.25">
      <c r="A619" s="149"/>
      <c r="B619" s="128" t="s">
        <v>34</v>
      </c>
      <c r="C619" s="5"/>
      <c r="D619" s="5"/>
      <c r="E619" s="5"/>
      <c r="F619" s="5"/>
    </row>
    <row r="621" spans="1:6" x14ac:dyDescent="0.25">
      <c r="A621" s="157" t="s">
        <v>267</v>
      </c>
      <c r="B621" s="158"/>
    </row>
    <row r="622" spans="1:6" x14ac:dyDescent="0.25">
      <c r="A622" s="159" t="s">
        <v>48</v>
      </c>
      <c r="B622" s="128" t="s">
        <v>49</v>
      </c>
      <c r="C622" s="128"/>
      <c r="D622" s="5"/>
      <c r="E622" s="5"/>
      <c r="F622" s="5"/>
    </row>
    <row r="623" spans="1:6" x14ac:dyDescent="0.25">
      <c r="A623" s="160"/>
      <c r="B623" s="128" t="s">
        <v>34</v>
      </c>
      <c r="C623" s="128"/>
      <c r="D623" s="5"/>
      <c r="E623" s="5"/>
      <c r="F623" s="5"/>
    </row>
    <row r="624" spans="1:6" x14ac:dyDescent="0.25">
      <c r="A624" s="159" t="s">
        <v>50</v>
      </c>
      <c r="B624" s="128" t="s">
        <v>49</v>
      </c>
      <c r="C624" s="128"/>
      <c r="D624" s="5"/>
      <c r="E624" s="5"/>
      <c r="F624" s="5"/>
    </row>
    <row r="625" spans="1:6" x14ac:dyDescent="0.25">
      <c r="A625" s="160"/>
      <c r="B625" s="128" t="s">
        <v>34</v>
      </c>
      <c r="C625" s="128"/>
      <c r="D625" s="5"/>
      <c r="E625" s="5"/>
      <c r="F625" s="5"/>
    </row>
    <row r="626" spans="1:6" x14ac:dyDescent="0.25">
      <c r="A626" s="159" t="s">
        <v>51</v>
      </c>
      <c r="B626" s="128" t="s">
        <v>49</v>
      </c>
      <c r="C626" s="128"/>
      <c r="D626" s="5"/>
      <c r="E626" s="5"/>
      <c r="F626" s="5"/>
    </row>
    <row r="627" spans="1:6" x14ac:dyDescent="0.25">
      <c r="A627" s="160"/>
      <c r="B627" s="128" t="s">
        <v>34</v>
      </c>
      <c r="C627" s="128"/>
      <c r="D627" s="5"/>
      <c r="E627" s="5"/>
      <c r="F627" s="5"/>
    </row>
    <row r="628" spans="1:6" x14ac:dyDescent="0.25">
      <c r="A628" s="149" t="s">
        <v>52</v>
      </c>
      <c r="B628" s="128" t="s">
        <v>49</v>
      </c>
      <c r="C628" s="128"/>
      <c r="D628" s="5"/>
      <c r="E628" s="5"/>
      <c r="F628" s="5"/>
    </row>
    <row r="629" spans="1:6" x14ac:dyDescent="0.25">
      <c r="A629" s="149"/>
      <c r="B629" s="128" t="s">
        <v>34</v>
      </c>
      <c r="C629" s="5"/>
      <c r="D629" s="5"/>
      <c r="E629" s="5"/>
      <c r="F629" s="5"/>
    </row>
    <row r="631" spans="1:6" x14ac:dyDescent="0.25">
      <c r="A631" s="157" t="s">
        <v>268</v>
      </c>
      <c r="B631" s="158"/>
    </row>
    <row r="632" spans="1:6" x14ac:dyDescent="0.25">
      <c r="A632" s="159" t="s">
        <v>48</v>
      </c>
      <c r="B632" s="128" t="s">
        <v>49</v>
      </c>
      <c r="C632" s="128"/>
      <c r="D632" s="5"/>
      <c r="E632" s="5"/>
      <c r="F632" s="5"/>
    </row>
    <row r="633" spans="1:6" x14ac:dyDescent="0.25">
      <c r="A633" s="160"/>
      <c r="B633" s="128" t="s">
        <v>34</v>
      </c>
      <c r="C633" s="128"/>
      <c r="D633" s="5"/>
      <c r="E633" s="5"/>
      <c r="F633" s="5"/>
    </row>
    <row r="634" spans="1:6" x14ac:dyDescent="0.25">
      <c r="A634" s="159" t="s">
        <v>50</v>
      </c>
      <c r="B634" s="128" t="s">
        <v>49</v>
      </c>
      <c r="C634" s="128"/>
      <c r="D634" s="5"/>
      <c r="E634" s="5"/>
      <c r="F634" s="5"/>
    </row>
    <row r="635" spans="1:6" x14ac:dyDescent="0.25">
      <c r="A635" s="160"/>
      <c r="B635" s="128" t="s">
        <v>34</v>
      </c>
      <c r="C635" s="128"/>
      <c r="D635" s="5"/>
      <c r="E635" s="5"/>
      <c r="F635" s="5"/>
    </row>
    <row r="636" spans="1:6" x14ac:dyDescent="0.25">
      <c r="A636" s="159" t="s">
        <v>51</v>
      </c>
      <c r="B636" s="128" t="s">
        <v>49</v>
      </c>
      <c r="C636" s="128"/>
      <c r="D636" s="5"/>
      <c r="E636" s="5"/>
      <c r="F636" s="5"/>
    </row>
    <row r="637" spans="1:6" x14ac:dyDescent="0.25">
      <c r="A637" s="160"/>
      <c r="B637" s="128" t="s">
        <v>34</v>
      </c>
      <c r="C637" s="128"/>
      <c r="D637" s="5"/>
      <c r="E637" s="5"/>
      <c r="F637" s="5"/>
    </row>
    <row r="638" spans="1:6" x14ac:dyDescent="0.25">
      <c r="A638" s="149" t="s">
        <v>52</v>
      </c>
      <c r="B638" s="128" t="s">
        <v>49</v>
      </c>
      <c r="C638" s="128"/>
      <c r="D638" s="5"/>
      <c r="E638" s="5"/>
      <c r="F638" s="5"/>
    </row>
    <row r="639" spans="1:6" x14ac:dyDescent="0.25">
      <c r="A639" s="149"/>
      <c r="B639" s="128" t="s">
        <v>34</v>
      </c>
      <c r="C639" s="5"/>
      <c r="D639" s="5"/>
      <c r="E639" s="5"/>
      <c r="F639" s="5"/>
    </row>
    <row r="641" spans="1:6" x14ac:dyDescent="0.25">
      <c r="A641" s="157" t="s">
        <v>269</v>
      </c>
      <c r="B641" s="158"/>
    </row>
    <row r="642" spans="1:6" x14ac:dyDescent="0.25">
      <c r="A642" s="159" t="s">
        <v>48</v>
      </c>
      <c r="B642" s="128" t="s">
        <v>49</v>
      </c>
      <c r="C642" s="128"/>
      <c r="D642" s="5"/>
      <c r="E642" s="5"/>
      <c r="F642" s="5"/>
    </row>
    <row r="643" spans="1:6" x14ac:dyDescent="0.25">
      <c r="A643" s="160"/>
      <c r="B643" s="128" t="s">
        <v>34</v>
      </c>
      <c r="C643" s="128"/>
      <c r="D643" s="5"/>
      <c r="E643" s="5"/>
      <c r="F643" s="5"/>
    </row>
    <row r="644" spans="1:6" x14ac:dyDescent="0.25">
      <c r="A644" s="159" t="s">
        <v>50</v>
      </c>
      <c r="B644" s="128" t="s">
        <v>49</v>
      </c>
      <c r="C644" s="128"/>
      <c r="D644" s="5"/>
      <c r="E644" s="5"/>
      <c r="F644" s="5"/>
    </row>
    <row r="645" spans="1:6" x14ac:dyDescent="0.25">
      <c r="A645" s="160"/>
      <c r="B645" s="128" t="s">
        <v>34</v>
      </c>
      <c r="C645" s="128"/>
      <c r="D645" s="5"/>
      <c r="E645" s="5"/>
      <c r="F645" s="5"/>
    </row>
    <row r="646" spans="1:6" x14ac:dyDescent="0.25">
      <c r="A646" s="159" t="s">
        <v>51</v>
      </c>
      <c r="B646" s="128" t="s">
        <v>49</v>
      </c>
      <c r="C646" s="128"/>
      <c r="D646" s="5"/>
      <c r="E646" s="5"/>
      <c r="F646" s="5"/>
    </row>
    <row r="647" spans="1:6" x14ac:dyDescent="0.25">
      <c r="A647" s="160"/>
      <c r="B647" s="128" t="s">
        <v>34</v>
      </c>
      <c r="C647" s="128"/>
      <c r="D647" s="5"/>
      <c r="E647" s="5"/>
      <c r="F647" s="5"/>
    </row>
    <row r="648" spans="1:6" x14ac:dyDescent="0.25">
      <c r="A648" s="149" t="s">
        <v>52</v>
      </c>
      <c r="B648" s="128" t="s">
        <v>49</v>
      </c>
      <c r="C648" s="128"/>
      <c r="D648" s="5"/>
      <c r="E648" s="5"/>
      <c r="F648" s="5"/>
    </row>
    <row r="649" spans="1:6" x14ac:dyDescent="0.25">
      <c r="A649" s="149"/>
      <c r="B649" s="128" t="s">
        <v>34</v>
      </c>
      <c r="C649" s="5"/>
      <c r="D649" s="5"/>
      <c r="E649" s="5"/>
      <c r="F649" s="5"/>
    </row>
    <row r="651" spans="1:6" x14ac:dyDescent="0.25">
      <c r="A651" s="157" t="s">
        <v>270</v>
      </c>
      <c r="B651" s="158"/>
    </row>
    <row r="652" spans="1:6" x14ac:dyDescent="0.25">
      <c r="A652" s="159" t="s">
        <v>48</v>
      </c>
      <c r="B652" s="128" t="s">
        <v>49</v>
      </c>
      <c r="C652" s="128"/>
      <c r="D652" s="5"/>
      <c r="E652" s="5"/>
      <c r="F652" s="5"/>
    </row>
    <row r="653" spans="1:6" x14ac:dyDescent="0.25">
      <c r="A653" s="160"/>
      <c r="B653" s="128" t="s">
        <v>34</v>
      </c>
      <c r="C653" s="128"/>
      <c r="D653" s="5"/>
      <c r="E653" s="5"/>
      <c r="F653" s="5"/>
    </row>
    <row r="654" spans="1:6" x14ac:dyDescent="0.25">
      <c r="A654" s="159" t="s">
        <v>50</v>
      </c>
      <c r="B654" s="128" t="s">
        <v>49</v>
      </c>
      <c r="C654" s="128"/>
      <c r="D654" s="5"/>
      <c r="E654" s="5"/>
      <c r="F654" s="5"/>
    </row>
    <row r="655" spans="1:6" x14ac:dyDescent="0.25">
      <c r="A655" s="160"/>
      <c r="B655" s="128" t="s">
        <v>34</v>
      </c>
      <c r="C655" s="128"/>
      <c r="D655" s="5"/>
      <c r="E655" s="5"/>
      <c r="F655" s="5"/>
    </row>
    <row r="656" spans="1:6" x14ac:dyDescent="0.25">
      <c r="A656" s="159" t="s">
        <v>51</v>
      </c>
      <c r="B656" s="128" t="s">
        <v>49</v>
      </c>
      <c r="C656" s="128"/>
      <c r="D656" s="5"/>
      <c r="E656" s="5"/>
      <c r="F656" s="5"/>
    </row>
    <row r="657" spans="1:6" x14ac:dyDescent="0.25">
      <c r="A657" s="160"/>
      <c r="B657" s="128" t="s">
        <v>34</v>
      </c>
      <c r="C657" s="128"/>
      <c r="D657" s="5"/>
      <c r="E657" s="5"/>
      <c r="F657" s="5"/>
    </row>
    <row r="658" spans="1:6" x14ac:dyDescent="0.25">
      <c r="A658" s="149" t="s">
        <v>52</v>
      </c>
      <c r="B658" s="128" t="s">
        <v>49</v>
      </c>
      <c r="C658" s="128"/>
      <c r="D658" s="5"/>
      <c r="E658" s="5"/>
      <c r="F658" s="5"/>
    </row>
    <row r="659" spans="1:6" x14ac:dyDescent="0.25">
      <c r="A659" s="149"/>
      <c r="B659" s="128" t="s">
        <v>34</v>
      </c>
      <c r="C659" s="5"/>
      <c r="D659" s="5"/>
      <c r="E659" s="5"/>
      <c r="F659" s="5"/>
    </row>
    <row r="661" spans="1:6" x14ac:dyDescent="0.25">
      <c r="A661" s="157" t="s">
        <v>271</v>
      </c>
      <c r="B661" s="158"/>
    </row>
    <row r="662" spans="1:6" x14ac:dyDescent="0.25">
      <c r="A662" s="159" t="s">
        <v>48</v>
      </c>
      <c r="B662" s="128" t="s">
        <v>49</v>
      </c>
      <c r="C662" s="128"/>
      <c r="D662" s="5"/>
      <c r="E662" s="5"/>
      <c r="F662" s="5"/>
    </row>
    <row r="663" spans="1:6" x14ac:dyDescent="0.25">
      <c r="A663" s="160"/>
      <c r="B663" s="128" t="s">
        <v>34</v>
      </c>
      <c r="C663" s="128"/>
      <c r="D663" s="5"/>
      <c r="E663" s="5"/>
      <c r="F663" s="5"/>
    </row>
    <row r="664" spans="1:6" x14ac:dyDescent="0.25">
      <c r="A664" s="159" t="s">
        <v>50</v>
      </c>
      <c r="B664" s="128" t="s">
        <v>49</v>
      </c>
      <c r="C664" s="128"/>
      <c r="D664" s="5"/>
      <c r="E664" s="5"/>
      <c r="F664" s="5"/>
    </row>
    <row r="665" spans="1:6" x14ac:dyDescent="0.25">
      <c r="A665" s="160"/>
      <c r="B665" s="128" t="s">
        <v>34</v>
      </c>
      <c r="C665" s="128"/>
      <c r="D665" s="5"/>
      <c r="E665" s="5"/>
      <c r="F665" s="5"/>
    </row>
    <row r="666" spans="1:6" x14ac:dyDescent="0.25">
      <c r="A666" s="159" t="s">
        <v>51</v>
      </c>
      <c r="B666" s="128" t="s">
        <v>49</v>
      </c>
      <c r="C666" s="128"/>
      <c r="D666" s="5"/>
      <c r="E666" s="5"/>
      <c r="F666" s="5"/>
    </row>
    <row r="667" spans="1:6" x14ac:dyDescent="0.25">
      <c r="A667" s="160"/>
      <c r="B667" s="128" t="s">
        <v>34</v>
      </c>
      <c r="C667" s="128"/>
      <c r="D667" s="5"/>
      <c r="E667" s="5"/>
      <c r="F667" s="5"/>
    </row>
    <row r="668" spans="1:6" x14ac:dyDescent="0.25">
      <c r="A668" s="149" t="s">
        <v>52</v>
      </c>
      <c r="B668" s="128" t="s">
        <v>49</v>
      </c>
      <c r="C668" s="128"/>
      <c r="D668" s="5"/>
      <c r="E668" s="5"/>
      <c r="F668" s="5"/>
    </row>
    <row r="669" spans="1:6" x14ac:dyDescent="0.25">
      <c r="A669" s="149"/>
      <c r="B669" s="128" t="s">
        <v>34</v>
      </c>
      <c r="C669" s="5"/>
      <c r="D669" s="5"/>
      <c r="E669" s="5"/>
      <c r="F669" s="5"/>
    </row>
    <row r="671" spans="1:6" x14ac:dyDescent="0.25">
      <c r="A671" s="157" t="s">
        <v>272</v>
      </c>
      <c r="B671" s="158"/>
    </row>
    <row r="672" spans="1:6" x14ac:dyDescent="0.25">
      <c r="A672" s="159" t="s">
        <v>48</v>
      </c>
      <c r="B672" s="128" t="s">
        <v>49</v>
      </c>
      <c r="C672" s="128"/>
      <c r="D672" s="5"/>
      <c r="E672" s="5"/>
      <c r="F672" s="5"/>
    </row>
    <row r="673" spans="1:6" x14ac:dyDescent="0.25">
      <c r="A673" s="160"/>
      <c r="B673" s="128" t="s">
        <v>34</v>
      </c>
      <c r="C673" s="128"/>
      <c r="D673" s="5"/>
      <c r="E673" s="5"/>
      <c r="F673" s="5"/>
    </row>
    <row r="674" spans="1:6" x14ac:dyDescent="0.25">
      <c r="A674" s="159" t="s">
        <v>50</v>
      </c>
      <c r="B674" s="128" t="s">
        <v>49</v>
      </c>
      <c r="C674" s="128"/>
      <c r="D674" s="5"/>
      <c r="E674" s="5"/>
      <c r="F674" s="5"/>
    </row>
    <row r="675" spans="1:6" x14ac:dyDescent="0.25">
      <c r="A675" s="160"/>
      <c r="B675" s="128" t="s">
        <v>34</v>
      </c>
      <c r="C675" s="128"/>
      <c r="D675" s="5"/>
      <c r="E675" s="5"/>
      <c r="F675" s="5"/>
    </row>
    <row r="676" spans="1:6" x14ac:dyDescent="0.25">
      <c r="A676" s="159" t="s">
        <v>51</v>
      </c>
      <c r="B676" s="128" t="s">
        <v>49</v>
      </c>
      <c r="C676" s="128"/>
      <c r="D676" s="5"/>
      <c r="E676" s="5"/>
      <c r="F676" s="5"/>
    </row>
    <row r="677" spans="1:6" x14ac:dyDescent="0.25">
      <c r="A677" s="160"/>
      <c r="B677" s="128" t="s">
        <v>34</v>
      </c>
      <c r="C677" s="128"/>
      <c r="D677" s="5"/>
      <c r="E677" s="5"/>
      <c r="F677" s="5"/>
    </row>
    <row r="678" spans="1:6" x14ac:dyDescent="0.25">
      <c r="A678" s="149" t="s">
        <v>52</v>
      </c>
      <c r="B678" s="128" t="s">
        <v>49</v>
      </c>
      <c r="C678" s="128"/>
      <c r="D678" s="5"/>
      <c r="E678" s="5"/>
      <c r="F678" s="5"/>
    </row>
    <row r="679" spans="1:6" x14ac:dyDescent="0.25">
      <c r="A679" s="149"/>
      <c r="B679" s="128" t="s">
        <v>34</v>
      </c>
      <c r="C679" s="5"/>
      <c r="D679" s="5"/>
      <c r="E679" s="5"/>
      <c r="F679" s="5"/>
    </row>
    <row r="681" spans="1:6" x14ac:dyDescent="0.25">
      <c r="A681" s="157" t="s">
        <v>273</v>
      </c>
      <c r="B681" s="158"/>
    </row>
    <row r="682" spans="1:6" x14ac:dyDescent="0.25">
      <c r="A682" s="159" t="s">
        <v>48</v>
      </c>
      <c r="B682" s="128" t="s">
        <v>49</v>
      </c>
      <c r="C682" s="128"/>
      <c r="D682" s="5"/>
      <c r="E682" s="5"/>
      <c r="F682" s="5"/>
    </row>
    <row r="683" spans="1:6" x14ac:dyDescent="0.25">
      <c r="A683" s="160"/>
      <c r="B683" s="128" t="s">
        <v>34</v>
      </c>
      <c r="C683" s="128"/>
      <c r="D683" s="5"/>
      <c r="E683" s="5"/>
      <c r="F683" s="5"/>
    </row>
    <row r="684" spans="1:6" x14ac:dyDescent="0.25">
      <c r="A684" s="159" t="s">
        <v>50</v>
      </c>
      <c r="B684" s="128" t="s">
        <v>49</v>
      </c>
      <c r="C684" s="128"/>
      <c r="D684" s="5"/>
      <c r="E684" s="5"/>
      <c r="F684" s="5"/>
    </row>
    <row r="685" spans="1:6" x14ac:dyDescent="0.25">
      <c r="A685" s="160"/>
      <c r="B685" s="128" t="s">
        <v>34</v>
      </c>
      <c r="C685" s="128"/>
      <c r="D685" s="5"/>
      <c r="E685" s="5"/>
      <c r="F685" s="5"/>
    </row>
    <row r="686" spans="1:6" x14ac:dyDescent="0.25">
      <c r="A686" s="159" t="s">
        <v>51</v>
      </c>
      <c r="B686" s="128" t="s">
        <v>49</v>
      </c>
      <c r="C686" s="128"/>
      <c r="D686" s="5"/>
      <c r="E686" s="5"/>
      <c r="F686" s="5"/>
    </row>
    <row r="687" spans="1:6" x14ac:dyDescent="0.25">
      <c r="A687" s="160"/>
      <c r="B687" s="128" t="s">
        <v>34</v>
      </c>
      <c r="C687" s="128"/>
      <c r="D687" s="5"/>
      <c r="E687" s="5"/>
      <c r="F687" s="5"/>
    </row>
    <row r="688" spans="1:6" x14ac:dyDescent="0.25">
      <c r="A688" s="149" t="s">
        <v>52</v>
      </c>
      <c r="B688" s="128" t="s">
        <v>49</v>
      </c>
      <c r="C688" s="128"/>
      <c r="D688" s="5"/>
      <c r="E688" s="5"/>
      <c r="F688" s="5"/>
    </row>
    <row r="689" spans="1:6" x14ac:dyDescent="0.25">
      <c r="A689" s="149"/>
      <c r="B689" s="128" t="s">
        <v>34</v>
      </c>
      <c r="C689" s="5"/>
      <c r="D689" s="5"/>
      <c r="E689" s="5"/>
      <c r="F689" s="5"/>
    </row>
    <row r="691" spans="1:6" x14ac:dyDescent="0.25">
      <c r="A691" s="157" t="s">
        <v>274</v>
      </c>
      <c r="B691" s="158"/>
    </row>
    <row r="692" spans="1:6" x14ac:dyDescent="0.25">
      <c r="A692" s="159" t="s">
        <v>48</v>
      </c>
      <c r="B692" s="128" t="s">
        <v>49</v>
      </c>
      <c r="C692" s="128"/>
      <c r="D692" s="5"/>
      <c r="E692" s="5"/>
      <c r="F692" s="5"/>
    </row>
    <row r="693" spans="1:6" x14ac:dyDescent="0.25">
      <c r="A693" s="160"/>
      <c r="B693" s="128" t="s">
        <v>34</v>
      </c>
      <c r="C693" s="128"/>
      <c r="D693" s="5"/>
      <c r="E693" s="5"/>
      <c r="F693" s="5"/>
    </row>
    <row r="694" spans="1:6" x14ac:dyDescent="0.25">
      <c r="A694" s="159" t="s">
        <v>50</v>
      </c>
      <c r="B694" s="128" t="s">
        <v>49</v>
      </c>
      <c r="C694" s="128"/>
      <c r="D694" s="5"/>
      <c r="E694" s="5"/>
      <c r="F694" s="5"/>
    </row>
    <row r="695" spans="1:6" x14ac:dyDescent="0.25">
      <c r="A695" s="160"/>
      <c r="B695" s="128" t="s">
        <v>34</v>
      </c>
      <c r="C695" s="128"/>
      <c r="D695" s="5"/>
      <c r="E695" s="5"/>
      <c r="F695" s="5"/>
    </row>
    <row r="696" spans="1:6" x14ac:dyDescent="0.25">
      <c r="A696" s="159" t="s">
        <v>51</v>
      </c>
      <c r="B696" s="128" t="s">
        <v>49</v>
      </c>
      <c r="C696" s="128"/>
      <c r="D696" s="5"/>
      <c r="E696" s="5"/>
      <c r="F696" s="5"/>
    </row>
    <row r="697" spans="1:6" x14ac:dyDescent="0.25">
      <c r="A697" s="160"/>
      <c r="B697" s="128" t="s">
        <v>34</v>
      </c>
      <c r="C697" s="128"/>
      <c r="D697" s="5"/>
      <c r="E697" s="5"/>
      <c r="F697" s="5"/>
    </row>
    <row r="698" spans="1:6" x14ac:dyDescent="0.25">
      <c r="A698" s="149" t="s">
        <v>52</v>
      </c>
      <c r="B698" s="128" t="s">
        <v>49</v>
      </c>
      <c r="C698" s="128"/>
      <c r="D698" s="5"/>
      <c r="E698" s="5"/>
      <c r="F698" s="5"/>
    </row>
    <row r="699" spans="1:6" x14ac:dyDescent="0.25">
      <c r="A699" s="149"/>
      <c r="B699" s="128" t="s">
        <v>34</v>
      </c>
      <c r="C699" s="5"/>
      <c r="D699" s="5"/>
      <c r="E699" s="5"/>
      <c r="F699" s="5"/>
    </row>
    <row r="701" spans="1:6" x14ac:dyDescent="0.25">
      <c r="A701" s="157" t="s">
        <v>275</v>
      </c>
      <c r="B701" s="158"/>
    </row>
    <row r="702" spans="1:6" x14ac:dyDescent="0.25">
      <c r="A702" s="159" t="s">
        <v>48</v>
      </c>
      <c r="B702" s="128" t="s">
        <v>49</v>
      </c>
      <c r="C702" s="128"/>
      <c r="D702" s="5"/>
      <c r="E702" s="5"/>
      <c r="F702" s="5"/>
    </row>
    <row r="703" spans="1:6" x14ac:dyDescent="0.25">
      <c r="A703" s="160"/>
      <c r="B703" s="128" t="s">
        <v>34</v>
      </c>
      <c r="C703" s="128"/>
      <c r="D703" s="5"/>
      <c r="E703" s="5"/>
      <c r="F703" s="5"/>
    </row>
    <row r="704" spans="1:6" x14ac:dyDescent="0.25">
      <c r="A704" s="159" t="s">
        <v>50</v>
      </c>
      <c r="B704" s="128" t="s">
        <v>49</v>
      </c>
      <c r="C704" s="128"/>
      <c r="D704" s="5"/>
      <c r="E704" s="5"/>
      <c r="F704" s="5"/>
    </row>
    <row r="705" spans="1:6" x14ac:dyDescent="0.25">
      <c r="A705" s="160"/>
      <c r="B705" s="128" t="s">
        <v>34</v>
      </c>
      <c r="C705" s="128"/>
      <c r="D705" s="5"/>
      <c r="E705" s="5"/>
      <c r="F705" s="5"/>
    </row>
    <row r="706" spans="1:6" x14ac:dyDescent="0.25">
      <c r="A706" s="159" t="s">
        <v>51</v>
      </c>
      <c r="B706" s="128" t="s">
        <v>49</v>
      </c>
      <c r="C706" s="128"/>
      <c r="D706" s="5"/>
      <c r="E706" s="5"/>
      <c r="F706" s="5"/>
    </row>
    <row r="707" spans="1:6" x14ac:dyDescent="0.25">
      <c r="A707" s="160"/>
      <c r="B707" s="128" t="s">
        <v>34</v>
      </c>
      <c r="C707" s="128"/>
      <c r="D707" s="5"/>
      <c r="E707" s="5"/>
      <c r="F707" s="5"/>
    </row>
    <row r="708" spans="1:6" x14ac:dyDescent="0.25">
      <c r="A708" s="149" t="s">
        <v>52</v>
      </c>
      <c r="B708" s="128" t="s">
        <v>49</v>
      </c>
      <c r="C708" s="128"/>
      <c r="D708" s="5"/>
      <c r="E708" s="5"/>
      <c r="F708" s="5"/>
    </row>
    <row r="709" spans="1:6" x14ac:dyDescent="0.25">
      <c r="A709" s="149"/>
      <c r="B709" s="128" t="s">
        <v>34</v>
      </c>
      <c r="C709" s="5"/>
      <c r="D709" s="5"/>
      <c r="E709" s="5"/>
      <c r="F709" s="5"/>
    </row>
    <row r="711" spans="1:6" x14ac:dyDescent="0.25">
      <c r="A711" s="157" t="s">
        <v>276</v>
      </c>
      <c r="B711" s="158"/>
    </row>
    <row r="712" spans="1:6" x14ac:dyDescent="0.25">
      <c r="A712" s="159" t="s">
        <v>48</v>
      </c>
      <c r="B712" s="128" t="s">
        <v>49</v>
      </c>
      <c r="C712" s="128"/>
      <c r="D712" s="5"/>
      <c r="E712" s="5"/>
      <c r="F712" s="5"/>
    </row>
    <row r="713" spans="1:6" x14ac:dyDescent="0.25">
      <c r="A713" s="160"/>
      <c r="B713" s="128" t="s">
        <v>34</v>
      </c>
      <c r="C713" s="128"/>
      <c r="D713" s="5"/>
      <c r="E713" s="5"/>
      <c r="F713" s="5"/>
    </row>
    <row r="714" spans="1:6" x14ac:dyDescent="0.25">
      <c r="A714" s="159" t="s">
        <v>50</v>
      </c>
      <c r="B714" s="128" t="s">
        <v>49</v>
      </c>
      <c r="C714" s="128"/>
      <c r="D714" s="5"/>
      <c r="E714" s="5"/>
      <c r="F714" s="5"/>
    </row>
    <row r="715" spans="1:6" x14ac:dyDescent="0.25">
      <c r="A715" s="160"/>
      <c r="B715" s="128" t="s">
        <v>34</v>
      </c>
      <c r="C715" s="128"/>
      <c r="D715" s="5"/>
      <c r="E715" s="5"/>
      <c r="F715" s="5"/>
    </row>
    <row r="716" spans="1:6" x14ac:dyDescent="0.25">
      <c r="A716" s="159" t="s">
        <v>51</v>
      </c>
      <c r="B716" s="128" t="s">
        <v>49</v>
      </c>
      <c r="C716" s="128"/>
      <c r="D716" s="5"/>
      <c r="E716" s="5"/>
      <c r="F716" s="5"/>
    </row>
    <row r="717" spans="1:6" x14ac:dyDescent="0.25">
      <c r="A717" s="160"/>
      <c r="B717" s="128" t="s">
        <v>34</v>
      </c>
      <c r="C717" s="128"/>
      <c r="D717" s="5"/>
      <c r="E717" s="5"/>
      <c r="F717" s="5"/>
    </row>
    <row r="718" spans="1:6" x14ac:dyDescent="0.25">
      <c r="A718" s="149" t="s">
        <v>52</v>
      </c>
      <c r="B718" s="128" t="s">
        <v>49</v>
      </c>
      <c r="C718" s="128"/>
      <c r="D718" s="5"/>
      <c r="E718" s="5"/>
      <c r="F718" s="5"/>
    </row>
    <row r="719" spans="1:6" x14ac:dyDescent="0.25">
      <c r="A719" s="149"/>
      <c r="B719" s="128" t="s">
        <v>34</v>
      </c>
      <c r="C719" s="5"/>
      <c r="D719" s="5"/>
      <c r="E719" s="5"/>
      <c r="F719" s="5"/>
    </row>
    <row r="721" spans="1:6" x14ac:dyDescent="0.25">
      <c r="A721" s="157" t="s">
        <v>277</v>
      </c>
      <c r="B721" s="158"/>
    </row>
    <row r="722" spans="1:6" x14ac:dyDescent="0.25">
      <c r="A722" s="159" t="s">
        <v>48</v>
      </c>
      <c r="B722" s="128" t="s">
        <v>49</v>
      </c>
      <c r="C722" s="128"/>
      <c r="D722" s="5"/>
      <c r="E722" s="5"/>
      <c r="F722" s="5"/>
    </row>
    <row r="723" spans="1:6" x14ac:dyDescent="0.25">
      <c r="A723" s="160"/>
      <c r="B723" s="128" t="s">
        <v>34</v>
      </c>
      <c r="C723" s="128"/>
      <c r="D723" s="5"/>
      <c r="E723" s="5"/>
      <c r="F723" s="5"/>
    </row>
    <row r="724" spans="1:6" x14ac:dyDescent="0.25">
      <c r="A724" s="159" t="s">
        <v>50</v>
      </c>
      <c r="B724" s="128" t="s">
        <v>49</v>
      </c>
      <c r="C724" s="128"/>
      <c r="D724" s="5"/>
      <c r="E724" s="5"/>
      <c r="F724" s="5"/>
    </row>
    <row r="725" spans="1:6" x14ac:dyDescent="0.25">
      <c r="A725" s="160"/>
      <c r="B725" s="128" t="s">
        <v>34</v>
      </c>
      <c r="C725" s="128"/>
      <c r="D725" s="5"/>
      <c r="E725" s="5"/>
      <c r="F725" s="5"/>
    </row>
    <row r="726" spans="1:6" x14ac:dyDescent="0.25">
      <c r="A726" s="159" t="s">
        <v>51</v>
      </c>
      <c r="B726" s="128" t="s">
        <v>49</v>
      </c>
      <c r="C726" s="128"/>
      <c r="D726" s="5"/>
      <c r="E726" s="5"/>
      <c r="F726" s="5"/>
    </row>
    <row r="727" spans="1:6" x14ac:dyDescent="0.25">
      <c r="A727" s="160"/>
      <c r="B727" s="128" t="s">
        <v>34</v>
      </c>
      <c r="C727" s="128"/>
      <c r="D727" s="5"/>
      <c r="E727" s="5"/>
      <c r="F727" s="5"/>
    </row>
    <row r="728" spans="1:6" x14ac:dyDescent="0.25">
      <c r="A728" s="149" t="s">
        <v>52</v>
      </c>
      <c r="B728" s="128" t="s">
        <v>49</v>
      </c>
      <c r="C728" s="128"/>
      <c r="D728" s="5"/>
      <c r="E728" s="5"/>
      <c r="F728" s="5"/>
    </row>
    <row r="729" spans="1:6" x14ac:dyDescent="0.25">
      <c r="A729" s="149"/>
      <c r="B729" s="128" t="s">
        <v>34</v>
      </c>
      <c r="C729" s="5"/>
      <c r="D729" s="5"/>
      <c r="E729" s="5"/>
      <c r="F729" s="5"/>
    </row>
    <row r="731" spans="1:6" x14ac:dyDescent="0.25">
      <c r="A731" s="157" t="s">
        <v>278</v>
      </c>
      <c r="B731" s="158"/>
    </row>
    <row r="732" spans="1:6" x14ac:dyDescent="0.25">
      <c r="A732" s="159" t="s">
        <v>48</v>
      </c>
      <c r="B732" s="128" t="s">
        <v>49</v>
      </c>
      <c r="C732" s="128"/>
      <c r="D732" s="5"/>
      <c r="E732" s="5"/>
      <c r="F732" s="5"/>
    </row>
    <row r="733" spans="1:6" x14ac:dyDescent="0.25">
      <c r="A733" s="160"/>
      <c r="B733" s="128" t="s">
        <v>34</v>
      </c>
      <c r="C733" s="128"/>
      <c r="D733" s="5"/>
      <c r="E733" s="5"/>
      <c r="F733" s="5"/>
    </row>
    <row r="734" spans="1:6" x14ac:dyDescent="0.25">
      <c r="A734" s="159" t="s">
        <v>50</v>
      </c>
      <c r="B734" s="128" t="s">
        <v>49</v>
      </c>
      <c r="C734" s="128"/>
      <c r="D734" s="5"/>
      <c r="E734" s="5"/>
      <c r="F734" s="5"/>
    </row>
    <row r="735" spans="1:6" x14ac:dyDescent="0.25">
      <c r="A735" s="160"/>
      <c r="B735" s="128" t="s">
        <v>34</v>
      </c>
      <c r="C735" s="128"/>
      <c r="D735" s="5"/>
      <c r="E735" s="5"/>
      <c r="F735" s="5"/>
    </row>
    <row r="736" spans="1:6" x14ac:dyDescent="0.25">
      <c r="A736" s="159" t="s">
        <v>51</v>
      </c>
      <c r="B736" s="128" t="s">
        <v>49</v>
      </c>
      <c r="C736" s="128"/>
      <c r="D736" s="5"/>
      <c r="E736" s="5"/>
      <c r="F736" s="5"/>
    </row>
    <row r="737" spans="1:6" x14ac:dyDescent="0.25">
      <c r="A737" s="160"/>
      <c r="B737" s="128" t="s">
        <v>34</v>
      </c>
      <c r="C737" s="128"/>
      <c r="D737" s="5"/>
      <c r="E737" s="5"/>
      <c r="F737" s="5"/>
    </row>
    <row r="738" spans="1:6" x14ac:dyDescent="0.25">
      <c r="A738" s="149" t="s">
        <v>52</v>
      </c>
      <c r="B738" s="128" t="s">
        <v>49</v>
      </c>
      <c r="C738" s="128"/>
      <c r="D738" s="5"/>
      <c r="E738" s="5"/>
      <c r="F738" s="5"/>
    </row>
    <row r="739" spans="1:6" x14ac:dyDescent="0.25">
      <c r="A739" s="149"/>
      <c r="B739" s="128" t="s">
        <v>34</v>
      </c>
      <c r="C739" s="5"/>
      <c r="D739" s="5"/>
      <c r="E739" s="5"/>
      <c r="F739" s="5"/>
    </row>
    <row r="741" spans="1:6" x14ac:dyDescent="0.25">
      <c r="A741" s="157" t="s">
        <v>279</v>
      </c>
      <c r="B741" s="158"/>
    </row>
    <row r="742" spans="1:6" x14ac:dyDescent="0.25">
      <c r="A742" s="159" t="s">
        <v>48</v>
      </c>
      <c r="B742" s="128" t="s">
        <v>49</v>
      </c>
      <c r="C742" s="128"/>
      <c r="D742" s="5"/>
      <c r="E742" s="5"/>
      <c r="F742" s="5"/>
    </row>
    <row r="743" spans="1:6" x14ac:dyDescent="0.25">
      <c r="A743" s="160"/>
      <c r="B743" s="128" t="s">
        <v>34</v>
      </c>
      <c r="C743" s="128"/>
      <c r="D743" s="5"/>
      <c r="E743" s="5"/>
      <c r="F743" s="5"/>
    </row>
    <row r="744" spans="1:6" x14ac:dyDescent="0.25">
      <c r="A744" s="159" t="s">
        <v>50</v>
      </c>
      <c r="B744" s="128" t="s">
        <v>49</v>
      </c>
      <c r="C744" s="128"/>
      <c r="D744" s="5"/>
      <c r="E744" s="5"/>
      <c r="F744" s="5"/>
    </row>
    <row r="745" spans="1:6" x14ac:dyDescent="0.25">
      <c r="A745" s="160"/>
      <c r="B745" s="128" t="s">
        <v>34</v>
      </c>
      <c r="C745" s="128"/>
      <c r="D745" s="5"/>
      <c r="E745" s="5"/>
      <c r="F745" s="5"/>
    </row>
    <row r="746" spans="1:6" x14ac:dyDescent="0.25">
      <c r="A746" s="159" t="s">
        <v>51</v>
      </c>
      <c r="B746" s="128" t="s">
        <v>49</v>
      </c>
      <c r="C746" s="128"/>
      <c r="D746" s="5"/>
      <c r="E746" s="5"/>
      <c r="F746" s="5"/>
    </row>
    <row r="747" spans="1:6" x14ac:dyDescent="0.25">
      <c r="A747" s="160"/>
      <c r="B747" s="128" t="s">
        <v>34</v>
      </c>
      <c r="C747" s="128"/>
      <c r="D747" s="5"/>
      <c r="E747" s="5"/>
      <c r="F747" s="5"/>
    </row>
    <row r="748" spans="1:6" x14ac:dyDescent="0.25">
      <c r="A748" s="149" t="s">
        <v>52</v>
      </c>
      <c r="B748" s="128" t="s">
        <v>49</v>
      </c>
      <c r="C748" s="128"/>
      <c r="D748" s="5"/>
      <c r="E748" s="5"/>
      <c r="F748" s="5"/>
    </row>
    <row r="749" spans="1:6" x14ac:dyDescent="0.25">
      <c r="A749" s="149"/>
      <c r="B749" s="128" t="s">
        <v>34</v>
      </c>
      <c r="C749" s="5"/>
      <c r="D749" s="5"/>
      <c r="E749" s="5"/>
      <c r="F749" s="5"/>
    </row>
    <row r="751" spans="1:6" x14ac:dyDescent="0.25">
      <c r="A751" s="157" t="s">
        <v>280</v>
      </c>
      <c r="B751" s="158"/>
    </row>
    <row r="752" spans="1:6" x14ac:dyDescent="0.25">
      <c r="A752" s="159" t="s">
        <v>48</v>
      </c>
      <c r="B752" s="128" t="s">
        <v>49</v>
      </c>
      <c r="C752" s="128"/>
      <c r="D752" s="5"/>
      <c r="E752" s="5"/>
      <c r="F752" s="5"/>
    </row>
    <row r="753" spans="1:6" x14ac:dyDescent="0.25">
      <c r="A753" s="160"/>
      <c r="B753" s="128" t="s">
        <v>34</v>
      </c>
      <c r="C753" s="128"/>
      <c r="D753" s="5"/>
      <c r="E753" s="5"/>
      <c r="F753" s="5"/>
    </row>
    <row r="754" spans="1:6" x14ac:dyDescent="0.25">
      <c r="A754" s="159" t="s">
        <v>50</v>
      </c>
      <c r="B754" s="128" t="s">
        <v>49</v>
      </c>
      <c r="C754" s="128"/>
      <c r="D754" s="5"/>
      <c r="E754" s="5"/>
      <c r="F754" s="5"/>
    </row>
    <row r="755" spans="1:6" x14ac:dyDescent="0.25">
      <c r="A755" s="160"/>
      <c r="B755" s="128" t="s">
        <v>34</v>
      </c>
      <c r="C755" s="128"/>
      <c r="D755" s="5"/>
      <c r="E755" s="5"/>
      <c r="F755" s="5"/>
    </row>
    <row r="756" spans="1:6" x14ac:dyDescent="0.25">
      <c r="A756" s="159" t="s">
        <v>51</v>
      </c>
      <c r="B756" s="128" t="s">
        <v>49</v>
      </c>
      <c r="C756" s="128"/>
      <c r="D756" s="5"/>
      <c r="E756" s="5"/>
      <c r="F756" s="5"/>
    </row>
    <row r="757" spans="1:6" x14ac:dyDescent="0.25">
      <c r="A757" s="160"/>
      <c r="B757" s="128" t="s">
        <v>34</v>
      </c>
      <c r="C757" s="128"/>
      <c r="D757" s="5"/>
      <c r="E757" s="5"/>
      <c r="F757" s="5"/>
    </row>
    <row r="758" spans="1:6" x14ac:dyDescent="0.25">
      <c r="A758" s="149" t="s">
        <v>52</v>
      </c>
      <c r="B758" s="128" t="s">
        <v>49</v>
      </c>
      <c r="C758" s="128"/>
      <c r="D758" s="5"/>
      <c r="E758" s="5"/>
      <c r="F758" s="5"/>
    </row>
    <row r="759" spans="1:6" x14ac:dyDescent="0.25">
      <c r="A759" s="149"/>
      <c r="B759" s="128" t="s">
        <v>34</v>
      </c>
      <c r="C759" s="5"/>
      <c r="D759" s="5"/>
      <c r="E759" s="5"/>
      <c r="F759" s="5"/>
    </row>
    <row r="761" spans="1:6" x14ac:dyDescent="0.25">
      <c r="A761" s="157" t="s">
        <v>281</v>
      </c>
      <c r="B761" s="158"/>
    </row>
    <row r="762" spans="1:6" x14ac:dyDescent="0.25">
      <c r="A762" s="159" t="s">
        <v>48</v>
      </c>
      <c r="B762" s="128" t="s">
        <v>49</v>
      </c>
      <c r="C762" s="128"/>
      <c r="D762" s="5"/>
      <c r="E762" s="5"/>
      <c r="F762" s="5"/>
    </row>
    <row r="763" spans="1:6" x14ac:dyDescent="0.25">
      <c r="A763" s="160"/>
      <c r="B763" s="128" t="s">
        <v>34</v>
      </c>
      <c r="C763" s="128"/>
      <c r="D763" s="5"/>
      <c r="E763" s="5"/>
      <c r="F763" s="5"/>
    </row>
    <row r="764" spans="1:6" x14ac:dyDescent="0.25">
      <c r="A764" s="159" t="s">
        <v>50</v>
      </c>
      <c r="B764" s="128" t="s">
        <v>49</v>
      </c>
      <c r="C764" s="128"/>
      <c r="D764" s="5"/>
      <c r="E764" s="5"/>
      <c r="F764" s="5"/>
    </row>
    <row r="765" spans="1:6" x14ac:dyDescent="0.25">
      <c r="A765" s="160"/>
      <c r="B765" s="128" t="s">
        <v>34</v>
      </c>
      <c r="C765" s="128"/>
      <c r="D765" s="5"/>
      <c r="E765" s="5"/>
      <c r="F765" s="5"/>
    </row>
    <row r="766" spans="1:6" x14ac:dyDescent="0.25">
      <c r="A766" s="159" t="s">
        <v>51</v>
      </c>
      <c r="B766" s="128" t="s">
        <v>49</v>
      </c>
      <c r="C766" s="128"/>
      <c r="D766" s="5"/>
      <c r="E766" s="5"/>
      <c r="F766" s="5"/>
    </row>
    <row r="767" spans="1:6" x14ac:dyDescent="0.25">
      <c r="A767" s="160"/>
      <c r="B767" s="128" t="s">
        <v>34</v>
      </c>
      <c r="C767" s="128"/>
      <c r="D767" s="5"/>
      <c r="E767" s="5"/>
      <c r="F767" s="5"/>
    </row>
    <row r="768" spans="1:6" x14ac:dyDescent="0.25">
      <c r="A768" s="149" t="s">
        <v>52</v>
      </c>
      <c r="B768" s="128" t="s">
        <v>49</v>
      </c>
      <c r="C768" s="128"/>
      <c r="D768" s="5"/>
      <c r="E768" s="5"/>
      <c r="F768" s="5"/>
    </row>
    <row r="769" spans="1:6" x14ac:dyDescent="0.25">
      <c r="A769" s="149"/>
      <c r="B769" s="128" t="s">
        <v>34</v>
      </c>
      <c r="C769" s="5"/>
      <c r="D769" s="5"/>
      <c r="E769" s="5"/>
      <c r="F769" s="5"/>
    </row>
    <row r="771" spans="1:6" x14ac:dyDescent="0.25">
      <c r="A771" s="157" t="s">
        <v>282</v>
      </c>
      <c r="B771" s="158"/>
    </row>
    <row r="772" spans="1:6" x14ac:dyDescent="0.25">
      <c r="A772" s="159" t="s">
        <v>48</v>
      </c>
      <c r="B772" s="128" t="s">
        <v>49</v>
      </c>
      <c r="C772" s="128"/>
      <c r="D772" s="5"/>
      <c r="E772" s="5"/>
      <c r="F772" s="5"/>
    </row>
    <row r="773" spans="1:6" x14ac:dyDescent="0.25">
      <c r="A773" s="160"/>
      <c r="B773" s="128" t="s">
        <v>34</v>
      </c>
      <c r="C773" s="128"/>
      <c r="D773" s="5"/>
      <c r="E773" s="5"/>
      <c r="F773" s="5"/>
    </row>
    <row r="774" spans="1:6" x14ac:dyDescent="0.25">
      <c r="A774" s="159" t="s">
        <v>50</v>
      </c>
      <c r="B774" s="128" t="s">
        <v>49</v>
      </c>
      <c r="C774" s="128"/>
      <c r="D774" s="5"/>
      <c r="E774" s="5"/>
      <c r="F774" s="5"/>
    </row>
    <row r="775" spans="1:6" x14ac:dyDescent="0.25">
      <c r="A775" s="160"/>
      <c r="B775" s="128" t="s">
        <v>34</v>
      </c>
      <c r="C775" s="128"/>
      <c r="D775" s="5"/>
      <c r="E775" s="5"/>
      <c r="F775" s="5"/>
    </row>
    <row r="776" spans="1:6" x14ac:dyDescent="0.25">
      <c r="A776" s="159" t="s">
        <v>51</v>
      </c>
      <c r="B776" s="128" t="s">
        <v>49</v>
      </c>
      <c r="C776" s="128"/>
      <c r="D776" s="5"/>
      <c r="E776" s="5"/>
      <c r="F776" s="5"/>
    </row>
    <row r="777" spans="1:6" x14ac:dyDescent="0.25">
      <c r="A777" s="160"/>
      <c r="B777" s="128" t="s">
        <v>34</v>
      </c>
      <c r="C777" s="128"/>
      <c r="D777" s="5"/>
      <c r="E777" s="5"/>
      <c r="F777" s="5"/>
    </row>
    <row r="778" spans="1:6" x14ac:dyDescent="0.25">
      <c r="A778" s="149" t="s">
        <v>52</v>
      </c>
      <c r="B778" s="128" t="s">
        <v>49</v>
      </c>
      <c r="C778" s="128"/>
      <c r="D778" s="5"/>
      <c r="E778" s="5"/>
      <c r="F778" s="5"/>
    </row>
    <row r="779" spans="1:6" x14ac:dyDescent="0.25">
      <c r="A779" s="149"/>
      <c r="B779" s="128" t="s">
        <v>34</v>
      </c>
      <c r="C779" s="5"/>
      <c r="D779" s="5"/>
      <c r="E779" s="5"/>
      <c r="F779" s="5"/>
    </row>
    <row r="781" spans="1:6" x14ac:dyDescent="0.25">
      <c r="A781" s="157" t="s">
        <v>283</v>
      </c>
      <c r="B781" s="158"/>
    </row>
    <row r="782" spans="1:6" x14ac:dyDescent="0.25">
      <c r="A782" s="159" t="s">
        <v>48</v>
      </c>
      <c r="B782" s="128" t="s">
        <v>49</v>
      </c>
      <c r="C782" s="128"/>
      <c r="D782" s="5"/>
      <c r="E782" s="5"/>
      <c r="F782" s="5"/>
    </row>
    <row r="783" spans="1:6" x14ac:dyDescent="0.25">
      <c r="A783" s="160"/>
      <c r="B783" s="128" t="s">
        <v>34</v>
      </c>
      <c r="C783" s="128"/>
      <c r="D783" s="5"/>
      <c r="E783" s="5"/>
      <c r="F783" s="5"/>
    </row>
    <row r="784" spans="1:6" x14ac:dyDescent="0.25">
      <c r="A784" s="159" t="s">
        <v>50</v>
      </c>
      <c r="B784" s="128" t="s">
        <v>49</v>
      </c>
      <c r="C784" s="128"/>
      <c r="D784" s="5"/>
      <c r="E784" s="5"/>
      <c r="F784" s="5"/>
    </row>
    <row r="785" spans="1:6" x14ac:dyDescent="0.25">
      <c r="A785" s="160"/>
      <c r="B785" s="128" t="s">
        <v>34</v>
      </c>
      <c r="C785" s="128"/>
      <c r="D785" s="5"/>
      <c r="E785" s="5"/>
      <c r="F785" s="5"/>
    </row>
    <row r="786" spans="1:6" x14ac:dyDescent="0.25">
      <c r="A786" s="159" t="s">
        <v>51</v>
      </c>
      <c r="B786" s="128" t="s">
        <v>49</v>
      </c>
      <c r="C786" s="128"/>
      <c r="D786" s="5"/>
      <c r="E786" s="5"/>
      <c r="F786" s="5"/>
    </row>
    <row r="787" spans="1:6" x14ac:dyDescent="0.25">
      <c r="A787" s="160"/>
      <c r="B787" s="128" t="s">
        <v>34</v>
      </c>
      <c r="C787" s="128"/>
      <c r="D787" s="5"/>
      <c r="E787" s="5"/>
      <c r="F787" s="5"/>
    </row>
    <row r="788" spans="1:6" x14ac:dyDescent="0.25">
      <c r="A788" s="149" t="s">
        <v>52</v>
      </c>
      <c r="B788" s="128" t="s">
        <v>49</v>
      </c>
      <c r="C788" s="128"/>
      <c r="D788" s="5"/>
      <c r="E788" s="5"/>
      <c r="F788" s="5"/>
    </row>
    <row r="789" spans="1:6" x14ac:dyDescent="0.25">
      <c r="A789" s="149"/>
      <c r="B789" s="128" t="s">
        <v>34</v>
      </c>
      <c r="C789" s="5"/>
      <c r="D789" s="5"/>
      <c r="E789" s="5"/>
      <c r="F789" s="5"/>
    </row>
    <row r="791" spans="1:6" x14ac:dyDescent="0.25">
      <c r="A791" s="157" t="s">
        <v>284</v>
      </c>
      <c r="B791" s="158"/>
    </row>
    <row r="792" spans="1:6" x14ac:dyDescent="0.25">
      <c r="A792" s="159" t="s">
        <v>48</v>
      </c>
      <c r="B792" s="128" t="s">
        <v>49</v>
      </c>
      <c r="C792" s="128"/>
      <c r="D792" s="5"/>
      <c r="E792" s="5"/>
      <c r="F792" s="5"/>
    </row>
    <row r="793" spans="1:6" x14ac:dyDescent="0.25">
      <c r="A793" s="160"/>
      <c r="B793" s="128" t="s">
        <v>34</v>
      </c>
      <c r="C793" s="128"/>
      <c r="D793" s="5"/>
      <c r="E793" s="5"/>
      <c r="F793" s="5"/>
    </row>
    <row r="794" spans="1:6" x14ac:dyDescent="0.25">
      <c r="A794" s="159" t="s">
        <v>50</v>
      </c>
      <c r="B794" s="128" t="s">
        <v>49</v>
      </c>
      <c r="C794" s="128"/>
      <c r="D794" s="5"/>
      <c r="E794" s="5"/>
      <c r="F794" s="5"/>
    </row>
    <row r="795" spans="1:6" x14ac:dyDescent="0.25">
      <c r="A795" s="160"/>
      <c r="B795" s="128" t="s">
        <v>34</v>
      </c>
      <c r="C795" s="128"/>
      <c r="D795" s="5"/>
      <c r="E795" s="5"/>
      <c r="F795" s="5"/>
    </row>
    <row r="796" spans="1:6" x14ac:dyDescent="0.25">
      <c r="A796" s="159" t="s">
        <v>51</v>
      </c>
      <c r="B796" s="128" t="s">
        <v>49</v>
      </c>
      <c r="C796" s="128"/>
      <c r="D796" s="5"/>
      <c r="E796" s="5"/>
      <c r="F796" s="5"/>
    </row>
    <row r="797" spans="1:6" x14ac:dyDescent="0.25">
      <c r="A797" s="160"/>
      <c r="B797" s="128" t="s">
        <v>34</v>
      </c>
      <c r="C797" s="128"/>
      <c r="D797" s="5"/>
      <c r="E797" s="5"/>
      <c r="F797" s="5"/>
    </row>
    <row r="798" spans="1:6" x14ac:dyDescent="0.25">
      <c r="A798" s="149" t="s">
        <v>52</v>
      </c>
      <c r="B798" s="128" t="s">
        <v>49</v>
      </c>
      <c r="C798" s="128"/>
      <c r="D798" s="5"/>
      <c r="E798" s="5"/>
      <c r="F798" s="5"/>
    </row>
    <row r="799" spans="1:6" x14ac:dyDescent="0.25">
      <c r="A799" s="149"/>
      <c r="B799" s="128" t="s">
        <v>34</v>
      </c>
      <c r="C799" s="5"/>
      <c r="D799" s="5"/>
      <c r="E799" s="5"/>
      <c r="F799" s="5"/>
    </row>
    <row r="801" spans="1:6" x14ac:dyDescent="0.25">
      <c r="A801" s="157" t="s">
        <v>285</v>
      </c>
      <c r="B801" s="158"/>
    </row>
    <row r="802" spans="1:6" x14ac:dyDescent="0.25">
      <c r="A802" s="159" t="s">
        <v>48</v>
      </c>
      <c r="B802" s="128" t="s">
        <v>49</v>
      </c>
      <c r="C802" s="128"/>
      <c r="D802" s="5"/>
      <c r="E802" s="5"/>
      <c r="F802" s="5"/>
    </row>
    <row r="803" spans="1:6" x14ac:dyDescent="0.25">
      <c r="A803" s="160"/>
      <c r="B803" s="128" t="s">
        <v>34</v>
      </c>
      <c r="C803" s="128"/>
      <c r="D803" s="5"/>
      <c r="E803" s="5"/>
      <c r="F803" s="5"/>
    </row>
    <row r="804" spans="1:6" x14ac:dyDescent="0.25">
      <c r="A804" s="159" t="s">
        <v>50</v>
      </c>
      <c r="B804" s="128" t="s">
        <v>49</v>
      </c>
      <c r="C804" s="128"/>
      <c r="D804" s="5"/>
      <c r="E804" s="5"/>
      <c r="F804" s="5"/>
    </row>
    <row r="805" spans="1:6" x14ac:dyDescent="0.25">
      <c r="A805" s="160"/>
      <c r="B805" s="128" t="s">
        <v>34</v>
      </c>
      <c r="C805" s="128"/>
      <c r="D805" s="5"/>
      <c r="E805" s="5"/>
      <c r="F805" s="5"/>
    </row>
    <row r="806" spans="1:6" x14ac:dyDescent="0.25">
      <c r="A806" s="159" t="s">
        <v>51</v>
      </c>
      <c r="B806" s="128" t="s">
        <v>49</v>
      </c>
      <c r="C806" s="128"/>
      <c r="D806" s="5"/>
      <c r="E806" s="5"/>
      <c r="F806" s="5"/>
    </row>
    <row r="807" spans="1:6" x14ac:dyDescent="0.25">
      <c r="A807" s="160"/>
      <c r="B807" s="128" t="s">
        <v>34</v>
      </c>
      <c r="C807" s="128"/>
      <c r="D807" s="5"/>
      <c r="E807" s="5"/>
      <c r="F807" s="5"/>
    </row>
    <row r="808" spans="1:6" x14ac:dyDescent="0.25">
      <c r="A808" s="149" t="s">
        <v>52</v>
      </c>
      <c r="B808" s="128" t="s">
        <v>49</v>
      </c>
      <c r="C808" s="128"/>
      <c r="D808" s="5"/>
      <c r="E808" s="5"/>
      <c r="F808" s="5"/>
    </row>
    <row r="809" spans="1:6" x14ac:dyDescent="0.25">
      <c r="A809" s="149"/>
      <c r="B809" s="128" t="s">
        <v>34</v>
      </c>
      <c r="C809" s="5"/>
      <c r="D809" s="5"/>
      <c r="E809" s="5"/>
      <c r="F809" s="5"/>
    </row>
    <row r="811" spans="1:6" x14ac:dyDescent="0.25">
      <c r="A811" s="157" t="s">
        <v>286</v>
      </c>
      <c r="B811" s="158"/>
    </row>
    <row r="812" spans="1:6" x14ac:dyDescent="0.25">
      <c r="A812" s="159" t="s">
        <v>48</v>
      </c>
      <c r="B812" s="128" t="s">
        <v>49</v>
      </c>
      <c r="C812" s="128"/>
      <c r="D812" s="5"/>
      <c r="E812" s="5"/>
      <c r="F812" s="5"/>
    </row>
    <row r="813" spans="1:6" x14ac:dyDescent="0.25">
      <c r="A813" s="160"/>
      <c r="B813" s="128" t="s">
        <v>34</v>
      </c>
      <c r="C813" s="128"/>
      <c r="D813" s="5"/>
      <c r="E813" s="5"/>
      <c r="F813" s="5"/>
    </row>
    <row r="814" spans="1:6" x14ac:dyDescent="0.25">
      <c r="A814" s="159" t="s">
        <v>50</v>
      </c>
      <c r="B814" s="128" t="s">
        <v>49</v>
      </c>
      <c r="C814" s="128"/>
      <c r="D814" s="5"/>
      <c r="E814" s="5"/>
      <c r="F814" s="5"/>
    </row>
    <row r="815" spans="1:6" x14ac:dyDescent="0.25">
      <c r="A815" s="160"/>
      <c r="B815" s="128" t="s">
        <v>34</v>
      </c>
      <c r="C815" s="128"/>
      <c r="D815" s="5"/>
      <c r="E815" s="5"/>
      <c r="F815" s="5"/>
    </row>
    <row r="816" spans="1:6" x14ac:dyDescent="0.25">
      <c r="A816" s="159" t="s">
        <v>51</v>
      </c>
      <c r="B816" s="128" t="s">
        <v>49</v>
      </c>
      <c r="C816" s="128"/>
      <c r="D816" s="5"/>
      <c r="E816" s="5"/>
      <c r="F816" s="5"/>
    </row>
    <row r="817" spans="1:6" x14ac:dyDescent="0.25">
      <c r="A817" s="160"/>
      <c r="B817" s="128" t="s">
        <v>34</v>
      </c>
      <c r="C817" s="128"/>
      <c r="D817" s="5"/>
      <c r="E817" s="5"/>
      <c r="F817" s="5"/>
    </row>
    <row r="818" spans="1:6" x14ac:dyDescent="0.25">
      <c r="A818" s="149" t="s">
        <v>52</v>
      </c>
      <c r="B818" s="128" t="s">
        <v>49</v>
      </c>
      <c r="C818" s="128"/>
      <c r="D818" s="5"/>
      <c r="E818" s="5"/>
      <c r="F818" s="5"/>
    </row>
    <row r="819" spans="1:6" x14ac:dyDescent="0.25">
      <c r="A819" s="149"/>
      <c r="B819" s="128" t="s">
        <v>34</v>
      </c>
      <c r="C819" s="5"/>
      <c r="D819" s="5"/>
      <c r="E819" s="5"/>
      <c r="F819" s="5"/>
    </row>
    <row r="821" spans="1:6" x14ac:dyDescent="0.25">
      <c r="A821" s="157" t="s">
        <v>287</v>
      </c>
      <c r="B821" s="158"/>
    </row>
    <row r="822" spans="1:6" x14ac:dyDescent="0.25">
      <c r="A822" s="159" t="s">
        <v>48</v>
      </c>
      <c r="B822" s="128" t="s">
        <v>49</v>
      </c>
      <c r="C822" s="128"/>
      <c r="D822" s="5"/>
      <c r="E822" s="5"/>
      <c r="F822" s="5"/>
    </row>
    <row r="823" spans="1:6" x14ac:dyDescent="0.25">
      <c r="A823" s="160"/>
      <c r="B823" s="128" t="s">
        <v>34</v>
      </c>
      <c r="C823" s="128"/>
      <c r="D823" s="5"/>
      <c r="E823" s="5"/>
      <c r="F823" s="5"/>
    </row>
    <row r="824" spans="1:6" x14ac:dyDescent="0.25">
      <c r="A824" s="159" t="s">
        <v>50</v>
      </c>
      <c r="B824" s="128" t="s">
        <v>49</v>
      </c>
      <c r="C824" s="128"/>
      <c r="D824" s="5"/>
      <c r="E824" s="5"/>
      <c r="F824" s="5"/>
    </row>
    <row r="825" spans="1:6" x14ac:dyDescent="0.25">
      <c r="A825" s="160"/>
      <c r="B825" s="128" t="s">
        <v>34</v>
      </c>
      <c r="C825" s="128"/>
      <c r="D825" s="5"/>
      <c r="E825" s="5"/>
      <c r="F825" s="5"/>
    </row>
    <row r="826" spans="1:6" x14ac:dyDescent="0.25">
      <c r="A826" s="159" t="s">
        <v>51</v>
      </c>
      <c r="B826" s="128" t="s">
        <v>49</v>
      </c>
      <c r="C826" s="128"/>
      <c r="D826" s="5"/>
      <c r="E826" s="5"/>
      <c r="F826" s="5"/>
    </row>
    <row r="827" spans="1:6" x14ac:dyDescent="0.25">
      <c r="A827" s="160"/>
      <c r="B827" s="128" t="s">
        <v>34</v>
      </c>
      <c r="C827" s="128"/>
      <c r="D827" s="5"/>
      <c r="E827" s="5"/>
      <c r="F827" s="5"/>
    </row>
    <row r="828" spans="1:6" x14ac:dyDescent="0.25">
      <c r="A828" s="149" t="s">
        <v>52</v>
      </c>
      <c r="B828" s="128" t="s">
        <v>49</v>
      </c>
      <c r="C828" s="128"/>
      <c r="D828" s="5"/>
      <c r="E828" s="5"/>
      <c r="F828" s="5"/>
    </row>
    <row r="829" spans="1:6" x14ac:dyDescent="0.25">
      <c r="A829" s="149"/>
      <c r="B829" s="128" t="s">
        <v>34</v>
      </c>
      <c r="C829" s="5"/>
      <c r="D829" s="5"/>
      <c r="E829" s="5"/>
      <c r="F829" s="5"/>
    </row>
    <row r="831" spans="1:6" x14ac:dyDescent="0.25">
      <c r="A831" s="157" t="s">
        <v>288</v>
      </c>
      <c r="B831" s="158"/>
    </row>
    <row r="832" spans="1:6" x14ac:dyDescent="0.25">
      <c r="A832" s="159" t="s">
        <v>48</v>
      </c>
      <c r="B832" s="128" t="s">
        <v>49</v>
      </c>
      <c r="C832" s="128"/>
      <c r="D832" s="5"/>
      <c r="E832" s="5"/>
      <c r="F832" s="5"/>
    </row>
    <row r="833" spans="1:6" x14ac:dyDescent="0.25">
      <c r="A833" s="160"/>
      <c r="B833" s="128" t="s">
        <v>34</v>
      </c>
      <c r="C833" s="128"/>
      <c r="D833" s="5"/>
      <c r="E833" s="5"/>
      <c r="F833" s="5"/>
    </row>
    <row r="834" spans="1:6" x14ac:dyDescent="0.25">
      <c r="A834" s="159" t="s">
        <v>50</v>
      </c>
      <c r="B834" s="128" t="s">
        <v>49</v>
      </c>
      <c r="C834" s="128"/>
      <c r="D834" s="5"/>
      <c r="E834" s="5"/>
      <c r="F834" s="5"/>
    </row>
    <row r="835" spans="1:6" x14ac:dyDescent="0.25">
      <c r="A835" s="160"/>
      <c r="B835" s="128" t="s">
        <v>34</v>
      </c>
      <c r="C835" s="128"/>
      <c r="D835" s="5"/>
      <c r="E835" s="5"/>
      <c r="F835" s="5"/>
    </row>
    <row r="836" spans="1:6" x14ac:dyDescent="0.25">
      <c r="A836" s="159" t="s">
        <v>51</v>
      </c>
      <c r="B836" s="128" t="s">
        <v>49</v>
      </c>
      <c r="C836" s="128"/>
      <c r="D836" s="5"/>
      <c r="E836" s="5"/>
      <c r="F836" s="5"/>
    </row>
    <row r="837" spans="1:6" x14ac:dyDescent="0.25">
      <c r="A837" s="160"/>
      <c r="B837" s="128" t="s">
        <v>34</v>
      </c>
      <c r="C837" s="128"/>
      <c r="D837" s="5"/>
      <c r="E837" s="5"/>
      <c r="F837" s="5"/>
    </row>
    <row r="838" spans="1:6" x14ac:dyDescent="0.25">
      <c r="A838" s="149" t="s">
        <v>52</v>
      </c>
      <c r="B838" s="128" t="s">
        <v>49</v>
      </c>
      <c r="C838" s="128"/>
      <c r="D838" s="5"/>
      <c r="E838" s="5"/>
      <c r="F838" s="5"/>
    </row>
    <row r="839" spans="1:6" x14ac:dyDescent="0.25">
      <c r="A839" s="149"/>
      <c r="B839" s="128" t="s">
        <v>34</v>
      </c>
      <c r="C839" s="5"/>
      <c r="D839" s="5"/>
      <c r="E839" s="5"/>
      <c r="F839" s="5"/>
    </row>
    <row r="841" spans="1:6" x14ac:dyDescent="0.25">
      <c r="A841" s="157" t="s">
        <v>289</v>
      </c>
      <c r="B841" s="158"/>
    </row>
    <row r="842" spans="1:6" x14ac:dyDescent="0.25">
      <c r="A842" s="159" t="s">
        <v>48</v>
      </c>
      <c r="B842" s="128" t="s">
        <v>49</v>
      </c>
      <c r="C842" s="128"/>
      <c r="D842" s="5"/>
      <c r="E842" s="5"/>
      <c r="F842" s="5"/>
    </row>
    <row r="843" spans="1:6" x14ac:dyDescent="0.25">
      <c r="A843" s="160"/>
      <c r="B843" s="128" t="s">
        <v>34</v>
      </c>
      <c r="C843" s="128"/>
      <c r="D843" s="5"/>
      <c r="E843" s="5"/>
      <c r="F843" s="5"/>
    </row>
    <row r="844" spans="1:6" x14ac:dyDescent="0.25">
      <c r="A844" s="159" t="s">
        <v>50</v>
      </c>
      <c r="B844" s="128" t="s">
        <v>49</v>
      </c>
      <c r="C844" s="128"/>
      <c r="D844" s="5"/>
      <c r="E844" s="5"/>
      <c r="F844" s="5"/>
    </row>
    <row r="845" spans="1:6" x14ac:dyDescent="0.25">
      <c r="A845" s="160"/>
      <c r="B845" s="128" t="s">
        <v>34</v>
      </c>
      <c r="C845" s="128"/>
      <c r="D845" s="5"/>
      <c r="E845" s="5"/>
      <c r="F845" s="5"/>
    </row>
    <row r="846" spans="1:6" x14ac:dyDescent="0.25">
      <c r="A846" s="159" t="s">
        <v>51</v>
      </c>
      <c r="B846" s="128" t="s">
        <v>49</v>
      </c>
      <c r="C846" s="128"/>
      <c r="D846" s="5"/>
      <c r="E846" s="5"/>
      <c r="F846" s="5"/>
    </row>
    <row r="847" spans="1:6" x14ac:dyDescent="0.25">
      <c r="A847" s="160"/>
      <c r="B847" s="128" t="s">
        <v>34</v>
      </c>
      <c r="C847" s="128"/>
      <c r="D847" s="5"/>
      <c r="E847" s="5"/>
      <c r="F847" s="5"/>
    </row>
    <row r="848" spans="1:6" x14ac:dyDescent="0.25">
      <c r="A848" s="149" t="s">
        <v>52</v>
      </c>
      <c r="B848" s="128" t="s">
        <v>49</v>
      </c>
      <c r="C848" s="128"/>
      <c r="D848" s="5"/>
      <c r="E848" s="5"/>
      <c r="F848" s="5"/>
    </row>
    <row r="849" spans="1:6" x14ac:dyDescent="0.25">
      <c r="A849" s="149"/>
      <c r="B849" s="128" t="s">
        <v>34</v>
      </c>
      <c r="C849" s="5"/>
      <c r="D849" s="5"/>
      <c r="E849" s="5"/>
      <c r="F849" s="5"/>
    </row>
    <row r="851" spans="1:6" x14ac:dyDescent="0.25">
      <c r="A851" s="157" t="s">
        <v>290</v>
      </c>
      <c r="B851" s="158"/>
    </row>
    <row r="852" spans="1:6" x14ac:dyDescent="0.25">
      <c r="A852" s="159" t="s">
        <v>48</v>
      </c>
      <c r="B852" s="128" t="s">
        <v>49</v>
      </c>
      <c r="C852" s="128"/>
      <c r="D852" s="5"/>
      <c r="E852" s="5"/>
      <c r="F852" s="5"/>
    </row>
    <row r="853" spans="1:6" x14ac:dyDescent="0.25">
      <c r="A853" s="160"/>
      <c r="B853" s="128" t="s">
        <v>34</v>
      </c>
      <c r="C853" s="128"/>
      <c r="D853" s="5"/>
      <c r="E853" s="5"/>
      <c r="F853" s="5"/>
    </row>
    <row r="854" spans="1:6" x14ac:dyDescent="0.25">
      <c r="A854" s="159" t="s">
        <v>50</v>
      </c>
      <c r="B854" s="128" t="s">
        <v>49</v>
      </c>
      <c r="C854" s="128"/>
      <c r="D854" s="5"/>
      <c r="E854" s="5"/>
      <c r="F854" s="5"/>
    </row>
    <row r="855" spans="1:6" x14ac:dyDescent="0.25">
      <c r="A855" s="160"/>
      <c r="B855" s="128" t="s">
        <v>34</v>
      </c>
      <c r="C855" s="128"/>
      <c r="D855" s="5"/>
      <c r="E855" s="5"/>
      <c r="F855" s="5"/>
    </row>
    <row r="856" spans="1:6" x14ac:dyDescent="0.25">
      <c r="A856" s="159" t="s">
        <v>51</v>
      </c>
      <c r="B856" s="128" t="s">
        <v>49</v>
      </c>
      <c r="C856" s="128"/>
      <c r="D856" s="5"/>
      <c r="E856" s="5"/>
      <c r="F856" s="5"/>
    </row>
    <row r="857" spans="1:6" x14ac:dyDescent="0.25">
      <c r="A857" s="160"/>
      <c r="B857" s="128" t="s">
        <v>34</v>
      </c>
      <c r="C857" s="128"/>
      <c r="D857" s="5"/>
      <c r="E857" s="5"/>
      <c r="F857" s="5"/>
    </row>
    <row r="858" spans="1:6" x14ac:dyDescent="0.25">
      <c r="A858" s="149" t="s">
        <v>52</v>
      </c>
      <c r="B858" s="128" t="s">
        <v>49</v>
      </c>
      <c r="C858" s="128"/>
      <c r="D858" s="5"/>
      <c r="E858" s="5"/>
      <c r="F858" s="5"/>
    </row>
    <row r="859" spans="1:6" x14ac:dyDescent="0.25">
      <c r="A859" s="149"/>
      <c r="B859" s="128" t="s">
        <v>34</v>
      </c>
      <c r="C859" s="5"/>
      <c r="D859" s="5"/>
      <c r="E859" s="5"/>
      <c r="F859" s="5"/>
    </row>
    <row r="861" spans="1:6" x14ac:dyDescent="0.25">
      <c r="A861" s="157" t="s">
        <v>291</v>
      </c>
      <c r="B861" s="158"/>
    </row>
    <row r="862" spans="1:6" x14ac:dyDescent="0.25">
      <c r="A862" s="159" t="s">
        <v>48</v>
      </c>
      <c r="B862" s="128" t="s">
        <v>49</v>
      </c>
      <c r="C862" s="128"/>
      <c r="D862" s="5"/>
      <c r="E862" s="5"/>
      <c r="F862" s="5"/>
    </row>
    <row r="863" spans="1:6" x14ac:dyDescent="0.25">
      <c r="A863" s="160"/>
      <c r="B863" s="128" t="s">
        <v>34</v>
      </c>
      <c r="C863" s="128"/>
      <c r="D863" s="5"/>
      <c r="E863" s="5"/>
      <c r="F863" s="5"/>
    </row>
    <row r="864" spans="1:6" x14ac:dyDescent="0.25">
      <c r="A864" s="159" t="s">
        <v>50</v>
      </c>
      <c r="B864" s="128" t="s">
        <v>49</v>
      </c>
      <c r="C864" s="128"/>
      <c r="D864" s="5"/>
      <c r="E864" s="5"/>
      <c r="F864" s="5"/>
    </row>
    <row r="865" spans="1:6" x14ac:dyDescent="0.25">
      <c r="A865" s="160"/>
      <c r="B865" s="128" t="s">
        <v>34</v>
      </c>
      <c r="C865" s="128"/>
      <c r="D865" s="5"/>
      <c r="E865" s="5"/>
      <c r="F865" s="5"/>
    </row>
    <row r="866" spans="1:6" x14ac:dyDescent="0.25">
      <c r="A866" s="159" t="s">
        <v>51</v>
      </c>
      <c r="B866" s="128" t="s">
        <v>49</v>
      </c>
      <c r="C866" s="128"/>
      <c r="D866" s="5"/>
      <c r="E866" s="5"/>
      <c r="F866" s="5"/>
    </row>
    <row r="867" spans="1:6" x14ac:dyDescent="0.25">
      <c r="A867" s="160"/>
      <c r="B867" s="128" t="s">
        <v>34</v>
      </c>
      <c r="C867" s="128"/>
      <c r="D867" s="5"/>
      <c r="E867" s="5"/>
      <c r="F867" s="5"/>
    </row>
    <row r="868" spans="1:6" x14ac:dyDescent="0.25">
      <c r="A868" s="149" t="s">
        <v>52</v>
      </c>
      <c r="B868" s="128" t="s">
        <v>49</v>
      </c>
      <c r="C868" s="128"/>
      <c r="D868" s="5"/>
      <c r="E868" s="5"/>
      <c r="F868" s="5"/>
    </row>
    <row r="869" spans="1:6" x14ac:dyDescent="0.25">
      <c r="A869" s="149"/>
      <c r="B869" s="128" t="s">
        <v>34</v>
      </c>
      <c r="C869" s="5"/>
      <c r="D869" s="5"/>
      <c r="E869" s="5"/>
      <c r="F869" s="5"/>
    </row>
    <row r="871" spans="1:6" x14ac:dyDescent="0.25">
      <c r="A871" s="157" t="s">
        <v>292</v>
      </c>
      <c r="B871" s="158"/>
    </row>
    <row r="872" spans="1:6" x14ac:dyDescent="0.25">
      <c r="A872" s="159" t="s">
        <v>48</v>
      </c>
      <c r="B872" s="128" t="s">
        <v>49</v>
      </c>
      <c r="C872" s="128"/>
      <c r="D872" s="5"/>
      <c r="E872" s="5"/>
      <c r="F872" s="5"/>
    </row>
    <row r="873" spans="1:6" x14ac:dyDescent="0.25">
      <c r="A873" s="160"/>
      <c r="B873" s="128" t="s">
        <v>34</v>
      </c>
      <c r="C873" s="128"/>
      <c r="D873" s="5"/>
      <c r="E873" s="5"/>
      <c r="F873" s="5"/>
    </row>
    <row r="874" spans="1:6" x14ac:dyDescent="0.25">
      <c r="A874" s="159" t="s">
        <v>50</v>
      </c>
      <c r="B874" s="128" t="s">
        <v>49</v>
      </c>
      <c r="C874" s="128"/>
      <c r="D874" s="5"/>
      <c r="E874" s="5"/>
      <c r="F874" s="5"/>
    </row>
    <row r="875" spans="1:6" x14ac:dyDescent="0.25">
      <c r="A875" s="160"/>
      <c r="B875" s="128" t="s">
        <v>34</v>
      </c>
      <c r="C875" s="128"/>
      <c r="D875" s="5"/>
      <c r="E875" s="5"/>
      <c r="F875" s="5"/>
    </row>
    <row r="876" spans="1:6" x14ac:dyDescent="0.25">
      <c r="A876" s="159" t="s">
        <v>51</v>
      </c>
      <c r="B876" s="128" t="s">
        <v>49</v>
      </c>
      <c r="C876" s="128"/>
      <c r="D876" s="5"/>
      <c r="E876" s="5"/>
      <c r="F876" s="5"/>
    </row>
    <row r="877" spans="1:6" x14ac:dyDescent="0.25">
      <c r="A877" s="160"/>
      <c r="B877" s="128" t="s">
        <v>34</v>
      </c>
      <c r="C877" s="128"/>
      <c r="D877" s="5"/>
      <c r="E877" s="5"/>
      <c r="F877" s="5"/>
    </row>
    <row r="878" spans="1:6" x14ac:dyDescent="0.25">
      <c r="A878" s="149" t="s">
        <v>52</v>
      </c>
      <c r="B878" s="128" t="s">
        <v>49</v>
      </c>
      <c r="C878" s="128"/>
      <c r="D878" s="5"/>
      <c r="E878" s="5"/>
      <c r="F878" s="5"/>
    </row>
    <row r="879" spans="1:6" x14ac:dyDescent="0.25">
      <c r="A879" s="149"/>
      <c r="B879" s="128" t="s">
        <v>34</v>
      </c>
      <c r="C879" s="5"/>
      <c r="D879" s="5"/>
      <c r="E879" s="5"/>
      <c r="F879" s="5"/>
    </row>
    <row r="881" spans="1:6" x14ac:dyDescent="0.25">
      <c r="A881" s="157" t="s">
        <v>293</v>
      </c>
      <c r="B881" s="158"/>
    </row>
    <row r="882" spans="1:6" x14ac:dyDescent="0.25">
      <c r="A882" s="159" t="s">
        <v>48</v>
      </c>
      <c r="B882" s="128" t="s">
        <v>49</v>
      </c>
      <c r="C882" s="128"/>
      <c r="D882" s="5"/>
      <c r="E882" s="5"/>
      <c r="F882" s="5"/>
    </row>
    <row r="883" spans="1:6" x14ac:dyDescent="0.25">
      <c r="A883" s="160"/>
      <c r="B883" s="128" t="s">
        <v>34</v>
      </c>
      <c r="C883" s="128"/>
      <c r="D883" s="5"/>
      <c r="E883" s="5"/>
      <c r="F883" s="5"/>
    </row>
    <row r="884" spans="1:6" x14ac:dyDescent="0.25">
      <c r="A884" s="159" t="s">
        <v>50</v>
      </c>
      <c r="B884" s="128" t="s">
        <v>49</v>
      </c>
      <c r="C884" s="128"/>
      <c r="D884" s="5"/>
      <c r="E884" s="5"/>
      <c r="F884" s="5"/>
    </row>
    <row r="885" spans="1:6" x14ac:dyDescent="0.25">
      <c r="A885" s="160"/>
      <c r="B885" s="128" t="s">
        <v>34</v>
      </c>
      <c r="C885" s="128"/>
      <c r="D885" s="5"/>
      <c r="E885" s="5"/>
      <c r="F885" s="5"/>
    </row>
    <row r="886" spans="1:6" x14ac:dyDescent="0.25">
      <c r="A886" s="159" t="s">
        <v>51</v>
      </c>
      <c r="B886" s="128" t="s">
        <v>49</v>
      </c>
      <c r="C886" s="128"/>
      <c r="D886" s="5"/>
      <c r="E886" s="5"/>
      <c r="F886" s="5"/>
    </row>
    <row r="887" spans="1:6" x14ac:dyDescent="0.25">
      <c r="A887" s="160"/>
      <c r="B887" s="128" t="s">
        <v>34</v>
      </c>
      <c r="C887" s="128"/>
      <c r="D887" s="5"/>
      <c r="E887" s="5"/>
      <c r="F887" s="5"/>
    </row>
    <row r="888" spans="1:6" x14ac:dyDescent="0.25">
      <c r="A888" s="149" t="s">
        <v>52</v>
      </c>
      <c r="B888" s="128" t="s">
        <v>49</v>
      </c>
      <c r="C888" s="128"/>
      <c r="D888" s="5"/>
      <c r="E888" s="5"/>
      <c r="F888" s="5"/>
    </row>
    <row r="889" spans="1:6" x14ac:dyDescent="0.25">
      <c r="A889" s="149"/>
      <c r="B889" s="128" t="s">
        <v>34</v>
      </c>
      <c r="C889" s="5"/>
      <c r="D889" s="5"/>
      <c r="E889" s="5"/>
      <c r="F889" s="5"/>
    </row>
    <row r="891" spans="1:6" x14ac:dyDescent="0.25">
      <c r="A891" s="157" t="s">
        <v>294</v>
      </c>
      <c r="B891" s="158"/>
    </row>
    <row r="892" spans="1:6" x14ac:dyDescent="0.25">
      <c r="A892" s="159" t="s">
        <v>48</v>
      </c>
      <c r="B892" s="128" t="s">
        <v>49</v>
      </c>
      <c r="C892" s="128"/>
      <c r="D892" s="5"/>
      <c r="E892" s="5"/>
      <c r="F892" s="5"/>
    </row>
    <row r="893" spans="1:6" x14ac:dyDescent="0.25">
      <c r="A893" s="160"/>
      <c r="B893" s="128" t="s">
        <v>34</v>
      </c>
      <c r="C893" s="128"/>
      <c r="D893" s="5"/>
      <c r="E893" s="5"/>
      <c r="F893" s="5"/>
    </row>
    <row r="894" spans="1:6" x14ac:dyDescent="0.25">
      <c r="A894" s="159" t="s">
        <v>50</v>
      </c>
      <c r="B894" s="128" t="s">
        <v>49</v>
      </c>
      <c r="C894" s="128"/>
      <c r="D894" s="5"/>
      <c r="E894" s="5"/>
      <c r="F894" s="5"/>
    </row>
    <row r="895" spans="1:6" x14ac:dyDescent="0.25">
      <c r="A895" s="160"/>
      <c r="B895" s="128" t="s">
        <v>34</v>
      </c>
      <c r="C895" s="128"/>
      <c r="D895" s="5"/>
      <c r="E895" s="5"/>
      <c r="F895" s="5"/>
    </row>
    <row r="896" spans="1:6" x14ac:dyDescent="0.25">
      <c r="A896" s="159" t="s">
        <v>51</v>
      </c>
      <c r="B896" s="128" t="s">
        <v>49</v>
      </c>
      <c r="C896" s="128"/>
      <c r="D896" s="5"/>
      <c r="E896" s="5"/>
      <c r="F896" s="5"/>
    </row>
    <row r="897" spans="1:6" x14ac:dyDescent="0.25">
      <c r="A897" s="160"/>
      <c r="B897" s="128" t="s">
        <v>34</v>
      </c>
      <c r="C897" s="128"/>
      <c r="D897" s="5"/>
      <c r="E897" s="5"/>
      <c r="F897" s="5"/>
    </row>
    <row r="898" spans="1:6" x14ac:dyDescent="0.25">
      <c r="A898" s="149" t="s">
        <v>52</v>
      </c>
      <c r="B898" s="128" t="s">
        <v>49</v>
      </c>
      <c r="C898" s="128"/>
      <c r="D898" s="5"/>
      <c r="E898" s="5"/>
      <c r="F898" s="5"/>
    </row>
    <row r="899" spans="1:6" x14ac:dyDescent="0.25">
      <c r="A899" s="149"/>
      <c r="B899" s="128" t="s">
        <v>34</v>
      </c>
      <c r="C899" s="5"/>
      <c r="D899" s="5"/>
      <c r="E899" s="5"/>
      <c r="F899" s="5"/>
    </row>
    <row r="901" spans="1:6" x14ac:dyDescent="0.25">
      <c r="A901" s="157" t="s">
        <v>295</v>
      </c>
      <c r="B901" s="158"/>
    </row>
    <row r="902" spans="1:6" x14ac:dyDescent="0.25">
      <c r="A902" s="159" t="s">
        <v>48</v>
      </c>
      <c r="B902" s="128" t="s">
        <v>49</v>
      </c>
      <c r="C902" s="128"/>
      <c r="D902" s="5"/>
      <c r="E902" s="5"/>
      <c r="F902" s="5"/>
    </row>
    <row r="903" spans="1:6" x14ac:dyDescent="0.25">
      <c r="A903" s="160"/>
      <c r="B903" s="128" t="s">
        <v>34</v>
      </c>
      <c r="C903" s="128"/>
      <c r="D903" s="5"/>
      <c r="E903" s="5"/>
      <c r="F903" s="5"/>
    </row>
    <row r="904" spans="1:6" x14ac:dyDescent="0.25">
      <c r="A904" s="159" t="s">
        <v>50</v>
      </c>
      <c r="B904" s="128" t="s">
        <v>49</v>
      </c>
      <c r="C904" s="128"/>
      <c r="D904" s="5"/>
      <c r="E904" s="5"/>
      <c r="F904" s="5"/>
    </row>
    <row r="905" spans="1:6" x14ac:dyDescent="0.25">
      <c r="A905" s="160"/>
      <c r="B905" s="128" t="s">
        <v>34</v>
      </c>
      <c r="C905" s="128"/>
      <c r="D905" s="5"/>
      <c r="E905" s="5"/>
      <c r="F905" s="5"/>
    </row>
    <row r="906" spans="1:6" x14ac:dyDescent="0.25">
      <c r="A906" s="159" t="s">
        <v>51</v>
      </c>
      <c r="B906" s="128" t="s">
        <v>49</v>
      </c>
      <c r="C906" s="128"/>
      <c r="D906" s="5"/>
      <c r="E906" s="5"/>
      <c r="F906" s="5"/>
    </row>
    <row r="907" spans="1:6" x14ac:dyDescent="0.25">
      <c r="A907" s="160"/>
      <c r="B907" s="128" t="s">
        <v>34</v>
      </c>
      <c r="C907" s="128"/>
      <c r="D907" s="5"/>
      <c r="E907" s="5"/>
      <c r="F907" s="5"/>
    </row>
    <row r="908" spans="1:6" x14ac:dyDescent="0.25">
      <c r="A908" s="149" t="s">
        <v>52</v>
      </c>
      <c r="B908" s="128" t="s">
        <v>49</v>
      </c>
      <c r="C908" s="128"/>
      <c r="D908" s="5"/>
      <c r="E908" s="5"/>
      <c r="F908" s="5"/>
    </row>
    <row r="909" spans="1:6" x14ac:dyDescent="0.25">
      <c r="A909" s="149"/>
      <c r="B909" s="128" t="s">
        <v>34</v>
      </c>
      <c r="C909" s="5"/>
      <c r="D909" s="5"/>
      <c r="E909" s="5"/>
      <c r="F909" s="5"/>
    </row>
    <row r="911" spans="1:6" x14ac:dyDescent="0.25">
      <c r="A911" s="157" t="s">
        <v>296</v>
      </c>
      <c r="B911" s="158"/>
    </row>
    <row r="912" spans="1:6" x14ac:dyDescent="0.25">
      <c r="A912" s="159" t="s">
        <v>48</v>
      </c>
      <c r="B912" s="128" t="s">
        <v>49</v>
      </c>
      <c r="C912" s="128"/>
      <c r="D912" s="5"/>
      <c r="E912" s="5"/>
      <c r="F912" s="5"/>
    </row>
    <row r="913" spans="1:6" x14ac:dyDescent="0.25">
      <c r="A913" s="160"/>
      <c r="B913" s="128" t="s">
        <v>34</v>
      </c>
      <c r="C913" s="128"/>
      <c r="D913" s="5"/>
      <c r="E913" s="5"/>
      <c r="F913" s="5"/>
    </row>
    <row r="914" spans="1:6" x14ac:dyDescent="0.25">
      <c r="A914" s="159" t="s">
        <v>50</v>
      </c>
      <c r="B914" s="128" t="s">
        <v>49</v>
      </c>
      <c r="C914" s="128"/>
      <c r="D914" s="5"/>
      <c r="E914" s="5"/>
      <c r="F914" s="5"/>
    </row>
    <row r="915" spans="1:6" x14ac:dyDescent="0.25">
      <c r="A915" s="160"/>
      <c r="B915" s="128" t="s">
        <v>34</v>
      </c>
      <c r="C915" s="128"/>
      <c r="D915" s="5"/>
      <c r="E915" s="5"/>
      <c r="F915" s="5"/>
    </row>
    <row r="916" spans="1:6" x14ac:dyDescent="0.25">
      <c r="A916" s="159" t="s">
        <v>51</v>
      </c>
      <c r="B916" s="128" t="s">
        <v>49</v>
      </c>
      <c r="C916" s="128"/>
      <c r="D916" s="5"/>
      <c r="E916" s="5"/>
      <c r="F916" s="5"/>
    </row>
    <row r="917" spans="1:6" x14ac:dyDescent="0.25">
      <c r="A917" s="160"/>
      <c r="B917" s="128" t="s">
        <v>34</v>
      </c>
      <c r="C917" s="128"/>
      <c r="D917" s="5"/>
      <c r="E917" s="5"/>
      <c r="F917" s="5"/>
    </row>
    <row r="918" spans="1:6" x14ac:dyDescent="0.25">
      <c r="A918" s="149" t="s">
        <v>52</v>
      </c>
      <c r="B918" s="128" t="s">
        <v>49</v>
      </c>
      <c r="C918" s="128"/>
      <c r="D918" s="5"/>
      <c r="E918" s="5"/>
      <c r="F918" s="5"/>
    </row>
    <row r="919" spans="1:6" x14ac:dyDescent="0.25">
      <c r="A919" s="149"/>
      <c r="B919" s="128" t="s">
        <v>34</v>
      </c>
      <c r="C919" s="5"/>
      <c r="D919" s="5"/>
      <c r="E919" s="5"/>
      <c r="F919" s="5"/>
    </row>
    <row r="921" spans="1:6" x14ac:dyDescent="0.25">
      <c r="A921" s="157" t="s">
        <v>297</v>
      </c>
      <c r="B921" s="158"/>
    </row>
    <row r="922" spans="1:6" x14ac:dyDescent="0.25">
      <c r="A922" s="159" t="s">
        <v>48</v>
      </c>
      <c r="B922" s="128" t="s">
        <v>49</v>
      </c>
      <c r="C922" s="128"/>
      <c r="D922" s="5"/>
      <c r="E922" s="5"/>
      <c r="F922" s="5"/>
    </row>
    <row r="923" spans="1:6" x14ac:dyDescent="0.25">
      <c r="A923" s="160"/>
      <c r="B923" s="128" t="s">
        <v>34</v>
      </c>
      <c r="C923" s="128"/>
      <c r="D923" s="5"/>
      <c r="E923" s="5"/>
      <c r="F923" s="5"/>
    </row>
    <row r="924" spans="1:6" x14ac:dyDescent="0.25">
      <c r="A924" s="159" t="s">
        <v>50</v>
      </c>
      <c r="B924" s="128" t="s">
        <v>49</v>
      </c>
      <c r="C924" s="128"/>
      <c r="D924" s="5"/>
      <c r="E924" s="5"/>
      <c r="F924" s="5"/>
    </row>
    <row r="925" spans="1:6" x14ac:dyDescent="0.25">
      <c r="A925" s="160"/>
      <c r="B925" s="128" t="s">
        <v>34</v>
      </c>
      <c r="C925" s="128"/>
      <c r="D925" s="5"/>
      <c r="E925" s="5"/>
      <c r="F925" s="5"/>
    </row>
    <row r="926" spans="1:6" x14ac:dyDescent="0.25">
      <c r="A926" s="159" t="s">
        <v>51</v>
      </c>
      <c r="B926" s="128" t="s">
        <v>49</v>
      </c>
      <c r="C926" s="128"/>
      <c r="D926" s="5"/>
      <c r="E926" s="5"/>
      <c r="F926" s="5"/>
    </row>
    <row r="927" spans="1:6" x14ac:dyDescent="0.25">
      <c r="A927" s="160"/>
      <c r="B927" s="128" t="s">
        <v>34</v>
      </c>
      <c r="C927" s="128"/>
      <c r="D927" s="5"/>
      <c r="E927" s="5"/>
      <c r="F927" s="5"/>
    </row>
    <row r="928" spans="1:6" x14ac:dyDescent="0.25">
      <c r="A928" s="149" t="s">
        <v>52</v>
      </c>
      <c r="B928" s="128" t="s">
        <v>49</v>
      </c>
      <c r="C928" s="128"/>
      <c r="D928" s="5"/>
      <c r="E928" s="5"/>
      <c r="F928" s="5"/>
    </row>
    <row r="929" spans="1:6" x14ac:dyDescent="0.25">
      <c r="A929" s="149"/>
      <c r="B929" s="128" t="s">
        <v>34</v>
      </c>
      <c r="C929" s="5"/>
      <c r="D929" s="5"/>
      <c r="E929" s="5"/>
      <c r="F929" s="5"/>
    </row>
    <row r="931" spans="1:6" x14ac:dyDescent="0.25">
      <c r="A931" s="157" t="s">
        <v>298</v>
      </c>
      <c r="B931" s="158"/>
    </row>
    <row r="932" spans="1:6" x14ac:dyDescent="0.25">
      <c r="A932" s="159" t="s">
        <v>48</v>
      </c>
      <c r="B932" s="128" t="s">
        <v>49</v>
      </c>
      <c r="C932" s="128"/>
      <c r="D932" s="5"/>
      <c r="E932" s="5"/>
      <c r="F932" s="5"/>
    </row>
    <row r="933" spans="1:6" x14ac:dyDescent="0.25">
      <c r="A933" s="160"/>
      <c r="B933" s="128" t="s">
        <v>34</v>
      </c>
      <c r="C933" s="128"/>
      <c r="D933" s="5"/>
      <c r="E933" s="5"/>
      <c r="F933" s="5"/>
    </row>
    <row r="934" spans="1:6" x14ac:dyDescent="0.25">
      <c r="A934" s="159" t="s">
        <v>50</v>
      </c>
      <c r="B934" s="128" t="s">
        <v>49</v>
      </c>
      <c r="C934" s="128"/>
      <c r="D934" s="5"/>
      <c r="E934" s="5"/>
      <c r="F934" s="5"/>
    </row>
    <row r="935" spans="1:6" x14ac:dyDescent="0.25">
      <c r="A935" s="160"/>
      <c r="B935" s="128" t="s">
        <v>34</v>
      </c>
      <c r="C935" s="128"/>
      <c r="D935" s="5"/>
      <c r="E935" s="5"/>
      <c r="F935" s="5"/>
    </row>
    <row r="936" spans="1:6" x14ac:dyDescent="0.25">
      <c r="A936" s="159" t="s">
        <v>51</v>
      </c>
      <c r="B936" s="128" t="s">
        <v>49</v>
      </c>
      <c r="C936" s="128"/>
      <c r="D936" s="5"/>
      <c r="E936" s="5"/>
      <c r="F936" s="5"/>
    </row>
    <row r="937" spans="1:6" x14ac:dyDescent="0.25">
      <c r="A937" s="160"/>
      <c r="B937" s="128" t="s">
        <v>34</v>
      </c>
      <c r="C937" s="128"/>
      <c r="D937" s="5"/>
      <c r="E937" s="5"/>
      <c r="F937" s="5"/>
    </row>
    <row r="938" spans="1:6" x14ac:dyDescent="0.25">
      <c r="A938" s="149" t="s">
        <v>52</v>
      </c>
      <c r="B938" s="128" t="s">
        <v>49</v>
      </c>
      <c r="C938" s="128"/>
      <c r="D938" s="5"/>
      <c r="E938" s="5"/>
      <c r="F938" s="5"/>
    </row>
    <row r="939" spans="1:6" x14ac:dyDescent="0.25">
      <c r="A939" s="149"/>
      <c r="B939" s="128" t="s">
        <v>34</v>
      </c>
      <c r="C939" s="5"/>
      <c r="D939" s="5"/>
      <c r="E939" s="5"/>
      <c r="F939" s="5"/>
    </row>
    <row r="941" spans="1:6" x14ac:dyDescent="0.25">
      <c r="A941" s="157" t="s">
        <v>299</v>
      </c>
      <c r="B941" s="158"/>
    </row>
    <row r="942" spans="1:6" x14ac:dyDescent="0.25">
      <c r="A942" s="159" t="s">
        <v>48</v>
      </c>
      <c r="B942" s="128" t="s">
        <v>49</v>
      </c>
      <c r="C942" s="128"/>
      <c r="D942" s="5"/>
      <c r="E942" s="5"/>
      <c r="F942" s="5"/>
    </row>
    <row r="943" spans="1:6" x14ac:dyDescent="0.25">
      <c r="A943" s="160"/>
      <c r="B943" s="128" t="s">
        <v>34</v>
      </c>
      <c r="C943" s="128"/>
      <c r="D943" s="5"/>
      <c r="E943" s="5"/>
      <c r="F943" s="5"/>
    </row>
    <row r="944" spans="1:6" x14ac:dyDescent="0.25">
      <c r="A944" s="159" t="s">
        <v>50</v>
      </c>
      <c r="B944" s="128" t="s">
        <v>49</v>
      </c>
      <c r="C944" s="128"/>
      <c r="D944" s="5"/>
      <c r="E944" s="5"/>
      <c r="F944" s="5"/>
    </row>
    <row r="945" spans="1:6" x14ac:dyDescent="0.25">
      <c r="A945" s="160"/>
      <c r="B945" s="128" t="s">
        <v>34</v>
      </c>
      <c r="C945" s="128"/>
      <c r="D945" s="5"/>
      <c r="E945" s="5"/>
      <c r="F945" s="5"/>
    </row>
    <row r="946" spans="1:6" x14ac:dyDescent="0.25">
      <c r="A946" s="159" t="s">
        <v>51</v>
      </c>
      <c r="B946" s="128" t="s">
        <v>49</v>
      </c>
      <c r="C946" s="128"/>
      <c r="D946" s="5"/>
      <c r="E946" s="5"/>
      <c r="F946" s="5"/>
    </row>
    <row r="947" spans="1:6" x14ac:dyDescent="0.25">
      <c r="A947" s="160"/>
      <c r="B947" s="128" t="s">
        <v>34</v>
      </c>
      <c r="C947" s="128"/>
      <c r="D947" s="5"/>
      <c r="E947" s="5"/>
      <c r="F947" s="5"/>
    </row>
    <row r="948" spans="1:6" x14ac:dyDescent="0.25">
      <c r="A948" s="149" t="s">
        <v>52</v>
      </c>
      <c r="B948" s="128" t="s">
        <v>49</v>
      </c>
      <c r="C948" s="128"/>
      <c r="D948" s="5"/>
      <c r="E948" s="5"/>
      <c r="F948" s="5"/>
    </row>
    <row r="949" spans="1:6" x14ac:dyDescent="0.25">
      <c r="A949" s="149"/>
      <c r="B949" s="128" t="s">
        <v>34</v>
      </c>
      <c r="C949" s="5"/>
      <c r="D949" s="5"/>
      <c r="E949" s="5"/>
      <c r="F949" s="5"/>
    </row>
    <row r="951" spans="1:6" x14ac:dyDescent="0.25">
      <c r="A951" s="157" t="s">
        <v>300</v>
      </c>
      <c r="B951" s="158"/>
    </row>
    <row r="952" spans="1:6" x14ac:dyDescent="0.25">
      <c r="A952" s="159" t="s">
        <v>48</v>
      </c>
      <c r="B952" s="128" t="s">
        <v>49</v>
      </c>
      <c r="C952" s="128"/>
      <c r="D952" s="5"/>
      <c r="E952" s="5"/>
      <c r="F952" s="5"/>
    </row>
    <row r="953" spans="1:6" x14ac:dyDescent="0.25">
      <c r="A953" s="160"/>
      <c r="B953" s="128" t="s">
        <v>34</v>
      </c>
      <c r="C953" s="128"/>
      <c r="D953" s="5"/>
      <c r="E953" s="5"/>
      <c r="F953" s="5"/>
    </row>
    <row r="954" spans="1:6" x14ac:dyDescent="0.25">
      <c r="A954" s="159" t="s">
        <v>50</v>
      </c>
      <c r="B954" s="128" t="s">
        <v>49</v>
      </c>
      <c r="C954" s="128"/>
      <c r="D954" s="5"/>
      <c r="E954" s="5"/>
      <c r="F954" s="5"/>
    </row>
    <row r="955" spans="1:6" x14ac:dyDescent="0.25">
      <c r="A955" s="160"/>
      <c r="B955" s="128" t="s">
        <v>34</v>
      </c>
      <c r="C955" s="128"/>
      <c r="D955" s="5"/>
      <c r="E955" s="5"/>
      <c r="F955" s="5"/>
    </row>
    <row r="956" spans="1:6" x14ac:dyDescent="0.25">
      <c r="A956" s="159" t="s">
        <v>51</v>
      </c>
      <c r="B956" s="128" t="s">
        <v>49</v>
      </c>
      <c r="C956" s="128"/>
      <c r="D956" s="5"/>
      <c r="E956" s="5"/>
      <c r="F956" s="5"/>
    </row>
    <row r="957" spans="1:6" x14ac:dyDescent="0.25">
      <c r="A957" s="160"/>
      <c r="B957" s="128" t="s">
        <v>34</v>
      </c>
      <c r="C957" s="128"/>
      <c r="D957" s="5"/>
      <c r="E957" s="5"/>
      <c r="F957" s="5"/>
    </row>
    <row r="958" spans="1:6" x14ac:dyDescent="0.25">
      <c r="A958" s="149" t="s">
        <v>52</v>
      </c>
      <c r="B958" s="128" t="s">
        <v>49</v>
      </c>
      <c r="C958" s="128"/>
      <c r="D958" s="5"/>
      <c r="E958" s="5"/>
      <c r="F958" s="5"/>
    </row>
    <row r="959" spans="1:6" x14ac:dyDescent="0.25">
      <c r="A959" s="149"/>
      <c r="B959" s="128" t="s">
        <v>34</v>
      </c>
      <c r="C959" s="5"/>
      <c r="D959" s="5"/>
      <c r="E959" s="5"/>
      <c r="F959" s="5"/>
    </row>
    <row r="961" spans="1:6" x14ac:dyDescent="0.25">
      <c r="A961" s="157" t="s">
        <v>301</v>
      </c>
      <c r="B961" s="158"/>
    </row>
    <row r="962" spans="1:6" x14ac:dyDescent="0.25">
      <c r="A962" s="159" t="s">
        <v>48</v>
      </c>
      <c r="B962" s="128" t="s">
        <v>49</v>
      </c>
      <c r="C962" s="128"/>
      <c r="D962" s="5"/>
      <c r="E962" s="5"/>
      <c r="F962" s="5"/>
    </row>
    <row r="963" spans="1:6" x14ac:dyDescent="0.25">
      <c r="A963" s="160"/>
      <c r="B963" s="128" t="s">
        <v>34</v>
      </c>
      <c r="C963" s="128"/>
      <c r="D963" s="5"/>
      <c r="E963" s="5"/>
      <c r="F963" s="5"/>
    </row>
    <row r="964" spans="1:6" x14ac:dyDescent="0.25">
      <c r="A964" s="159" t="s">
        <v>50</v>
      </c>
      <c r="B964" s="128" t="s">
        <v>49</v>
      </c>
      <c r="C964" s="128"/>
      <c r="D964" s="5"/>
      <c r="E964" s="5"/>
      <c r="F964" s="5"/>
    </row>
    <row r="965" spans="1:6" x14ac:dyDescent="0.25">
      <c r="A965" s="160"/>
      <c r="B965" s="128" t="s">
        <v>34</v>
      </c>
      <c r="C965" s="128"/>
      <c r="D965" s="5"/>
      <c r="E965" s="5"/>
      <c r="F965" s="5"/>
    </row>
    <row r="966" spans="1:6" x14ac:dyDescent="0.25">
      <c r="A966" s="159" t="s">
        <v>51</v>
      </c>
      <c r="B966" s="128" t="s">
        <v>49</v>
      </c>
      <c r="C966" s="128"/>
      <c r="D966" s="5"/>
      <c r="E966" s="5"/>
      <c r="F966" s="5"/>
    </row>
    <row r="967" spans="1:6" x14ac:dyDescent="0.25">
      <c r="A967" s="160"/>
      <c r="B967" s="128" t="s">
        <v>34</v>
      </c>
      <c r="C967" s="128"/>
      <c r="D967" s="5"/>
      <c r="E967" s="5"/>
      <c r="F967" s="5"/>
    </row>
    <row r="968" spans="1:6" x14ac:dyDescent="0.25">
      <c r="A968" s="149" t="s">
        <v>52</v>
      </c>
      <c r="B968" s="128" t="s">
        <v>49</v>
      </c>
      <c r="C968" s="128"/>
      <c r="D968" s="5"/>
      <c r="E968" s="5"/>
      <c r="F968" s="5"/>
    </row>
    <row r="969" spans="1:6" x14ac:dyDescent="0.25">
      <c r="A969" s="149"/>
      <c r="B969" s="128" t="s">
        <v>34</v>
      </c>
      <c r="C969" s="5"/>
      <c r="D969" s="5"/>
      <c r="E969" s="5"/>
      <c r="F969" s="5"/>
    </row>
    <row r="971" spans="1:6" x14ac:dyDescent="0.25">
      <c r="A971" s="157" t="s">
        <v>302</v>
      </c>
      <c r="B971" s="158"/>
    </row>
    <row r="972" spans="1:6" x14ac:dyDescent="0.25">
      <c r="A972" s="159" t="s">
        <v>48</v>
      </c>
      <c r="B972" s="128" t="s">
        <v>49</v>
      </c>
      <c r="C972" s="128"/>
      <c r="D972" s="5"/>
      <c r="E972" s="5"/>
      <c r="F972" s="5"/>
    </row>
    <row r="973" spans="1:6" x14ac:dyDescent="0.25">
      <c r="A973" s="160"/>
      <c r="B973" s="128" t="s">
        <v>34</v>
      </c>
      <c r="C973" s="128"/>
      <c r="D973" s="5"/>
      <c r="E973" s="5"/>
      <c r="F973" s="5"/>
    </row>
    <row r="974" spans="1:6" x14ac:dyDescent="0.25">
      <c r="A974" s="159" t="s">
        <v>50</v>
      </c>
      <c r="B974" s="128" t="s">
        <v>49</v>
      </c>
      <c r="C974" s="128"/>
      <c r="D974" s="5"/>
      <c r="E974" s="5"/>
      <c r="F974" s="5"/>
    </row>
    <row r="975" spans="1:6" x14ac:dyDescent="0.25">
      <c r="A975" s="160"/>
      <c r="B975" s="128" t="s">
        <v>34</v>
      </c>
      <c r="C975" s="128"/>
      <c r="D975" s="5"/>
      <c r="E975" s="5"/>
      <c r="F975" s="5"/>
    </row>
    <row r="976" spans="1:6" x14ac:dyDescent="0.25">
      <c r="A976" s="159" t="s">
        <v>51</v>
      </c>
      <c r="B976" s="128" t="s">
        <v>49</v>
      </c>
      <c r="C976" s="128"/>
      <c r="D976" s="5"/>
      <c r="E976" s="5"/>
      <c r="F976" s="5"/>
    </row>
    <row r="977" spans="1:6" x14ac:dyDescent="0.25">
      <c r="A977" s="160"/>
      <c r="B977" s="128" t="s">
        <v>34</v>
      </c>
      <c r="C977" s="128"/>
      <c r="D977" s="5"/>
      <c r="E977" s="5"/>
      <c r="F977" s="5"/>
    </row>
    <row r="978" spans="1:6" x14ac:dyDescent="0.25">
      <c r="A978" s="149" t="s">
        <v>52</v>
      </c>
      <c r="B978" s="128" t="s">
        <v>49</v>
      </c>
      <c r="C978" s="128"/>
      <c r="D978" s="5"/>
      <c r="E978" s="5"/>
      <c r="F978" s="5"/>
    </row>
    <row r="979" spans="1:6" x14ac:dyDescent="0.25">
      <c r="A979" s="149"/>
      <c r="B979" s="128" t="s">
        <v>34</v>
      </c>
      <c r="C979" s="5"/>
      <c r="D979" s="5"/>
      <c r="E979" s="5"/>
      <c r="F979" s="5"/>
    </row>
    <row r="981" spans="1:6" x14ac:dyDescent="0.25">
      <c r="A981" s="157" t="s">
        <v>303</v>
      </c>
      <c r="B981" s="158"/>
    </row>
    <row r="982" spans="1:6" x14ac:dyDescent="0.25">
      <c r="A982" s="159" t="s">
        <v>48</v>
      </c>
      <c r="B982" s="128" t="s">
        <v>49</v>
      </c>
      <c r="C982" s="128"/>
      <c r="D982" s="5"/>
      <c r="E982" s="5"/>
      <c r="F982" s="5"/>
    </row>
    <row r="983" spans="1:6" x14ac:dyDescent="0.25">
      <c r="A983" s="160"/>
      <c r="B983" s="128" t="s">
        <v>34</v>
      </c>
      <c r="C983" s="128"/>
      <c r="D983" s="5"/>
      <c r="E983" s="5"/>
      <c r="F983" s="5"/>
    </row>
    <row r="984" spans="1:6" x14ac:dyDescent="0.25">
      <c r="A984" s="159" t="s">
        <v>50</v>
      </c>
      <c r="B984" s="128" t="s">
        <v>49</v>
      </c>
      <c r="C984" s="128"/>
      <c r="D984" s="5"/>
      <c r="E984" s="5"/>
      <c r="F984" s="5"/>
    </row>
    <row r="985" spans="1:6" x14ac:dyDescent="0.25">
      <c r="A985" s="160"/>
      <c r="B985" s="128" t="s">
        <v>34</v>
      </c>
      <c r="C985" s="128"/>
      <c r="D985" s="5"/>
      <c r="E985" s="5"/>
      <c r="F985" s="5"/>
    </row>
    <row r="986" spans="1:6" x14ac:dyDescent="0.25">
      <c r="A986" s="159" t="s">
        <v>51</v>
      </c>
      <c r="B986" s="128" t="s">
        <v>49</v>
      </c>
      <c r="C986" s="128"/>
      <c r="D986" s="5"/>
      <c r="E986" s="5"/>
      <c r="F986" s="5"/>
    </row>
    <row r="987" spans="1:6" x14ac:dyDescent="0.25">
      <c r="A987" s="160"/>
      <c r="B987" s="128" t="s">
        <v>34</v>
      </c>
      <c r="C987" s="128"/>
      <c r="D987" s="5"/>
      <c r="E987" s="5"/>
      <c r="F987" s="5"/>
    </row>
    <row r="988" spans="1:6" x14ac:dyDescent="0.25">
      <c r="A988" s="149" t="s">
        <v>52</v>
      </c>
      <c r="B988" s="128" t="s">
        <v>49</v>
      </c>
      <c r="C988" s="128"/>
      <c r="D988" s="5"/>
      <c r="E988" s="5"/>
      <c r="F988" s="5"/>
    </row>
    <row r="989" spans="1:6" x14ac:dyDescent="0.25">
      <c r="A989" s="149"/>
      <c r="B989" s="128" t="s">
        <v>34</v>
      </c>
      <c r="C989" s="5"/>
      <c r="D989" s="5"/>
      <c r="E989" s="5"/>
      <c r="F989" s="5"/>
    </row>
    <row r="991" spans="1:6" x14ac:dyDescent="0.25">
      <c r="A991" s="157" t="s">
        <v>304</v>
      </c>
      <c r="B991" s="158"/>
    </row>
    <row r="992" spans="1:6" x14ac:dyDescent="0.25">
      <c r="A992" s="159" t="s">
        <v>48</v>
      </c>
      <c r="B992" s="128" t="s">
        <v>49</v>
      </c>
      <c r="C992" s="128"/>
      <c r="D992" s="5"/>
      <c r="E992" s="5"/>
      <c r="F992" s="5"/>
    </row>
    <row r="993" spans="1:6" x14ac:dyDescent="0.25">
      <c r="A993" s="160"/>
      <c r="B993" s="128" t="s">
        <v>34</v>
      </c>
      <c r="C993" s="128"/>
      <c r="D993" s="5"/>
      <c r="E993" s="5"/>
      <c r="F993" s="5"/>
    </row>
    <row r="994" spans="1:6" x14ac:dyDescent="0.25">
      <c r="A994" s="159" t="s">
        <v>50</v>
      </c>
      <c r="B994" s="128" t="s">
        <v>49</v>
      </c>
      <c r="C994" s="128"/>
      <c r="D994" s="5"/>
      <c r="E994" s="5"/>
      <c r="F994" s="5"/>
    </row>
    <row r="995" spans="1:6" x14ac:dyDescent="0.25">
      <c r="A995" s="160"/>
      <c r="B995" s="128" t="s">
        <v>34</v>
      </c>
      <c r="C995" s="128"/>
      <c r="D995" s="5"/>
      <c r="E995" s="5"/>
      <c r="F995" s="5"/>
    </row>
    <row r="996" spans="1:6" x14ac:dyDescent="0.25">
      <c r="A996" s="159" t="s">
        <v>51</v>
      </c>
      <c r="B996" s="128" t="s">
        <v>49</v>
      </c>
      <c r="C996" s="128"/>
      <c r="D996" s="5"/>
      <c r="E996" s="5"/>
      <c r="F996" s="5"/>
    </row>
    <row r="997" spans="1:6" x14ac:dyDescent="0.25">
      <c r="A997" s="160"/>
      <c r="B997" s="128" t="s">
        <v>34</v>
      </c>
      <c r="C997" s="128"/>
      <c r="D997" s="5"/>
      <c r="E997" s="5"/>
      <c r="F997" s="5"/>
    </row>
    <row r="998" spans="1:6" x14ac:dyDescent="0.25">
      <c r="A998" s="149" t="s">
        <v>52</v>
      </c>
      <c r="B998" s="128" t="s">
        <v>49</v>
      </c>
      <c r="C998" s="128"/>
      <c r="D998" s="5"/>
      <c r="E998" s="5"/>
      <c r="F998" s="5"/>
    </row>
    <row r="999" spans="1:6" x14ac:dyDescent="0.25">
      <c r="A999" s="149"/>
      <c r="B999" s="128" t="s">
        <v>34</v>
      </c>
      <c r="C999" s="5"/>
      <c r="D999" s="5"/>
      <c r="E999" s="5"/>
      <c r="F999" s="5"/>
    </row>
    <row r="1001" spans="1:6" x14ac:dyDescent="0.25">
      <c r="A1001" s="157" t="s">
        <v>305</v>
      </c>
      <c r="B1001" s="158"/>
    </row>
    <row r="1002" spans="1:6" x14ac:dyDescent="0.25">
      <c r="A1002" s="159" t="s">
        <v>48</v>
      </c>
      <c r="B1002" s="128" t="s">
        <v>49</v>
      </c>
      <c r="C1002" s="128"/>
      <c r="D1002" s="5"/>
      <c r="E1002" s="5"/>
      <c r="F1002" s="5"/>
    </row>
    <row r="1003" spans="1:6" x14ac:dyDescent="0.25">
      <c r="A1003" s="160"/>
      <c r="B1003" s="128" t="s">
        <v>34</v>
      </c>
      <c r="C1003" s="128"/>
      <c r="D1003" s="5"/>
      <c r="E1003" s="5"/>
      <c r="F1003" s="5"/>
    </row>
    <row r="1004" spans="1:6" x14ac:dyDescent="0.25">
      <c r="A1004" s="159" t="s">
        <v>50</v>
      </c>
      <c r="B1004" s="128" t="s">
        <v>49</v>
      </c>
      <c r="C1004" s="128"/>
      <c r="D1004" s="5"/>
      <c r="E1004" s="5"/>
      <c r="F1004" s="5"/>
    </row>
    <row r="1005" spans="1:6" x14ac:dyDescent="0.25">
      <c r="A1005" s="160"/>
      <c r="B1005" s="128" t="s">
        <v>34</v>
      </c>
      <c r="C1005" s="128"/>
      <c r="D1005" s="5"/>
      <c r="E1005" s="5"/>
      <c r="F1005" s="5"/>
    </row>
    <row r="1006" spans="1:6" x14ac:dyDescent="0.25">
      <c r="A1006" s="159" t="s">
        <v>51</v>
      </c>
      <c r="B1006" s="128" t="s">
        <v>49</v>
      </c>
      <c r="C1006" s="128"/>
      <c r="D1006" s="5"/>
      <c r="E1006" s="5"/>
      <c r="F1006" s="5"/>
    </row>
    <row r="1007" spans="1:6" x14ac:dyDescent="0.25">
      <c r="A1007" s="160"/>
      <c r="B1007" s="128" t="s">
        <v>34</v>
      </c>
      <c r="C1007" s="128"/>
      <c r="D1007" s="5"/>
      <c r="E1007" s="5"/>
      <c r="F1007" s="5"/>
    </row>
    <row r="1008" spans="1:6" x14ac:dyDescent="0.25">
      <c r="A1008" s="149" t="s">
        <v>52</v>
      </c>
      <c r="B1008" s="128" t="s">
        <v>49</v>
      </c>
      <c r="C1008" s="128"/>
      <c r="D1008" s="5"/>
      <c r="E1008" s="5"/>
      <c r="F1008" s="5"/>
    </row>
    <row r="1009" spans="1:6" x14ac:dyDescent="0.25">
      <c r="A1009" s="149"/>
      <c r="B1009" s="128" t="s">
        <v>34</v>
      </c>
      <c r="C1009" s="5"/>
      <c r="D1009" s="5"/>
      <c r="E1009" s="5"/>
      <c r="F1009" s="5"/>
    </row>
    <row r="1011" spans="1:6" x14ac:dyDescent="0.25">
      <c r="A1011" s="157" t="s">
        <v>306</v>
      </c>
      <c r="B1011" s="158"/>
    </row>
    <row r="1012" spans="1:6" x14ac:dyDescent="0.25">
      <c r="A1012" s="159" t="s">
        <v>48</v>
      </c>
      <c r="B1012" s="128" t="s">
        <v>49</v>
      </c>
      <c r="C1012" s="128"/>
      <c r="D1012" s="5"/>
      <c r="E1012" s="5"/>
      <c r="F1012" s="5"/>
    </row>
    <row r="1013" spans="1:6" x14ac:dyDescent="0.25">
      <c r="A1013" s="160"/>
      <c r="B1013" s="128" t="s">
        <v>34</v>
      </c>
      <c r="C1013" s="128"/>
      <c r="D1013" s="5"/>
      <c r="E1013" s="5"/>
      <c r="F1013" s="5"/>
    </row>
    <row r="1014" spans="1:6" x14ac:dyDescent="0.25">
      <c r="A1014" s="159" t="s">
        <v>50</v>
      </c>
      <c r="B1014" s="128" t="s">
        <v>49</v>
      </c>
      <c r="C1014" s="128"/>
      <c r="D1014" s="5"/>
      <c r="E1014" s="5"/>
      <c r="F1014" s="5"/>
    </row>
    <row r="1015" spans="1:6" x14ac:dyDescent="0.25">
      <c r="A1015" s="160"/>
      <c r="B1015" s="128" t="s">
        <v>34</v>
      </c>
      <c r="C1015" s="128"/>
      <c r="D1015" s="5"/>
      <c r="E1015" s="5"/>
      <c r="F1015" s="5"/>
    </row>
    <row r="1016" spans="1:6" x14ac:dyDescent="0.25">
      <c r="A1016" s="159" t="s">
        <v>51</v>
      </c>
      <c r="B1016" s="128" t="s">
        <v>49</v>
      </c>
      <c r="C1016" s="128"/>
      <c r="D1016" s="5"/>
      <c r="E1016" s="5"/>
      <c r="F1016" s="5"/>
    </row>
    <row r="1017" spans="1:6" x14ac:dyDescent="0.25">
      <c r="A1017" s="160"/>
      <c r="B1017" s="128" t="s">
        <v>34</v>
      </c>
      <c r="C1017" s="128"/>
      <c r="D1017" s="5"/>
      <c r="E1017" s="5"/>
      <c r="F1017" s="5"/>
    </row>
    <row r="1018" spans="1:6" x14ac:dyDescent="0.25">
      <c r="A1018" s="149" t="s">
        <v>52</v>
      </c>
      <c r="B1018" s="128" t="s">
        <v>49</v>
      </c>
      <c r="C1018" s="128"/>
      <c r="D1018" s="5"/>
      <c r="E1018" s="5"/>
      <c r="F1018" s="5"/>
    </row>
    <row r="1019" spans="1:6" x14ac:dyDescent="0.25">
      <c r="A1019" s="149"/>
      <c r="B1019" s="128" t="s">
        <v>34</v>
      </c>
      <c r="C1019" s="5"/>
      <c r="D1019" s="5"/>
      <c r="E1019" s="5"/>
      <c r="F1019" s="5"/>
    </row>
    <row r="1021" spans="1:6" x14ac:dyDescent="0.25">
      <c r="A1021" s="157" t="s">
        <v>307</v>
      </c>
      <c r="B1021" s="158"/>
    </row>
    <row r="1022" spans="1:6" x14ac:dyDescent="0.25">
      <c r="A1022" s="159" t="s">
        <v>48</v>
      </c>
      <c r="B1022" s="128" t="s">
        <v>49</v>
      </c>
      <c r="C1022" s="128"/>
      <c r="D1022" s="5"/>
      <c r="E1022" s="5"/>
      <c r="F1022" s="5"/>
    </row>
    <row r="1023" spans="1:6" x14ac:dyDescent="0.25">
      <c r="A1023" s="160"/>
      <c r="B1023" s="128" t="s">
        <v>34</v>
      </c>
      <c r="C1023" s="128"/>
      <c r="D1023" s="5"/>
      <c r="E1023" s="5"/>
      <c r="F1023" s="5"/>
    </row>
    <row r="1024" spans="1:6" x14ac:dyDescent="0.25">
      <c r="A1024" s="159" t="s">
        <v>50</v>
      </c>
      <c r="B1024" s="128" t="s">
        <v>49</v>
      </c>
      <c r="C1024" s="128"/>
      <c r="D1024" s="5"/>
      <c r="E1024" s="5"/>
      <c r="F1024" s="5"/>
    </row>
    <row r="1025" spans="1:6" x14ac:dyDescent="0.25">
      <c r="A1025" s="160"/>
      <c r="B1025" s="128" t="s">
        <v>34</v>
      </c>
      <c r="C1025" s="128"/>
      <c r="D1025" s="5"/>
      <c r="E1025" s="5"/>
      <c r="F1025" s="5"/>
    </row>
    <row r="1026" spans="1:6" x14ac:dyDescent="0.25">
      <c r="A1026" s="159" t="s">
        <v>51</v>
      </c>
      <c r="B1026" s="128" t="s">
        <v>49</v>
      </c>
      <c r="C1026" s="128"/>
      <c r="D1026" s="5"/>
      <c r="E1026" s="5"/>
      <c r="F1026" s="5"/>
    </row>
    <row r="1027" spans="1:6" x14ac:dyDescent="0.25">
      <c r="A1027" s="160"/>
      <c r="B1027" s="128" t="s">
        <v>34</v>
      </c>
      <c r="C1027" s="128"/>
      <c r="D1027" s="5"/>
      <c r="E1027" s="5"/>
      <c r="F1027" s="5"/>
    </row>
    <row r="1028" spans="1:6" x14ac:dyDescent="0.25">
      <c r="A1028" s="149" t="s">
        <v>52</v>
      </c>
      <c r="B1028" s="128" t="s">
        <v>49</v>
      </c>
      <c r="C1028" s="128"/>
      <c r="D1028" s="5"/>
      <c r="E1028" s="5"/>
      <c r="F1028" s="5"/>
    </row>
    <row r="1029" spans="1:6" x14ac:dyDescent="0.25">
      <c r="A1029" s="149"/>
      <c r="B1029" s="128" t="s">
        <v>34</v>
      </c>
      <c r="C1029" s="5"/>
      <c r="D1029" s="5"/>
      <c r="E1029" s="5"/>
      <c r="F1029" s="5"/>
    </row>
  </sheetData>
  <mergeCells count="601">
    <mergeCell ref="CR1:CS1"/>
    <mergeCell ref="CT1:CU1"/>
    <mergeCell ref="CV1:CW1"/>
    <mergeCell ref="CX1:CY1"/>
    <mergeCell ref="CZ1:DA1"/>
    <mergeCell ref="A428:A429"/>
    <mergeCell ref="CH1:CI1"/>
    <mergeCell ref="CJ1:CK1"/>
    <mergeCell ref="CL1:CM1"/>
    <mergeCell ref="CN1:CO1"/>
    <mergeCell ref="CP1:CQ1"/>
    <mergeCell ref="A416:A417"/>
    <mergeCell ref="A418:A419"/>
    <mergeCell ref="A421:B421"/>
    <mergeCell ref="A422:A423"/>
    <mergeCell ref="A424:A425"/>
    <mergeCell ref="A426:A427"/>
    <mergeCell ref="A404:A405"/>
    <mergeCell ref="A406:A407"/>
    <mergeCell ref="A408:A409"/>
    <mergeCell ref="A411:B411"/>
    <mergeCell ref="A412:A413"/>
    <mergeCell ref="A414:A415"/>
    <mergeCell ref="A392:A393"/>
    <mergeCell ref="A394:A395"/>
    <mergeCell ref="A396:A397"/>
    <mergeCell ref="A398:A399"/>
    <mergeCell ref="A401:B401"/>
    <mergeCell ref="A402:A403"/>
    <mergeCell ref="A381:B381"/>
    <mergeCell ref="A382:A383"/>
    <mergeCell ref="A384:A385"/>
    <mergeCell ref="A386:A387"/>
    <mergeCell ref="A388:A389"/>
    <mergeCell ref="A391:B391"/>
    <mergeCell ref="A368:A369"/>
    <mergeCell ref="A371:B371"/>
    <mergeCell ref="A372:A373"/>
    <mergeCell ref="A374:A375"/>
    <mergeCell ref="A376:A377"/>
    <mergeCell ref="A378:A379"/>
    <mergeCell ref="A356:A357"/>
    <mergeCell ref="A358:A359"/>
    <mergeCell ref="A361:B361"/>
    <mergeCell ref="A362:A363"/>
    <mergeCell ref="A364:A365"/>
    <mergeCell ref="A366:A367"/>
    <mergeCell ref="A344:A345"/>
    <mergeCell ref="A346:A347"/>
    <mergeCell ref="A348:A349"/>
    <mergeCell ref="A351:B351"/>
    <mergeCell ref="A352:A353"/>
    <mergeCell ref="A354:A355"/>
    <mergeCell ref="A332:A333"/>
    <mergeCell ref="A334:A335"/>
    <mergeCell ref="A336:A337"/>
    <mergeCell ref="A338:A339"/>
    <mergeCell ref="A341:B341"/>
    <mergeCell ref="A342:A343"/>
    <mergeCell ref="A321:B321"/>
    <mergeCell ref="A322:A323"/>
    <mergeCell ref="A324:A325"/>
    <mergeCell ref="A326:A327"/>
    <mergeCell ref="A328:A329"/>
    <mergeCell ref="A331:B331"/>
    <mergeCell ref="A308:A309"/>
    <mergeCell ref="A311:B311"/>
    <mergeCell ref="A312:A313"/>
    <mergeCell ref="A314:A315"/>
    <mergeCell ref="A316:A317"/>
    <mergeCell ref="A318:A319"/>
    <mergeCell ref="A296:A297"/>
    <mergeCell ref="A298:A299"/>
    <mergeCell ref="A301:B301"/>
    <mergeCell ref="A302:A303"/>
    <mergeCell ref="A304:A305"/>
    <mergeCell ref="A306:A307"/>
    <mergeCell ref="A284:A285"/>
    <mergeCell ref="A286:A287"/>
    <mergeCell ref="A288:A289"/>
    <mergeCell ref="A291:B291"/>
    <mergeCell ref="A292:A293"/>
    <mergeCell ref="A294:A295"/>
    <mergeCell ref="A272:A273"/>
    <mergeCell ref="A274:A275"/>
    <mergeCell ref="A276:A277"/>
    <mergeCell ref="A278:A279"/>
    <mergeCell ref="A281:B281"/>
    <mergeCell ref="A282:A283"/>
    <mergeCell ref="A261:B261"/>
    <mergeCell ref="A262:A263"/>
    <mergeCell ref="A264:A265"/>
    <mergeCell ref="A266:A267"/>
    <mergeCell ref="A268:A269"/>
    <mergeCell ref="A271:B271"/>
    <mergeCell ref="A248:A249"/>
    <mergeCell ref="A251:B251"/>
    <mergeCell ref="A252:A253"/>
    <mergeCell ref="A254:A255"/>
    <mergeCell ref="A256:A257"/>
    <mergeCell ref="A258:A259"/>
    <mergeCell ref="A236:A237"/>
    <mergeCell ref="A238:A239"/>
    <mergeCell ref="A241:B241"/>
    <mergeCell ref="A242:A243"/>
    <mergeCell ref="A244:A245"/>
    <mergeCell ref="A246:A247"/>
    <mergeCell ref="A224:A225"/>
    <mergeCell ref="A226:A227"/>
    <mergeCell ref="A228:A229"/>
    <mergeCell ref="A231:B231"/>
    <mergeCell ref="A232:A233"/>
    <mergeCell ref="A234:A235"/>
    <mergeCell ref="A212:A213"/>
    <mergeCell ref="A214:A215"/>
    <mergeCell ref="A216:A217"/>
    <mergeCell ref="A218:A219"/>
    <mergeCell ref="A221:B221"/>
    <mergeCell ref="A222:A223"/>
    <mergeCell ref="A201:B201"/>
    <mergeCell ref="A202:A203"/>
    <mergeCell ref="A204:A205"/>
    <mergeCell ref="A206:A207"/>
    <mergeCell ref="A208:A209"/>
    <mergeCell ref="A211:B211"/>
    <mergeCell ref="A188:A189"/>
    <mergeCell ref="A191:B191"/>
    <mergeCell ref="A192:A193"/>
    <mergeCell ref="A194:A195"/>
    <mergeCell ref="A196:A197"/>
    <mergeCell ref="A198:A199"/>
    <mergeCell ref="A176:A177"/>
    <mergeCell ref="A178:A179"/>
    <mergeCell ref="A181:B181"/>
    <mergeCell ref="A182:A183"/>
    <mergeCell ref="A184:A185"/>
    <mergeCell ref="A186:A187"/>
    <mergeCell ref="A164:A165"/>
    <mergeCell ref="A166:A167"/>
    <mergeCell ref="A168:A169"/>
    <mergeCell ref="A171:B171"/>
    <mergeCell ref="A172:A173"/>
    <mergeCell ref="A174:A175"/>
    <mergeCell ref="A152:A153"/>
    <mergeCell ref="A154:A155"/>
    <mergeCell ref="A156:A157"/>
    <mergeCell ref="A158:A159"/>
    <mergeCell ref="A161:B161"/>
    <mergeCell ref="A162:A163"/>
    <mergeCell ref="A141:B141"/>
    <mergeCell ref="A142:A143"/>
    <mergeCell ref="A144:A145"/>
    <mergeCell ref="A146:A147"/>
    <mergeCell ref="A148:A149"/>
    <mergeCell ref="A151:B151"/>
    <mergeCell ref="A128:A129"/>
    <mergeCell ref="A131:B131"/>
    <mergeCell ref="A132:A133"/>
    <mergeCell ref="A134:A135"/>
    <mergeCell ref="A136:A137"/>
    <mergeCell ref="A138:A139"/>
    <mergeCell ref="A116:A117"/>
    <mergeCell ref="A118:A119"/>
    <mergeCell ref="A121:B121"/>
    <mergeCell ref="A122:A123"/>
    <mergeCell ref="A124:A125"/>
    <mergeCell ref="A126:A127"/>
    <mergeCell ref="A104:A105"/>
    <mergeCell ref="A106:A107"/>
    <mergeCell ref="A108:A109"/>
    <mergeCell ref="A111:B111"/>
    <mergeCell ref="A112:A113"/>
    <mergeCell ref="A114:A115"/>
    <mergeCell ref="A92:A93"/>
    <mergeCell ref="A94:A95"/>
    <mergeCell ref="A96:A97"/>
    <mergeCell ref="A98:A99"/>
    <mergeCell ref="A101:B101"/>
    <mergeCell ref="A102:A103"/>
    <mergeCell ref="A81:B81"/>
    <mergeCell ref="A82:A83"/>
    <mergeCell ref="A84:A85"/>
    <mergeCell ref="A86:A87"/>
    <mergeCell ref="A88:A89"/>
    <mergeCell ref="A91:B91"/>
    <mergeCell ref="A68:A69"/>
    <mergeCell ref="A71:B71"/>
    <mergeCell ref="A72:A73"/>
    <mergeCell ref="A74:A75"/>
    <mergeCell ref="A76:A77"/>
    <mergeCell ref="A78:A79"/>
    <mergeCell ref="A56:A57"/>
    <mergeCell ref="A58:A59"/>
    <mergeCell ref="A61:B61"/>
    <mergeCell ref="A62:A63"/>
    <mergeCell ref="A64:A65"/>
    <mergeCell ref="A66:A67"/>
    <mergeCell ref="A44:A45"/>
    <mergeCell ref="A46:A47"/>
    <mergeCell ref="A48:A49"/>
    <mergeCell ref="A51:B51"/>
    <mergeCell ref="A52:A53"/>
    <mergeCell ref="A54:A55"/>
    <mergeCell ref="A32:A33"/>
    <mergeCell ref="A34:A35"/>
    <mergeCell ref="A36:A37"/>
    <mergeCell ref="A38:A39"/>
    <mergeCell ref="A41:B41"/>
    <mergeCell ref="A42:A43"/>
    <mergeCell ref="BX1:BY1"/>
    <mergeCell ref="BZ1:CA1"/>
    <mergeCell ref="CB1:CC1"/>
    <mergeCell ref="AH1:AI1"/>
    <mergeCell ref="AJ1:AK1"/>
    <mergeCell ref="AL1:AM1"/>
    <mergeCell ref="P1:Q1"/>
    <mergeCell ref="R1:S1"/>
    <mergeCell ref="T1:U1"/>
    <mergeCell ref="V1:W1"/>
    <mergeCell ref="X1:Y1"/>
    <mergeCell ref="Z1:AA1"/>
    <mergeCell ref="A1:B1"/>
    <mergeCell ref="F1:G1"/>
    <mergeCell ref="H1:I1"/>
    <mergeCell ref="J1:K1"/>
    <mergeCell ref="L1:M1"/>
    <mergeCell ref="N1:O1"/>
    <mergeCell ref="CD1:CE1"/>
    <mergeCell ref="CF1:CG1"/>
    <mergeCell ref="A31:B31"/>
    <mergeCell ref="BL1:BM1"/>
    <mergeCell ref="BN1:BO1"/>
    <mergeCell ref="BP1:BQ1"/>
    <mergeCell ref="BR1:BS1"/>
    <mergeCell ref="BT1:BU1"/>
    <mergeCell ref="BV1:BW1"/>
    <mergeCell ref="AZ1:BA1"/>
    <mergeCell ref="BB1:BC1"/>
    <mergeCell ref="BD1:BE1"/>
    <mergeCell ref="BF1:BG1"/>
    <mergeCell ref="BH1:BI1"/>
    <mergeCell ref="BJ1:BK1"/>
    <mergeCell ref="AN1:AO1"/>
    <mergeCell ref="AP1:AQ1"/>
    <mergeCell ref="AR1:AS1"/>
    <mergeCell ref="AT1:AU1"/>
    <mergeCell ref="AV1:AW1"/>
    <mergeCell ref="AX1:AY1"/>
    <mergeCell ref="AB1:AC1"/>
    <mergeCell ref="AD1:AE1"/>
    <mergeCell ref="AF1:AG1"/>
    <mergeCell ref="DB1:DC1"/>
    <mergeCell ref="DD1:DE1"/>
    <mergeCell ref="DF1:DG1"/>
    <mergeCell ref="DH1:DI1"/>
    <mergeCell ref="DJ1:DK1"/>
    <mergeCell ref="DL1:DM1"/>
    <mergeCell ref="DN1:DO1"/>
    <mergeCell ref="DP1:DQ1"/>
    <mergeCell ref="DR1:DS1"/>
    <mergeCell ref="DT1:DU1"/>
    <mergeCell ref="DV1:DW1"/>
    <mergeCell ref="DX1:DY1"/>
    <mergeCell ref="DZ1:EA1"/>
    <mergeCell ref="EB1:EC1"/>
    <mergeCell ref="ED1:EE1"/>
    <mergeCell ref="EF1:EG1"/>
    <mergeCell ref="EH1:EI1"/>
    <mergeCell ref="EJ1:EK1"/>
    <mergeCell ref="FR1:FS1"/>
    <mergeCell ref="FT1:FU1"/>
    <mergeCell ref="EL1:EM1"/>
    <mergeCell ref="EN1:EO1"/>
    <mergeCell ref="EP1:EQ1"/>
    <mergeCell ref="ER1:ES1"/>
    <mergeCell ref="ET1:EU1"/>
    <mergeCell ref="EV1:EW1"/>
    <mergeCell ref="EX1:EY1"/>
    <mergeCell ref="EZ1:FA1"/>
    <mergeCell ref="FB1:FC1"/>
    <mergeCell ref="A431:B431"/>
    <mergeCell ref="A432:A433"/>
    <mergeCell ref="A434:A435"/>
    <mergeCell ref="GN1:GO1"/>
    <mergeCell ref="GP1:GQ1"/>
    <mergeCell ref="GR1:GS1"/>
    <mergeCell ref="GT1:GU1"/>
    <mergeCell ref="GV1:GW1"/>
    <mergeCell ref="FV1:FW1"/>
    <mergeCell ref="FX1:FY1"/>
    <mergeCell ref="FZ1:GA1"/>
    <mergeCell ref="GB1:GC1"/>
    <mergeCell ref="GD1:GE1"/>
    <mergeCell ref="GF1:GG1"/>
    <mergeCell ref="GH1:GI1"/>
    <mergeCell ref="GJ1:GK1"/>
    <mergeCell ref="GL1:GM1"/>
    <mergeCell ref="FD1:FE1"/>
    <mergeCell ref="FF1:FG1"/>
    <mergeCell ref="FH1:FI1"/>
    <mergeCell ref="FJ1:FK1"/>
    <mergeCell ref="FL1:FM1"/>
    <mergeCell ref="FN1:FO1"/>
    <mergeCell ref="FP1:FQ1"/>
    <mergeCell ref="A436:A437"/>
    <mergeCell ref="A438:A439"/>
    <mergeCell ref="A441:B441"/>
    <mergeCell ref="A442:A443"/>
    <mergeCell ref="A444:A445"/>
    <mergeCell ref="A446:A447"/>
    <mergeCell ref="A448:A449"/>
    <mergeCell ref="A451:B451"/>
    <mergeCell ref="A452:A453"/>
    <mergeCell ref="A454:A455"/>
    <mergeCell ref="A456:A457"/>
    <mergeCell ref="A458:A459"/>
    <mergeCell ref="A461:B461"/>
    <mergeCell ref="A462:A463"/>
    <mergeCell ref="A464:A465"/>
    <mergeCell ref="A466:A467"/>
    <mergeCell ref="A468:A469"/>
    <mergeCell ref="A471:B471"/>
    <mergeCell ref="A472:A473"/>
    <mergeCell ref="A474:A475"/>
    <mergeCell ref="A476:A477"/>
    <mergeCell ref="A478:A479"/>
    <mergeCell ref="A481:B481"/>
    <mergeCell ref="A482:A483"/>
    <mergeCell ref="A484:A485"/>
    <mergeCell ref="A486:A487"/>
    <mergeCell ref="A488:A489"/>
    <mergeCell ref="A491:B491"/>
    <mergeCell ref="A492:A493"/>
    <mergeCell ref="A494:A495"/>
    <mergeCell ref="A496:A497"/>
    <mergeCell ref="A498:A499"/>
    <mergeCell ref="A501:B501"/>
    <mergeCell ref="A502:A503"/>
    <mergeCell ref="A504:A505"/>
    <mergeCell ref="A506:A507"/>
    <mergeCell ref="A508:A509"/>
    <mergeCell ref="A511:B511"/>
    <mergeCell ref="A512:A513"/>
    <mergeCell ref="A514:A515"/>
    <mergeCell ref="A516:A517"/>
    <mergeCell ref="A518:A519"/>
    <mergeCell ref="A521:B521"/>
    <mergeCell ref="A522:A523"/>
    <mergeCell ref="A524:A525"/>
    <mergeCell ref="A526:A527"/>
    <mergeCell ref="A528:A529"/>
    <mergeCell ref="A531:B531"/>
    <mergeCell ref="A532:A533"/>
    <mergeCell ref="A534:A535"/>
    <mergeCell ref="A536:A537"/>
    <mergeCell ref="A538:A539"/>
    <mergeCell ref="A541:B541"/>
    <mergeCell ref="A542:A543"/>
    <mergeCell ref="A544:A545"/>
    <mergeCell ref="A546:A547"/>
    <mergeCell ref="A548:A549"/>
    <mergeCell ref="A551:B551"/>
    <mergeCell ref="A552:A553"/>
    <mergeCell ref="A554:A555"/>
    <mergeCell ref="A556:A557"/>
    <mergeCell ref="A558:A559"/>
    <mergeCell ref="A561:B561"/>
    <mergeCell ref="A562:A563"/>
    <mergeCell ref="A564:A565"/>
    <mergeCell ref="A566:A567"/>
    <mergeCell ref="A568:A569"/>
    <mergeCell ref="A571:B571"/>
    <mergeCell ref="A572:A573"/>
    <mergeCell ref="A574:A575"/>
    <mergeCell ref="A576:A577"/>
    <mergeCell ref="A578:A579"/>
    <mergeCell ref="A581:B581"/>
    <mergeCell ref="A582:A583"/>
    <mergeCell ref="A584:A585"/>
    <mergeCell ref="A586:A587"/>
    <mergeCell ref="A588:A589"/>
    <mergeCell ref="A591:B591"/>
    <mergeCell ref="A592:A593"/>
    <mergeCell ref="A594:A595"/>
    <mergeCell ref="A596:A597"/>
    <mergeCell ref="A598:A599"/>
    <mergeCell ref="A601:B601"/>
    <mergeCell ref="A602:A603"/>
    <mergeCell ref="A604:A605"/>
    <mergeCell ref="A606:A607"/>
    <mergeCell ref="A608:A609"/>
    <mergeCell ref="A611:B611"/>
    <mergeCell ref="A612:A613"/>
    <mergeCell ref="A614:A615"/>
    <mergeCell ref="A616:A617"/>
    <mergeCell ref="A618:A619"/>
    <mergeCell ref="A621:B621"/>
    <mergeCell ref="A622:A623"/>
    <mergeCell ref="A624:A625"/>
    <mergeCell ref="A626:A627"/>
    <mergeCell ref="A628:A629"/>
    <mergeCell ref="A631:B631"/>
    <mergeCell ref="A632:A633"/>
    <mergeCell ref="A634:A635"/>
    <mergeCell ref="A636:A637"/>
    <mergeCell ref="A638:A639"/>
    <mergeCell ref="A641:B641"/>
    <mergeCell ref="A642:A643"/>
    <mergeCell ref="A644:A645"/>
    <mergeCell ref="A646:A647"/>
    <mergeCell ref="A648:A649"/>
    <mergeCell ref="A651:B651"/>
    <mergeCell ref="A652:A653"/>
    <mergeCell ref="A654:A655"/>
    <mergeCell ref="A656:A657"/>
    <mergeCell ref="A658:A659"/>
    <mergeCell ref="A661:B661"/>
    <mergeCell ref="A662:A663"/>
    <mergeCell ref="A664:A665"/>
    <mergeCell ref="A666:A667"/>
    <mergeCell ref="A668:A669"/>
    <mergeCell ref="A671:B671"/>
    <mergeCell ref="A672:A673"/>
    <mergeCell ref="A674:A675"/>
    <mergeCell ref="A676:A677"/>
    <mergeCell ref="A678:A679"/>
    <mergeCell ref="A681:B681"/>
    <mergeCell ref="A682:A683"/>
    <mergeCell ref="A684:A685"/>
    <mergeCell ref="A686:A687"/>
    <mergeCell ref="A688:A689"/>
    <mergeCell ref="A691:B691"/>
    <mergeCell ref="A692:A693"/>
    <mergeCell ref="A694:A695"/>
    <mergeCell ref="A696:A697"/>
    <mergeCell ref="A698:A699"/>
    <mergeCell ref="A701:B701"/>
    <mergeCell ref="A702:A703"/>
    <mergeCell ref="A704:A705"/>
    <mergeCell ref="A706:A707"/>
    <mergeCell ref="A708:A709"/>
    <mergeCell ref="A711:B711"/>
    <mergeCell ref="A712:A713"/>
    <mergeCell ref="A714:A715"/>
    <mergeCell ref="A716:A717"/>
    <mergeCell ref="A718:A719"/>
    <mergeCell ref="A721:B721"/>
    <mergeCell ref="A722:A723"/>
    <mergeCell ref="A724:A725"/>
    <mergeCell ref="A726:A727"/>
    <mergeCell ref="A728:A729"/>
    <mergeCell ref="A731:B731"/>
    <mergeCell ref="A732:A733"/>
    <mergeCell ref="A734:A735"/>
    <mergeCell ref="A736:A737"/>
    <mergeCell ref="A738:A739"/>
    <mergeCell ref="A741:B741"/>
    <mergeCell ref="A742:A743"/>
    <mergeCell ref="A744:A745"/>
    <mergeCell ref="A746:A747"/>
    <mergeCell ref="A748:A749"/>
    <mergeCell ref="A751:B751"/>
    <mergeCell ref="A752:A753"/>
    <mergeCell ref="A754:A755"/>
    <mergeCell ref="A756:A757"/>
    <mergeCell ref="A758:A759"/>
    <mergeCell ref="A761:B761"/>
    <mergeCell ref="A762:A763"/>
    <mergeCell ref="A764:A765"/>
    <mergeCell ref="A766:A767"/>
    <mergeCell ref="A768:A769"/>
    <mergeCell ref="A771:B771"/>
    <mergeCell ref="A772:A773"/>
    <mergeCell ref="A774:A775"/>
    <mergeCell ref="A776:A777"/>
    <mergeCell ref="A778:A779"/>
    <mergeCell ref="A781:B781"/>
    <mergeCell ref="A782:A783"/>
    <mergeCell ref="A784:A785"/>
    <mergeCell ref="A786:A787"/>
    <mergeCell ref="A788:A789"/>
    <mergeCell ref="A791:B791"/>
    <mergeCell ref="A792:A793"/>
    <mergeCell ref="A794:A795"/>
    <mergeCell ref="A796:A797"/>
    <mergeCell ref="A798:A799"/>
    <mergeCell ref="A801:B801"/>
    <mergeCell ref="A802:A803"/>
    <mergeCell ref="A804:A805"/>
    <mergeCell ref="A806:A807"/>
    <mergeCell ref="A808:A809"/>
    <mergeCell ref="A811:B811"/>
    <mergeCell ref="A812:A813"/>
    <mergeCell ref="A814:A815"/>
    <mergeCell ref="A816:A817"/>
    <mergeCell ref="A818:A819"/>
    <mergeCell ref="A821:B821"/>
    <mergeCell ref="A822:A823"/>
    <mergeCell ref="A824:A825"/>
    <mergeCell ref="A826:A827"/>
    <mergeCell ref="A828:A829"/>
    <mergeCell ref="A831:B831"/>
    <mergeCell ref="A832:A833"/>
    <mergeCell ref="A834:A835"/>
    <mergeCell ref="A836:A837"/>
    <mergeCell ref="A838:A839"/>
    <mergeCell ref="A841:B841"/>
    <mergeCell ref="A842:A843"/>
    <mergeCell ref="A844:A845"/>
    <mergeCell ref="A846:A847"/>
    <mergeCell ref="A848:A849"/>
    <mergeCell ref="A851:B851"/>
    <mergeCell ref="A852:A853"/>
    <mergeCell ref="A854:A855"/>
    <mergeCell ref="A856:A857"/>
    <mergeCell ref="A858:A859"/>
    <mergeCell ref="A861:B861"/>
    <mergeCell ref="A862:A863"/>
    <mergeCell ref="A864:A865"/>
    <mergeCell ref="A866:A867"/>
    <mergeCell ref="A868:A869"/>
    <mergeCell ref="A871:B871"/>
    <mergeCell ref="A872:A873"/>
    <mergeCell ref="A874:A875"/>
    <mergeCell ref="A876:A877"/>
    <mergeCell ref="A878:A879"/>
    <mergeCell ref="A881:B881"/>
    <mergeCell ref="A882:A883"/>
    <mergeCell ref="A884:A885"/>
    <mergeCell ref="A886:A887"/>
    <mergeCell ref="A888:A889"/>
    <mergeCell ref="A891:B891"/>
    <mergeCell ref="A892:A893"/>
    <mergeCell ref="A894:A895"/>
    <mergeCell ref="A896:A897"/>
    <mergeCell ref="A898:A899"/>
    <mergeCell ref="A901:B901"/>
    <mergeCell ref="A902:A903"/>
    <mergeCell ref="A904:A905"/>
    <mergeCell ref="A906:A907"/>
    <mergeCell ref="A908:A909"/>
    <mergeCell ref="A911:B911"/>
    <mergeCell ref="A912:A913"/>
    <mergeCell ref="A914:A915"/>
    <mergeCell ref="A916:A917"/>
    <mergeCell ref="A918:A919"/>
    <mergeCell ref="A921:B921"/>
    <mergeCell ref="A922:A923"/>
    <mergeCell ref="A924:A925"/>
    <mergeCell ref="A926:A927"/>
    <mergeCell ref="A928:A929"/>
    <mergeCell ref="A931:B931"/>
    <mergeCell ref="A932:A933"/>
    <mergeCell ref="A934:A935"/>
    <mergeCell ref="A936:A937"/>
    <mergeCell ref="A938:A939"/>
    <mergeCell ref="A941:B941"/>
    <mergeCell ref="A942:A943"/>
    <mergeCell ref="A944:A945"/>
    <mergeCell ref="A946:A947"/>
    <mergeCell ref="A948:A949"/>
    <mergeCell ref="A951:B951"/>
    <mergeCell ref="A952:A953"/>
    <mergeCell ref="A954:A955"/>
    <mergeCell ref="A956:A957"/>
    <mergeCell ref="A958:A959"/>
    <mergeCell ref="A961:B961"/>
    <mergeCell ref="A962:A963"/>
    <mergeCell ref="A964:A965"/>
    <mergeCell ref="A966:A967"/>
    <mergeCell ref="A968:A969"/>
    <mergeCell ref="A971:B971"/>
    <mergeCell ref="A972:A973"/>
    <mergeCell ref="A974:A975"/>
    <mergeCell ref="A976:A977"/>
    <mergeCell ref="A978:A979"/>
    <mergeCell ref="A981:B981"/>
    <mergeCell ref="A982:A983"/>
    <mergeCell ref="A984:A985"/>
    <mergeCell ref="A986:A987"/>
    <mergeCell ref="A988:A989"/>
    <mergeCell ref="A991:B991"/>
    <mergeCell ref="A992:A993"/>
    <mergeCell ref="A994:A995"/>
    <mergeCell ref="A996:A997"/>
    <mergeCell ref="A998:A999"/>
    <mergeCell ref="A1001:B1001"/>
    <mergeCell ref="A1002:A1003"/>
    <mergeCell ref="A1004:A1005"/>
    <mergeCell ref="A1006:A1007"/>
    <mergeCell ref="A1008:A1009"/>
    <mergeCell ref="A1011:B1011"/>
    <mergeCell ref="A1012:A1013"/>
    <mergeCell ref="A1014:A1015"/>
    <mergeCell ref="A1016:A1017"/>
    <mergeCell ref="A1018:A1019"/>
    <mergeCell ref="A1021:B1021"/>
    <mergeCell ref="A1022:A1023"/>
    <mergeCell ref="A1024:A1025"/>
    <mergeCell ref="A1026:A1027"/>
    <mergeCell ref="A1028:A1029"/>
  </mergeCells>
  <phoneticPr fontId="3" type="noConversion"/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62F17-17D2-4694-BE80-005B741600AF}">
  <dimension ref="A1:ER729"/>
  <sheetViews>
    <sheetView showGridLines="0" zoomScale="80" zoomScaleNormal="80" workbookViewId="0">
      <selection activeCell="C10" sqref="C10:D10"/>
    </sheetView>
  </sheetViews>
  <sheetFormatPr baseColWidth="10" defaultColWidth="11.42578125" defaultRowHeight="15" x14ac:dyDescent="0.25"/>
  <cols>
    <col min="1" max="1" width="18.42578125" style="1" bestFit="1" customWidth="1"/>
    <col min="2" max="2" width="23.85546875" style="9" bestFit="1" customWidth="1"/>
    <col min="3" max="3" width="19.42578125" style="1" bestFit="1" customWidth="1"/>
    <col min="4" max="6" width="11.7109375" style="1" customWidth="1"/>
    <col min="7" max="10" width="15" style="1" bestFit="1" customWidth="1"/>
    <col min="11" max="11" width="15.85546875" style="1" bestFit="1" customWidth="1"/>
    <col min="12" max="12" width="15.42578125" style="1" bestFit="1" customWidth="1"/>
    <col min="13" max="14" width="15.85546875" style="1" bestFit="1" customWidth="1"/>
    <col min="15" max="15" width="6.42578125" style="1" customWidth="1"/>
    <col min="16" max="16" width="9.5703125" style="1" customWidth="1"/>
    <col min="17" max="21" width="8.85546875" style="1" bestFit="1" customWidth="1"/>
    <col min="22" max="22" width="9.28515625" style="1" customWidth="1"/>
    <col min="23" max="30" width="7.140625" style="1" customWidth="1"/>
    <col min="31" max="32" width="6.28515625" style="1" customWidth="1"/>
    <col min="33" max="35" width="7.42578125" style="1" customWidth="1"/>
    <col min="36" max="36" width="11.42578125" style="1"/>
    <col min="37" max="37" width="9.28515625" style="1" customWidth="1"/>
    <col min="38" max="102" width="11.42578125" style="1"/>
    <col min="105" max="142" width="11.42578125" style="1"/>
    <col min="149" max="16384" width="11.42578125" style="1"/>
  </cols>
  <sheetData>
    <row r="1" spans="1:145" ht="15.75" thickBot="1" x14ac:dyDescent="0.3">
      <c r="A1" s="150" t="s">
        <v>0</v>
      </c>
      <c r="B1" s="150"/>
      <c r="F1" s="161">
        <v>1</v>
      </c>
      <c r="G1" s="161"/>
      <c r="H1" s="161">
        <v>2</v>
      </c>
      <c r="I1" s="161"/>
      <c r="J1" s="161">
        <v>3</v>
      </c>
      <c r="K1" s="161"/>
      <c r="L1" s="161">
        <v>4</v>
      </c>
      <c r="M1" s="161"/>
      <c r="N1" s="161">
        <v>5</v>
      </c>
      <c r="O1" s="161"/>
      <c r="P1" s="161">
        <v>6</v>
      </c>
      <c r="Q1" s="161"/>
      <c r="R1" s="161">
        <v>7</v>
      </c>
      <c r="S1" s="161"/>
      <c r="T1" s="161">
        <v>8</v>
      </c>
      <c r="U1" s="161"/>
      <c r="V1" s="161">
        <v>9</v>
      </c>
      <c r="W1" s="161"/>
      <c r="X1" s="161">
        <v>10</v>
      </c>
      <c r="Y1" s="161"/>
      <c r="Z1" s="161">
        <v>11</v>
      </c>
      <c r="AA1" s="161"/>
      <c r="AB1" s="161">
        <v>12</v>
      </c>
      <c r="AC1" s="161"/>
      <c r="AD1" s="161">
        <v>13</v>
      </c>
      <c r="AE1" s="161"/>
      <c r="AF1" s="161">
        <v>14</v>
      </c>
      <c r="AG1" s="161"/>
      <c r="AH1" s="161">
        <v>15</v>
      </c>
      <c r="AI1" s="161"/>
      <c r="AJ1" s="161">
        <v>16</v>
      </c>
      <c r="AK1" s="161"/>
      <c r="AL1" s="161">
        <v>17</v>
      </c>
      <c r="AM1" s="161"/>
      <c r="AN1" s="161">
        <v>18</v>
      </c>
      <c r="AO1" s="161"/>
      <c r="AP1" s="161">
        <v>19</v>
      </c>
      <c r="AQ1" s="161"/>
      <c r="AR1" s="161">
        <v>20</v>
      </c>
      <c r="AS1" s="161"/>
      <c r="AT1" s="161">
        <v>21</v>
      </c>
      <c r="AU1" s="161"/>
      <c r="AV1" s="161">
        <v>22</v>
      </c>
      <c r="AW1" s="161"/>
      <c r="AX1" s="161">
        <v>23</v>
      </c>
      <c r="AY1" s="161"/>
      <c r="AZ1" s="161">
        <v>24</v>
      </c>
      <c r="BA1" s="161"/>
      <c r="BB1" s="161">
        <v>25</v>
      </c>
      <c r="BC1" s="161"/>
      <c r="BD1" s="161">
        <v>26</v>
      </c>
      <c r="BE1" s="161"/>
      <c r="BF1" s="161">
        <v>27</v>
      </c>
      <c r="BG1" s="161"/>
      <c r="BH1" s="161">
        <v>28</v>
      </c>
      <c r="BI1" s="161"/>
      <c r="BJ1" s="161">
        <v>29</v>
      </c>
      <c r="BK1" s="161"/>
      <c r="BL1" s="161">
        <v>30</v>
      </c>
      <c r="BM1" s="161"/>
      <c r="BN1" s="161">
        <v>31</v>
      </c>
      <c r="BO1" s="161"/>
      <c r="BP1" s="161">
        <v>32</v>
      </c>
      <c r="BQ1" s="161"/>
      <c r="BR1" s="161">
        <v>33</v>
      </c>
      <c r="BS1" s="161"/>
      <c r="BT1" s="161">
        <v>34</v>
      </c>
      <c r="BU1" s="161"/>
      <c r="BV1" s="161">
        <v>35</v>
      </c>
      <c r="BW1" s="161"/>
      <c r="BX1" s="161">
        <v>36</v>
      </c>
      <c r="BY1" s="161"/>
      <c r="BZ1" s="161">
        <v>37</v>
      </c>
      <c r="CA1" s="161"/>
      <c r="CB1" s="161">
        <v>38</v>
      </c>
      <c r="CC1" s="161"/>
      <c r="CD1" s="161">
        <v>39</v>
      </c>
      <c r="CE1" s="161"/>
      <c r="CF1" s="161">
        <v>40</v>
      </c>
      <c r="CG1" s="161"/>
      <c r="CH1" s="161">
        <v>41</v>
      </c>
      <c r="CI1" s="161"/>
      <c r="CJ1" s="161">
        <v>42</v>
      </c>
      <c r="CK1" s="161"/>
      <c r="CL1" s="161">
        <v>43</v>
      </c>
      <c r="CM1" s="161"/>
      <c r="CN1" s="161">
        <v>44</v>
      </c>
      <c r="CO1" s="161"/>
      <c r="CP1" s="161">
        <v>45</v>
      </c>
      <c r="CQ1" s="161"/>
      <c r="CR1" s="161">
        <v>46</v>
      </c>
      <c r="CS1" s="161"/>
      <c r="CT1" s="161">
        <v>47</v>
      </c>
      <c r="CU1" s="161"/>
      <c r="CV1" s="161">
        <v>48</v>
      </c>
      <c r="CW1" s="161"/>
      <c r="CX1" s="161">
        <v>49</v>
      </c>
      <c r="CY1" s="161"/>
      <c r="CZ1" s="161">
        <v>50</v>
      </c>
      <c r="DA1" s="161"/>
      <c r="DB1" s="161">
        <v>51</v>
      </c>
      <c r="DC1" s="161"/>
      <c r="DD1" s="161">
        <v>52</v>
      </c>
      <c r="DE1" s="161"/>
      <c r="DF1" s="161">
        <v>53</v>
      </c>
      <c r="DG1" s="161"/>
      <c r="DH1" s="161">
        <v>54</v>
      </c>
      <c r="DI1" s="161"/>
      <c r="DJ1" s="161">
        <v>55</v>
      </c>
      <c r="DK1" s="161"/>
      <c r="DL1" s="161">
        <v>56</v>
      </c>
      <c r="DM1" s="161"/>
      <c r="DN1" s="161">
        <v>57</v>
      </c>
      <c r="DO1" s="161"/>
      <c r="DP1" s="161">
        <v>58</v>
      </c>
      <c r="DQ1" s="161"/>
      <c r="DR1" s="161">
        <v>59</v>
      </c>
      <c r="DS1" s="161"/>
      <c r="DT1" s="161">
        <v>60</v>
      </c>
      <c r="DU1" s="161"/>
      <c r="DV1" s="161">
        <v>61</v>
      </c>
      <c r="DW1" s="161"/>
      <c r="DX1" s="161">
        <v>62</v>
      </c>
      <c r="DY1" s="161"/>
      <c r="DZ1" s="161">
        <v>63</v>
      </c>
      <c r="EA1" s="161"/>
      <c r="EB1" s="161">
        <v>64</v>
      </c>
      <c r="EC1" s="161"/>
      <c r="ED1" s="161">
        <v>65</v>
      </c>
      <c r="EE1" s="161"/>
      <c r="EF1" s="161">
        <v>66</v>
      </c>
      <c r="EG1" s="161"/>
      <c r="EH1" s="161">
        <v>67</v>
      </c>
      <c r="EI1" s="161"/>
      <c r="EJ1" s="161">
        <v>68</v>
      </c>
      <c r="EK1" s="161"/>
      <c r="EL1" s="161">
        <v>69</v>
      </c>
      <c r="EM1" s="161"/>
      <c r="EN1" s="161">
        <v>70</v>
      </c>
      <c r="EO1" s="161"/>
    </row>
    <row r="2" spans="1:145" x14ac:dyDescent="0.25">
      <c r="A2" s="5" t="s">
        <v>1</v>
      </c>
      <c r="B2" s="119">
        <v>12</v>
      </c>
      <c r="C2" s="5" t="s">
        <v>2</v>
      </c>
      <c r="D2" s="5" t="s">
        <v>6</v>
      </c>
      <c r="F2" s="22" t="s">
        <v>25</v>
      </c>
      <c r="G2" s="23" t="s">
        <v>29</v>
      </c>
      <c r="H2" s="22" t="s">
        <v>25</v>
      </c>
      <c r="I2" s="24" t="s">
        <v>29</v>
      </c>
      <c r="J2" s="22" t="s">
        <v>25</v>
      </c>
      <c r="K2" s="23" t="s">
        <v>29</v>
      </c>
      <c r="L2" s="22" t="s">
        <v>25</v>
      </c>
      <c r="M2" s="23" t="s">
        <v>29</v>
      </c>
      <c r="N2" s="22" t="s">
        <v>25</v>
      </c>
      <c r="O2" s="23" t="s">
        <v>29</v>
      </c>
      <c r="P2" s="22" t="s">
        <v>25</v>
      </c>
      <c r="Q2" s="23" t="s">
        <v>29</v>
      </c>
      <c r="R2" s="22" t="s">
        <v>25</v>
      </c>
      <c r="S2" s="23" t="s">
        <v>29</v>
      </c>
      <c r="T2" s="22" t="s">
        <v>25</v>
      </c>
      <c r="U2" s="23" t="s">
        <v>29</v>
      </c>
      <c r="V2" s="22" t="s">
        <v>25</v>
      </c>
      <c r="W2" s="23" t="s">
        <v>29</v>
      </c>
      <c r="X2" s="22" t="s">
        <v>25</v>
      </c>
      <c r="Y2" s="23" t="s">
        <v>29</v>
      </c>
      <c r="Z2" s="22" t="s">
        <v>25</v>
      </c>
      <c r="AA2" s="23" t="s">
        <v>29</v>
      </c>
      <c r="AB2" s="22" t="s">
        <v>25</v>
      </c>
      <c r="AC2" s="23" t="s">
        <v>29</v>
      </c>
      <c r="AD2" s="22" t="s">
        <v>25</v>
      </c>
      <c r="AE2" s="23" t="s">
        <v>29</v>
      </c>
      <c r="AF2" s="22" t="s">
        <v>25</v>
      </c>
      <c r="AG2" s="23" t="s">
        <v>29</v>
      </c>
      <c r="AH2" s="22" t="s">
        <v>25</v>
      </c>
      <c r="AI2" s="23" t="s">
        <v>29</v>
      </c>
      <c r="AJ2" s="22" t="s">
        <v>25</v>
      </c>
      <c r="AK2" s="23" t="s">
        <v>29</v>
      </c>
      <c r="AL2" s="22" t="s">
        <v>25</v>
      </c>
      <c r="AM2" s="23" t="s">
        <v>29</v>
      </c>
      <c r="AN2" s="22" t="s">
        <v>25</v>
      </c>
      <c r="AO2" s="23" t="s">
        <v>29</v>
      </c>
      <c r="AP2" s="22" t="s">
        <v>25</v>
      </c>
      <c r="AQ2" s="23" t="s">
        <v>29</v>
      </c>
      <c r="AR2" s="22" t="s">
        <v>25</v>
      </c>
      <c r="AS2" s="23" t="s">
        <v>29</v>
      </c>
      <c r="AT2" s="22" t="s">
        <v>25</v>
      </c>
      <c r="AU2" s="23" t="s">
        <v>29</v>
      </c>
      <c r="AV2" s="22" t="s">
        <v>25</v>
      </c>
      <c r="AW2" s="23" t="s">
        <v>29</v>
      </c>
      <c r="AX2" s="22" t="s">
        <v>25</v>
      </c>
      <c r="AY2" s="23" t="s">
        <v>29</v>
      </c>
      <c r="AZ2" s="22" t="s">
        <v>25</v>
      </c>
      <c r="BA2" s="23" t="s">
        <v>29</v>
      </c>
      <c r="BB2" s="22" t="s">
        <v>25</v>
      </c>
      <c r="BC2" s="23" t="s">
        <v>29</v>
      </c>
      <c r="BD2" s="22" t="s">
        <v>25</v>
      </c>
      <c r="BE2" s="23" t="s">
        <v>29</v>
      </c>
      <c r="BF2" s="22" t="s">
        <v>25</v>
      </c>
      <c r="BG2" s="23" t="s">
        <v>29</v>
      </c>
      <c r="BH2" s="22" t="s">
        <v>25</v>
      </c>
      <c r="BI2" s="23" t="s">
        <v>29</v>
      </c>
      <c r="BJ2" s="22" t="s">
        <v>25</v>
      </c>
      <c r="BK2" s="23" t="s">
        <v>29</v>
      </c>
      <c r="BL2" s="22" t="s">
        <v>25</v>
      </c>
      <c r="BM2" s="23" t="s">
        <v>29</v>
      </c>
      <c r="BN2" s="22" t="s">
        <v>25</v>
      </c>
      <c r="BO2" s="23" t="s">
        <v>29</v>
      </c>
      <c r="BP2" s="22" t="s">
        <v>25</v>
      </c>
      <c r="BQ2" s="23" t="s">
        <v>29</v>
      </c>
      <c r="BR2" s="22" t="s">
        <v>25</v>
      </c>
      <c r="BS2" s="23" t="s">
        <v>29</v>
      </c>
      <c r="BT2" s="22" t="s">
        <v>25</v>
      </c>
      <c r="BU2" s="23" t="s">
        <v>29</v>
      </c>
      <c r="BV2" s="22" t="s">
        <v>25</v>
      </c>
      <c r="BW2" s="23" t="s">
        <v>29</v>
      </c>
      <c r="BX2" s="22" t="s">
        <v>25</v>
      </c>
      <c r="BY2" s="23" t="s">
        <v>29</v>
      </c>
      <c r="BZ2" s="22" t="s">
        <v>25</v>
      </c>
      <c r="CA2" s="23" t="s">
        <v>29</v>
      </c>
      <c r="CB2" s="22" t="s">
        <v>25</v>
      </c>
      <c r="CC2" s="23" t="s">
        <v>29</v>
      </c>
      <c r="CD2" s="22" t="s">
        <v>25</v>
      </c>
      <c r="CE2" s="23" t="s">
        <v>29</v>
      </c>
      <c r="CF2" s="22" t="s">
        <v>25</v>
      </c>
      <c r="CG2" s="23" t="s">
        <v>29</v>
      </c>
      <c r="CH2" s="22" t="s">
        <v>25</v>
      </c>
      <c r="CI2" s="23" t="s">
        <v>29</v>
      </c>
      <c r="CJ2" s="22" t="s">
        <v>25</v>
      </c>
      <c r="CK2" s="23" t="s">
        <v>29</v>
      </c>
      <c r="CL2" s="22" t="s">
        <v>25</v>
      </c>
      <c r="CM2" s="23" t="s">
        <v>29</v>
      </c>
      <c r="CN2" s="22" t="s">
        <v>25</v>
      </c>
      <c r="CO2" s="23" t="s">
        <v>29</v>
      </c>
      <c r="CP2" s="22" t="s">
        <v>25</v>
      </c>
      <c r="CQ2" s="23" t="s">
        <v>29</v>
      </c>
      <c r="CR2" s="22" t="s">
        <v>25</v>
      </c>
      <c r="CS2" s="23" t="s">
        <v>29</v>
      </c>
      <c r="CT2" s="22" t="s">
        <v>25</v>
      </c>
      <c r="CU2" s="23" t="s">
        <v>29</v>
      </c>
      <c r="CV2" s="22" t="s">
        <v>25</v>
      </c>
      <c r="CW2" s="23" t="s">
        <v>29</v>
      </c>
      <c r="CX2" s="22" t="s">
        <v>25</v>
      </c>
      <c r="CY2" s="23" t="s">
        <v>29</v>
      </c>
      <c r="CZ2" s="22" t="s">
        <v>25</v>
      </c>
      <c r="DA2" s="23" t="s">
        <v>29</v>
      </c>
      <c r="DB2" s="22" t="s">
        <v>25</v>
      </c>
      <c r="DC2" s="23" t="s">
        <v>29</v>
      </c>
      <c r="DD2" s="22" t="s">
        <v>25</v>
      </c>
      <c r="DE2" s="23" t="s">
        <v>29</v>
      </c>
      <c r="DF2" s="22" t="s">
        <v>25</v>
      </c>
      <c r="DG2" s="23" t="s">
        <v>29</v>
      </c>
      <c r="DH2" s="22" t="s">
        <v>25</v>
      </c>
      <c r="DI2" s="23" t="s">
        <v>29</v>
      </c>
      <c r="DJ2" s="22" t="s">
        <v>25</v>
      </c>
      <c r="DK2" s="23" t="s">
        <v>29</v>
      </c>
      <c r="DL2" s="22" t="s">
        <v>25</v>
      </c>
      <c r="DM2" s="23" t="s">
        <v>29</v>
      </c>
      <c r="DN2" s="22" t="s">
        <v>25</v>
      </c>
      <c r="DO2" s="23" t="s">
        <v>29</v>
      </c>
      <c r="DP2" s="22" t="s">
        <v>25</v>
      </c>
      <c r="DQ2" s="23" t="s">
        <v>29</v>
      </c>
      <c r="DR2" s="22" t="s">
        <v>25</v>
      </c>
      <c r="DS2" s="23" t="s">
        <v>29</v>
      </c>
      <c r="DT2" s="22" t="s">
        <v>25</v>
      </c>
      <c r="DU2" s="23" t="s">
        <v>29</v>
      </c>
      <c r="DV2" s="22" t="s">
        <v>25</v>
      </c>
      <c r="DW2" s="23" t="s">
        <v>29</v>
      </c>
      <c r="DX2" s="22" t="s">
        <v>25</v>
      </c>
      <c r="DY2" s="23" t="s">
        <v>29</v>
      </c>
      <c r="DZ2" s="22" t="s">
        <v>25</v>
      </c>
      <c r="EA2" s="23" t="s">
        <v>29</v>
      </c>
      <c r="EB2" s="22" t="s">
        <v>25</v>
      </c>
      <c r="EC2" s="23" t="s">
        <v>29</v>
      </c>
      <c r="ED2" s="22" t="s">
        <v>25</v>
      </c>
      <c r="EE2" s="23" t="s">
        <v>29</v>
      </c>
      <c r="EF2" s="22" t="s">
        <v>25</v>
      </c>
      <c r="EG2" s="23" t="s">
        <v>29</v>
      </c>
      <c r="EH2" s="22" t="s">
        <v>25</v>
      </c>
      <c r="EI2" s="23" t="s">
        <v>29</v>
      </c>
      <c r="EJ2" s="22" t="s">
        <v>25</v>
      </c>
      <c r="EK2" s="23" t="s">
        <v>29</v>
      </c>
      <c r="EL2" s="22" t="s">
        <v>25</v>
      </c>
      <c r="EM2" s="23" t="s">
        <v>29</v>
      </c>
      <c r="EN2" s="22" t="s">
        <v>25</v>
      </c>
      <c r="EO2" s="23" t="s">
        <v>29</v>
      </c>
    </row>
    <row r="3" spans="1:145" x14ac:dyDescent="0.25">
      <c r="A3" s="5" t="s">
        <v>4</v>
      </c>
      <c r="B3" s="119">
        <v>36</v>
      </c>
      <c r="C3" s="5" t="s">
        <v>5</v>
      </c>
      <c r="D3" s="5" t="s">
        <v>6</v>
      </c>
      <c r="F3" s="25">
        <v>0</v>
      </c>
      <c r="G3" s="26">
        <f>+C19</f>
        <v>0</v>
      </c>
      <c r="H3" s="27">
        <f>+C15</f>
        <v>0</v>
      </c>
      <c r="I3" s="28">
        <f>+C19</f>
        <v>0</v>
      </c>
      <c r="J3" s="29">
        <f>+D15</f>
        <v>0</v>
      </c>
      <c r="K3" s="30">
        <f>+D19</f>
        <v>0</v>
      </c>
      <c r="L3" s="29">
        <f>+E15</f>
        <v>1281</v>
      </c>
      <c r="M3" s="30">
        <f>+E19</f>
        <v>0</v>
      </c>
      <c r="N3" s="29">
        <f>+F15</f>
        <v>1451</v>
      </c>
      <c r="O3" s="30">
        <f>+F19</f>
        <v>0</v>
      </c>
      <c r="P3" s="29">
        <f>+G15</f>
        <v>1559</v>
      </c>
      <c r="Q3" s="30">
        <f>+G19</f>
        <v>0</v>
      </c>
      <c r="R3" s="29">
        <f>+H15</f>
        <v>1571</v>
      </c>
      <c r="S3" s="30">
        <f>+H19</f>
        <v>0</v>
      </c>
      <c r="T3" s="29">
        <f>+I15</f>
        <v>1714</v>
      </c>
      <c r="U3" s="30">
        <f>+I19</f>
        <v>0</v>
      </c>
      <c r="V3" s="29">
        <f>+J15</f>
        <v>1924</v>
      </c>
      <c r="W3" s="30">
        <f>+J19</f>
        <v>0</v>
      </c>
      <c r="X3" s="29">
        <f>+K15</f>
        <v>1976</v>
      </c>
      <c r="Y3" s="30">
        <f>+K19</f>
        <v>0</v>
      </c>
      <c r="Z3" s="29">
        <f>+L15</f>
        <v>2096</v>
      </c>
      <c r="AA3" s="30">
        <f>+L19</f>
        <v>0</v>
      </c>
      <c r="AB3" s="29">
        <f>+M15</f>
        <v>1451</v>
      </c>
      <c r="AC3" s="30">
        <f>+M19</f>
        <v>0</v>
      </c>
      <c r="AD3" s="29">
        <f>+N15</f>
        <v>1571</v>
      </c>
      <c r="AE3" s="30">
        <f>+N19</f>
        <v>0</v>
      </c>
      <c r="AF3" s="29">
        <f>+O15</f>
        <v>2311</v>
      </c>
      <c r="AG3" s="30">
        <f>+O19</f>
        <v>0</v>
      </c>
      <c r="AH3" s="29">
        <f>+P15</f>
        <v>2736</v>
      </c>
      <c r="AI3" s="30">
        <f>+P19</f>
        <v>0</v>
      </c>
      <c r="AJ3" s="29">
        <f>+Q15</f>
        <v>2736</v>
      </c>
      <c r="AK3" s="30">
        <f>+Q19</f>
        <v>0</v>
      </c>
      <c r="AL3" s="29">
        <f>+R15</f>
        <v>2619</v>
      </c>
      <c r="AM3" s="30">
        <f>+R19</f>
        <v>0</v>
      </c>
      <c r="AN3" s="29">
        <f>+S15</f>
        <v>2619</v>
      </c>
      <c r="AO3" s="30">
        <f>+S19</f>
        <v>0</v>
      </c>
      <c r="AP3" s="29">
        <f>+T15</f>
        <v>2619</v>
      </c>
      <c r="AQ3" s="30">
        <f>+T19</f>
        <v>0</v>
      </c>
      <c r="AR3" s="29">
        <f>+U15</f>
        <v>2619</v>
      </c>
      <c r="AS3" s="30">
        <f>+U19</f>
        <v>0</v>
      </c>
      <c r="AT3" s="29">
        <f>+V15</f>
        <v>2619</v>
      </c>
      <c r="AU3" s="30">
        <f>+V19</f>
        <v>0</v>
      </c>
      <c r="AV3" s="29">
        <f>+W15</f>
        <v>2619</v>
      </c>
      <c r="AW3" s="30">
        <f>+W19</f>
        <v>0</v>
      </c>
      <c r="AX3" s="29">
        <f>+X15</f>
        <v>2619</v>
      </c>
      <c r="AY3" s="30">
        <f>+X19</f>
        <v>0</v>
      </c>
      <c r="AZ3" s="29">
        <f>+Y15</f>
        <v>2619</v>
      </c>
      <c r="BA3" s="30">
        <f>+Y19</f>
        <v>0</v>
      </c>
      <c r="BB3" s="29">
        <f>+Z15</f>
        <v>2619</v>
      </c>
      <c r="BC3" s="30">
        <f>+Z19</f>
        <v>0</v>
      </c>
      <c r="BD3" s="29">
        <f>+AA15</f>
        <v>2619</v>
      </c>
      <c r="BE3" s="30">
        <f>+AA19</f>
        <v>0</v>
      </c>
      <c r="BF3" s="29">
        <f>+AB15</f>
        <v>2619</v>
      </c>
      <c r="BG3" s="30">
        <f>+AB19</f>
        <v>0</v>
      </c>
      <c r="BH3" s="29">
        <f>+AC15</f>
        <v>2619</v>
      </c>
      <c r="BI3" s="30">
        <f>+AC19</f>
        <v>0</v>
      </c>
      <c r="BJ3" s="29">
        <f>+AD15</f>
        <v>2619</v>
      </c>
      <c r="BK3" s="30">
        <f>+AD19</f>
        <v>0</v>
      </c>
      <c r="BL3" s="29">
        <f>+AE15</f>
        <v>2619</v>
      </c>
      <c r="BM3" s="30">
        <f>+AE19</f>
        <v>0</v>
      </c>
      <c r="BN3" s="29">
        <f>+AF15</f>
        <v>2619</v>
      </c>
      <c r="BO3" s="30">
        <f>+AF19</f>
        <v>0</v>
      </c>
      <c r="BP3" s="29">
        <f>+AG15</f>
        <v>2619</v>
      </c>
      <c r="BQ3" s="30">
        <f>+AG19</f>
        <v>0</v>
      </c>
      <c r="BR3" s="29">
        <f>+AH15</f>
        <v>2619</v>
      </c>
      <c r="BS3" s="30">
        <f>+AH19</f>
        <v>0</v>
      </c>
      <c r="BT3" s="29">
        <f>+AI15</f>
        <v>2619</v>
      </c>
      <c r="BU3" s="30">
        <f>+AI19</f>
        <v>0</v>
      </c>
      <c r="BV3" s="29">
        <f>+AJ15</f>
        <v>2619</v>
      </c>
      <c r="BW3" s="30">
        <f>+AJ19</f>
        <v>0</v>
      </c>
      <c r="BX3" s="29">
        <f>+AK15</f>
        <v>2619</v>
      </c>
      <c r="BY3" s="30">
        <f>+AK19</f>
        <v>0</v>
      </c>
      <c r="BZ3" s="29">
        <f>+AL15</f>
        <v>2619</v>
      </c>
      <c r="CA3" s="30">
        <f>+AL19</f>
        <v>0</v>
      </c>
      <c r="CB3" s="29">
        <f>+AM15</f>
        <v>2619</v>
      </c>
      <c r="CC3" s="30">
        <f>+AM19</f>
        <v>0</v>
      </c>
      <c r="CD3" s="29">
        <f>+AN15</f>
        <v>2619</v>
      </c>
      <c r="CE3" s="30">
        <f>+AN19</f>
        <v>0</v>
      </c>
      <c r="CF3" s="29">
        <f>+AO15</f>
        <v>2619</v>
      </c>
      <c r="CG3" s="30">
        <f>+AO19</f>
        <v>0</v>
      </c>
      <c r="CH3" s="29">
        <f>+AP15</f>
        <v>2619</v>
      </c>
      <c r="CI3" s="30">
        <f>+AP19</f>
        <v>0</v>
      </c>
      <c r="CJ3" s="29">
        <f>+AQ15</f>
        <v>2619</v>
      </c>
      <c r="CK3" s="30">
        <f>+AQ19</f>
        <v>0</v>
      </c>
      <c r="CL3" s="29">
        <f>+AR15</f>
        <v>2619</v>
      </c>
      <c r="CM3" s="30">
        <f>+AR19</f>
        <v>0</v>
      </c>
      <c r="CN3" s="29">
        <f>+AS15</f>
        <v>2619</v>
      </c>
      <c r="CO3" s="30">
        <f>+AS19</f>
        <v>0</v>
      </c>
      <c r="CP3" s="29">
        <f>+AT15</f>
        <v>2619</v>
      </c>
      <c r="CQ3" s="30">
        <f>+AT19</f>
        <v>0</v>
      </c>
      <c r="CR3" s="29">
        <f>+AU15</f>
        <v>2619</v>
      </c>
      <c r="CS3" s="30">
        <f>+AU19</f>
        <v>0</v>
      </c>
      <c r="CT3" s="29">
        <f>+AV15</f>
        <v>2619</v>
      </c>
      <c r="CU3" s="30">
        <f>+AV19</f>
        <v>0</v>
      </c>
      <c r="CV3" s="29">
        <f>+AW15</f>
        <v>2619</v>
      </c>
      <c r="CW3" s="30">
        <f>+AW19</f>
        <v>0</v>
      </c>
      <c r="CX3" s="29">
        <f>+AX15</f>
        <v>2619</v>
      </c>
      <c r="CY3" s="30">
        <f>+AX19</f>
        <v>0</v>
      </c>
      <c r="CZ3" s="29">
        <f>+AY15</f>
        <v>2619</v>
      </c>
      <c r="DA3" s="30">
        <f>+AY19</f>
        <v>0</v>
      </c>
      <c r="DB3" s="29">
        <f>+AZ15</f>
        <v>2619</v>
      </c>
      <c r="DC3" s="30">
        <f>+AZ19</f>
        <v>0</v>
      </c>
      <c r="DD3" s="29">
        <f>+BA15</f>
        <v>2619</v>
      </c>
      <c r="DE3" s="30">
        <f>+BA19</f>
        <v>0</v>
      </c>
      <c r="DF3" s="29">
        <f>+BB15</f>
        <v>2619</v>
      </c>
      <c r="DG3" s="30">
        <f>+BB19</f>
        <v>0</v>
      </c>
      <c r="DH3" s="29">
        <f>+BC15</f>
        <v>2619</v>
      </c>
      <c r="DI3" s="30">
        <f>+BC19</f>
        <v>0</v>
      </c>
      <c r="DJ3" s="29">
        <f>+BD15</f>
        <v>2619</v>
      </c>
      <c r="DK3" s="30">
        <f>+BD19</f>
        <v>0</v>
      </c>
      <c r="DL3" s="29">
        <f>+BE15</f>
        <v>2619</v>
      </c>
      <c r="DM3" s="30">
        <f>+BE19</f>
        <v>0</v>
      </c>
      <c r="DN3" s="29">
        <f>+BF15</f>
        <v>2619</v>
      </c>
      <c r="DO3" s="30">
        <f>+BF19</f>
        <v>0</v>
      </c>
      <c r="DP3" s="29">
        <f>+BG15</f>
        <v>2619</v>
      </c>
      <c r="DQ3" s="30">
        <f>+BG19</f>
        <v>0</v>
      </c>
      <c r="DR3" s="29">
        <f>+BH15</f>
        <v>2619</v>
      </c>
      <c r="DS3" s="30">
        <f>+BH19</f>
        <v>0</v>
      </c>
      <c r="DT3" s="29">
        <f>+BI15</f>
        <v>2619</v>
      </c>
      <c r="DU3" s="30">
        <f>+BI19</f>
        <v>0</v>
      </c>
      <c r="DV3" s="29">
        <f>+BJ15</f>
        <v>2619</v>
      </c>
      <c r="DW3" s="30">
        <f>+BJ19</f>
        <v>0</v>
      </c>
      <c r="DX3" s="29">
        <f>+BK15</f>
        <v>2619</v>
      </c>
      <c r="DY3" s="30">
        <f>+BK19</f>
        <v>0</v>
      </c>
      <c r="DZ3" s="29">
        <f>+BL15</f>
        <v>2619</v>
      </c>
      <c r="EA3" s="30">
        <f>+BL19</f>
        <v>0</v>
      </c>
      <c r="EB3" s="29">
        <f>+BM15</f>
        <v>2619</v>
      </c>
      <c r="EC3" s="30">
        <f>+BM19</f>
        <v>0</v>
      </c>
      <c r="ED3" s="29">
        <f>+BN15</f>
        <v>2619</v>
      </c>
      <c r="EE3" s="30">
        <f>+BN19</f>
        <v>0</v>
      </c>
      <c r="EF3" s="29">
        <f>+BO15</f>
        <v>2619</v>
      </c>
      <c r="EG3" s="30">
        <f>+BO19</f>
        <v>0</v>
      </c>
      <c r="EH3" s="29">
        <f>+BP15</f>
        <v>2619</v>
      </c>
      <c r="EI3" s="30">
        <f>+BP19</f>
        <v>0</v>
      </c>
      <c r="EJ3" s="29">
        <f>+BQ15</f>
        <v>2619</v>
      </c>
      <c r="EK3" s="30">
        <f>+BQ19</f>
        <v>0</v>
      </c>
      <c r="EL3" s="29">
        <f>+BR15</f>
        <v>2619</v>
      </c>
      <c r="EM3" s="30">
        <f>+BR19</f>
        <v>0</v>
      </c>
      <c r="EN3" s="29">
        <f>+BS15</f>
        <v>2619</v>
      </c>
      <c r="EO3" s="30">
        <f>+BS19</f>
        <v>0</v>
      </c>
    </row>
    <row r="4" spans="1:145" x14ac:dyDescent="0.25">
      <c r="A4" s="5" t="s">
        <v>7</v>
      </c>
      <c r="B4" s="119">
        <v>12</v>
      </c>
      <c r="C4" s="5" t="s">
        <v>8</v>
      </c>
      <c r="D4" s="5" t="s">
        <v>6</v>
      </c>
      <c r="F4" s="29">
        <f>+F3+B13</f>
        <v>1293</v>
      </c>
      <c r="G4" s="30">
        <f>+G3</f>
        <v>0</v>
      </c>
      <c r="H4" s="29">
        <f>+H3+C13</f>
        <v>1720</v>
      </c>
      <c r="I4" s="31">
        <f>+I3</f>
        <v>0</v>
      </c>
      <c r="J4" s="29">
        <f>+J3+D13</f>
        <v>2896</v>
      </c>
      <c r="K4" s="30">
        <f>+K3</f>
        <v>0</v>
      </c>
      <c r="L4" s="29">
        <f>+L3+E13</f>
        <v>1652</v>
      </c>
      <c r="M4" s="30">
        <f>+M3</f>
        <v>0</v>
      </c>
      <c r="N4" s="29">
        <f>N3+F13</f>
        <v>2096</v>
      </c>
      <c r="O4" s="30">
        <f>+O3</f>
        <v>0</v>
      </c>
      <c r="P4" s="29">
        <f>+P3+G13</f>
        <v>1848</v>
      </c>
      <c r="Q4" s="30">
        <f>+Q3</f>
        <v>0</v>
      </c>
      <c r="R4" s="29">
        <f>+R3+H13</f>
        <v>1624</v>
      </c>
      <c r="S4" s="30">
        <f>+S3</f>
        <v>0</v>
      </c>
      <c r="T4" s="29">
        <f>+T3+I13</f>
        <v>1834</v>
      </c>
      <c r="U4" s="30">
        <f>+U3</f>
        <v>0</v>
      </c>
      <c r="V4" s="29">
        <f>+V3+J13</f>
        <v>2026</v>
      </c>
      <c r="W4" s="30">
        <f>+W3</f>
        <v>0</v>
      </c>
      <c r="X4" s="29">
        <f>+X3+K13</f>
        <v>2185</v>
      </c>
      <c r="Y4" s="30">
        <f>+Y3</f>
        <v>0</v>
      </c>
      <c r="Z4" s="29">
        <f>+Z3+L13</f>
        <v>2467</v>
      </c>
      <c r="AA4" s="30">
        <f>+AA3</f>
        <v>0</v>
      </c>
      <c r="AB4" s="29">
        <f>+AB3+M13</f>
        <v>1571</v>
      </c>
      <c r="AC4" s="30">
        <f>+AC3</f>
        <v>0</v>
      </c>
      <c r="AD4" s="29">
        <f>+AD3+N13</f>
        <v>1607</v>
      </c>
      <c r="AE4" s="30">
        <f>+AE3</f>
        <v>0</v>
      </c>
      <c r="AF4" s="29">
        <f>+AF3+O13</f>
        <v>2736</v>
      </c>
      <c r="AG4" s="30">
        <f>+AG3</f>
        <v>0</v>
      </c>
      <c r="AH4" s="29">
        <f>+AH3+P13</f>
        <v>2906</v>
      </c>
      <c r="AI4" s="30">
        <f>+AI3</f>
        <v>0</v>
      </c>
      <c r="AJ4" s="29">
        <f>+AJ3+Q13</f>
        <v>2885.9333185119303</v>
      </c>
      <c r="AK4" s="30">
        <f>+AK3</f>
        <v>0</v>
      </c>
      <c r="AL4" s="29">
        <f>+AL3+R13</f>
        <v>2812</v>
      </c>
      <c r="AM4" s="30">
        <f>+AM3</f>
        <v>0</v>
      </c>
      <c r="AN4" s="29">
        <f>+AN3+S13</f>
        <v>2812</v>
      </c>
      <c r="AO4" s="30">
        <f>+AO3</f>
        <v>0</v>
      </c>
      <c r="AP4" s="29">
        <f>+AP3+T13</f>
        <v>2812</v>
      </c>
      <c r="AQ4" s="30">
        <f>+AQ3</f>
        <v>0</v>
      </c>
      <c r="AR4" s="29">
        <f>+AR3+U13</f>
        <v>2812</v>
      </c>
      <c r="AS4" s="30">
        <f>+AS3</f>
        <v>0</v>
      </c>
      <c r="AT4" s="29">
        <f>+AT3+V13</f>
        <v>2812</v>
      </c>
      <c r="AU4" s="30">
        <f>+AU3</f>
        <v>0</v>
      </c>
      <c r="AV4" s="29">
        <f>+AV3+W13</f>
        <v>2812</v>
      </c>
      <c r="AW4" s="30">
        <f>+AW3</f>
        <v>0</v>
      </c>
      <c r="AX4" s="29">
        <f>+AX3+X13</f>
        <v>2812</v>
      </c>
      <c r="AY4" s="30">
        <f>+AY3</f>
        <v>0</v>
      </c>
      <c r="AZ4" s="29">
        <f>+AZ3+Y13</f>
        <v>2812</v>
      </c>
      <c r="BA4" s="30">
        <f>+BA3</f>
        <v>0</v>
      </c>
      <c r="BB4" s="29">
        <f>+BB3+Z13</f>
        <v>2812</v>
      </c>
      <c r="BC4" s="30">
        <f>+BC3</f>
        <v>0</v>
      </c>
      <c r="BD4" s="29">
        <f>+BD3+AA13</f>
        <v>2812</v>
      </c>
      <c r="BE4" s="30">
        <f>+BE3</f>
        <v>0</v>
      </c>
      <c r="BF4" s="29">
        <f>+BF3+AB13</f>
        <v>2812</v>
      </c>
      <c r="BG4" s="30">
        <f>+BG3</f>
        <v>0</v>
      </c>
      <c r="BH4" s="29">
        <f>+BH3+AC13</f>
        <v>2812</v>
      </c>
      <c r="BI4" s="30">
        <f>+BI3</f>
        <v>0</v>
      </c>
      <c r="BJ4" s="29">
        <f>+BJ3+AD13</f>
        <v>2812</v>
      </c>
      <c r="BK4" s="30">
        <f>+BK3</f>
        <v>0</v>
      </c>
      <c r="BL4" s="29">
        <f>+BL3+AE13</f>
        <v>2812</v>
      </c>
      <c r="BM4" s="30">
        <f>+BM3</f>
        <v>0</v>
      </c>
      <c r="BN4" s="29">
        <f>+BN3+AF13</f>
        <v>2812</v>
      </c>
      <c r="BO4" s="30">
        <f>+BO3</f>
        <v>0</v>
      </c>
      <c r="BP4" s="29">
        <f>+BP3+AG13</f>
        <v>2812</v>
      </c>
      <c r="BQ4" s="30">
        <f>+BQ3</f>
        <v>0</v>
      </c>
      <c r="BR4" s="29">
        <f>+BR3+AH13</f>
        <v>2812</v>
      </c>
      <c r="BS4" s="30">
        <f>+BS3</f>
        <v>0</v>
      </c>
      <c r="BT4" s="29">
        <f>+BT3+AI13</f>
        <v>2812</v>
      </c>
      <c r="BU4" s="30">
        <f>+BU3</f>
        <v>0</v>
      </c>
      <c r="BV4" s="29">
        <f>+BV3+AJ13</f>
        <v>2812</v>
      </c>
      <c r="BW4" s="30">
        <f>+BW3</f>
        <v>0</v>
      </c>
      <c r="BX4" s="29">
        <f>+BX3+AK13</f>
        <v>2812</v>
      </c>
      <c r="BY4" s="30">
        <f>+BY3</f>
        <v>0</v>
      </c>
      <c r="BZ4" s="29">
        <f>+BZ3+AL13</f>
        <v>2812</v>
      </c>
      <c r="CA4" s="30">
        <f>+CA3</f>
        <v>0</v>
      </c>
      <c r="CB4" s="29">
        <f>+CB3+AM13</f>
        <v>2812</v>
      </c>
      <c r="CC4" s="30">
        <f>+CC3</f>
        <v>0</v>
      </c>
      <c r="CD4" s="29">
        <f>+CD3+AN13</f>
        <v>2812</v>
      </c>
      <c r="CE4" s="30">
        <f>+CE3</f>
        <v>0</v>
      </c>
      <c r="CF4" s="29">
        <f>+CF3+AO13</f>
        <v>2812</v>
      </c>
      <c r="CG4" s="30">
        <f>+CG3</f>
        <v>0</v>
      </c>
      <c r="CH4" s="29">
        <f>+CH3+AP13</f>
        <v>2812</v>
      </c>
      <c r="CI4" s="30">
        <f>+CI3</f>
        <v>0</v>
      </c>
      <c r="CJ4" s="29">
        <f>+CJ3+AQ13</f>
        <v>2812</v>
      </c>
      <c r="CK4" s="30">
        <f>+CK3</f>
        <v>0</v>
      </c>
      <c r="CL4" s="29">
        <f>+CL3+AR13</f>
        <v>2812</v>
      </c>
      <c r="CM4" s="30">
        <f>+CM3</f>
        <v>0</v>
      </c>
      <c r="CN4" s="29">
        <f>+CN3+AS13</f>
        <v>2812</v>
      </c>
      <c r="CO4" s="30">
        <f>+CO3</f>
        <v>0</v>
      </c>
      <c r="CP4" s="29">
        <f>+CP3+AT13</f>
        <v>2812</v>
      </c>
      <c r="CQ4" s="30">
        <f>+CQ3</f>
        <v>0</v>
      </c>
      <c r="CR4" s="29">
        <f>+CR3+AU13</f>
        <v>2812</v>
      </c>
      <c r="CS4" s="30">
        <f>+CS3</f>
        <v>0</v>
      </c>
      <c r="CT4" s="29">
        <f>+CT3+AV13</f>
        <v>2812</v>
      </c>
      <c r="CU4" s="30">
        <f>+CU3</f>
        <v>0</v>
      </c>
      <c r="CV4" s="29">
        <f>+CV3+AW13</f>
        <v>2812</v>
      </c>
      <c r="CW4" s="30">
        <f>+CW3</f>
        <v>0</v>
      </c>
      <c r="CX4" s="29">
        <f>+CX3+AX13</f>
        <v>2812</v>
      </c>
      <c r="CY4" s="30">
        <f>+CY3</f>
        <v>0</v>
      </c>
      <c r="CZ4" s="29">
        <f>+CZ3+AY13</f>
        <v>2812</v>
      </c>
      <c r="DA4" s="30">
        <f>+DA3</f>
        <v>0</v>
      </c>
      <c r="DB4" s="29">
        <f>+DB3+AZ13</f>
        <v>2812</v>
      </c>
      <c r="DC4" s="30">
        <f>+DC3</f>
        <v>0</v>
      </c>
      <c r="DD4" s="29">
        <f>+DD3+BA13</f>
        <v>2812</v>
      </c>
      <c r="DE4" s="1">
        <f>+DE3</f>
        <v>0</v>
      </c>
      <c r="DF4" s="29">
        <f>+DF3+BB13</f>
        <v>2812</v>
      </c>
      <c r="DG4" s="30">
        <f>+DG3</f>
        <v>0</v>
      </c>
      <c r="DH4" s="29">
        <f>+DH3+BC13</f>
        <v>2812</v>
      </c>
      <c r="DI4" s="30">
        <f>+DI3</f>
        <v>0</v>
      </c>
      <c r="DJ4" s="29">
        <f>+DJ3+BD13</f>
        <v>2812</v>
      </c>
      <c r="DK4" s="30">
        <f>+DK3</f>
        <v>0</v>
      </c>
      <c r="DL4" s="29">
        <f>+DL3+BE13</f>
        <v>2812</v>
      </c>
      <c r="DM4" s="30">
        <f>+DM3</f>
        <v>0</v>
      </c>
      <c r="DN4" s="29">
        <f>+DN3+BF13</f>
        <v>2812</v>
      </c>
      <c r="DO4" s="30">
        <f>+DO3</f>
        <v>0</v>
      </c>
      <c r="DP4" s="29">
        <f>+DP3+BG13</f>
        <v>2812</v>
      </c>
      <c r="DQ4" s="30">
        <f>+DQ3</f>
        <v>0</v>
      </c>
      <c r="DR4" s="29">
        <f>+DR3+BH13</f>
        <v>2812</v>
      </c>
      <c r="DS4" s="30">
        <f>+DS3</f>
        <v>0</v>
      </c>
      <c r="DT4" s="29">
        <f>+DT3+BI13</f>
        <v>2812</v>
      </c>
      <c r="DU4" s="30">
        <f>+DU3</f>
        <v>0</v>
      </c>
      <c r="DV4" s="29">
        <f>+DV3+BJ13</f>
        <v>2812</v>
      </c>
      <c r="DW4" s="30">
        <f>+DW3</f>
        <v>0</v>
      </c>
      <c r="DX4" s="29">
        <f>+DX3+BK13</f>
        <v>2812</v>
      </c>
      <c r="DY4" s="30">
        <f>+DY3</f>
        <v>0</v>
      </c>
      <c r="DZ4" s="29">
        <f>+DZ3+BL13</f>
        <v>2812</v>
      </c>
      <c r="EA4" s="30">
        <f>+EA3</f>
        <v>0</v>
      </c>
      <c r="EB4" s="29">
        <f>+EB3+BM13</f>
        <v>2812</v>
      </c>
      <c r="EC4" s="30">
        <f>+EC3</f>
        <v>0</v>
      </c>
      <c r="ED4" s="29">
        <f>+ED3+BN13</f>
        <v>2812</v>
      </c>
      <c r="EE4" s="30">
        <f>+EE3</f>
        <v>0</v>
      </c>
      <c r="EF4" s="29">
        <f>+EF3+BO13</f>
        <v>2812</v>
      </c>
      <c r="EG4" s="30">
        <f>+EG3</f>
        <v>0</v>
      </c>
      <c r="EH4" s="29">
        <f>+EH3+BP13</f>
        <v>2812</v>
      </c>
      <c r="EI4" s="30">
        <f>+EI3</f>
        <v>0</v>
      </c>
      <c r="EJ4" s="29">
        <f>+EJ3+BQ13</f>
        <v>2812</v>
      </c>
      <c r="EK4" s="30">
        <f>+EK3</f>
        <v>0</v>
      </c>
      <c r="EL4" s="29">
        <f>+EL3+BR13</f>
        <v>2812</v>
      </c>
      <c r="EM4" s="30">
        <f>+EM3</f>
        <v>0</v>
      </c>
      <c r="EN4" s="29">
        <f>+EN3+BS13</f>
        <v>2812</v>
      </c>
      <c r="EO4" s="30">
        <f>+EO3</f>
        <v>0</v>
      </c>
    </row>
    <row r="5" spans="1:145" x14ac:dyDescent="0.25">
      <c r="A5" s="5" t="s">
        <v>9</v>
      </c>
      <c r="B5" s="65">
        <v>0.5</v>
      </c>
      <c r="C5" s="5" t="s">
        <v>10</v>
      </c>
      <c r="D5" s="5" t="s">
        <v>6</v>
      </c>
      <c r="F5" s="29">
        <f>+F4</f>
        <v>1293</v>
      </c>
      <c r="G5" s="30">
        <f>+G3+C14</f>
        <v>250</v>
      </c>
      <c r="H5" s="29">
        <f>+H4</f>
        <v>1720</v>
      </c>
      <c r="I5" s="31">
        <f>+C14</f>
        <v>250</v>
      </c>
      <c r="J5" s="29">
        <f>+J4</f>
        <v>2896</v>
      </c>
      <c r="K5" s="30">
        <f>+D14</f>
        <v>250</v>
      </c>
      <c r="L5" s="29">
        <f>+L4</f>
        <v>1652</v>
      </c>
      <c r="M5" s="30">
        <f>+E14</f>
        <v>250</v>
      </c>
      <c r="N5" s="29">
        <f>+N4</f>
        <v>2096</v>
      </c>
      <c r="O5" s="30">
        <f>+F14</f>
        <v>250</v>
      </c>
      <c r="P5" s="29">
        <f>+P4</f>
        <v>1848</v>
      </c>
      <c r="Q5" s="30">
        <f>+Q3+G14</f>
        <v>250</v>
      </c>
      <c r="R5" s="29">
        <f>+R4</f>
        <v>1624</v>
      </c>
      <c r="S5" s="30">
        <f>+S4+H14</f>
        <v>250</v>
      </c>
      <c r="T5" s="29">
        <f>+T4</f>
        <v>1834</v>
      </c>
      <c r="U5" s="30">
        <f>+U4+I14</f>
        <v>250</v>
      </c>
      <c r="V5" s="29">
        <f>+V4</f>
        <v>2026</v>
      </c>
      <c r="W5" s="30">
        <f>+W4+J14</f>
        <v>250</v>
      </c>
      <c r="X5" s="29">
        <f>+X4</f>
        <v>2185</v>
      </c>
      <c r="Y5" s="30">
        <f>+Y4+K14</f>
        <v>250</v>
      </c>
      <c r="Z5" s="29">
        <f>+Z4</f>
        <v>2467</v>
      </c>
      <c r="AA5" s="30">
        <f>+AA4+L14</f>
        <v>250</v>
      </c>
      <c r="AB5" s="29">
        <f>+AB4</f>
        <v>1571</v>
      </c>
      <c r="AC5" s="30">
        <f>+AC4+M14</f>
        <v>250</v>
      </c>
      <c r="AD5" s="29">
        <f>+AD4</f>
        <v>1607</v>
      </c>
      <c r="AE5" s="30">
        <f>+AE4+N14</f>
        <v>250</v>
      </c>
      <c r="AF5" s="29">
        <f>+AF4</f>
        <v>2736</v>
      </c>
      <c r="AG5" s="30">
        <f>+AG4+O14</f>
        <v>250</v>
      </c>
      <c r="AH5" s="29">
        <f>+AH4</f>
        <v>2906</v>
      </c>
      <c r="AI5" s="30">
        <f>+AI4+P14</f>
        <v>250</v>
      </c>
      <c r="AJ5" s="29">
        <f>+AJ4</f>
        <v>2885.9333185119303</v>
      </c>
      <c r="AK5" s="30">
        <f>+AK4+Q14</f>
        <v>250</v>
      </c>
      <c r="AL5" s="29">
        <f>+AL4</f>
        <v>2812</v>
      </c>
      <c r="AM5" s="30">
        <f>+AM4+R14</f>
        <v>250</v>
      </c>
      <c r="AN5" s="29">
        <f>+AN4</f>
        <v>2812</v>
      </c>
      <c r="AO5" s="30">
        <f>+AO4+S14</f>
        <v>250</v>
      </c>
      <c r="AP5" s="29">
        <f>+AP4</f>
        <v>2812</v>
      </c>
      <c r="AQ5" s="30">
        <f>+AQ4+T14</f>
        <v>250</v>
      </c>
      <c r="AR5" s="29">
        <f>+AR4</f>
        <v>2812</v>
      </c>
      <c r="AS5" s="30">
        <f>+AS4+U14</f>
        <v>250</v>
      </c>
      <c r="AT5" s="29">
        <f>+AT4</f>
        <v>2812</v>
      </c>
      <c r="AU5" s="30">
        <f>+AU4+V14</f>
        <v>250</v>
      </c>
      <c r="AV5" s="29">
        <f>+AV4</f>
        <v>2812</v>
      </c>
      <c r="AW5" s="30">
        <f>+AW4+W14</f>
        <v>250</v>
      </c>
      <c r="AX5" s="29">
        <f>+AX4</f>
        <v>2812</v>
      </c>
      <c r="AY5" s="30">
        <f>+AY4+X14</f>
        <v>250</v>
      </c>
      <c r="AZ5" s="29">
        <f>+AZ4</f>
        <v>2812</v>
      </c>
      <c r="BA5" s="30">
        <f>+BA4+Y14</f>
        <v>250</v>
      </c>
      <c r="BB5" s="29">
        <f>+BB4</f>
        <v>2812</v>
      </c>
      <c r="BC5" s="30">
        <f>+BC4+Z14</f>
        <v>250</v>
      </c>
      <c r="BD5" s="29">
        <f>+BD4</f>
        <v>2812</v>
      </c>
      <c r="BE5" s="30">
        <f>+BE4+AA14</f>
        <v>250</v>
      </c>
      <c r="BF5" s="29">
        <f>+BF4</f>
        <v>2812</v>
      </c>
      <c r="BG5" s="30">
        <f>+BG4+AB14</f>
        <v>250</v>
      </c>
      <c r="BH5" s="29">
        <f>+BH4</f>
        <v>2812</v>
      </c>
      <c r="BI5" s="30">
        <f>+BI4+AC14</f>
        <v>250</v>
      </c>
      <c r="BJ5" s="29">
        <f>+BJ4</f>
        <v>2812</v>
      </c>
      <c r="BK5" s="30">
        <f>+BK4+AD14</f>
        <v>250</v>
      </c>
      <c r="BL5" s="29">
        <f>+BL4</f>
        <v>2812</v>
      </c>
      <c r="BM5" s="30">
        <f>+BM4+AE14</f>
        <v>250</v>
      </c>
      <c r="BN5" s="29">
        <f>+BN4</f>
        <v>2812</v>
      </c>
      <c r="BO5" s="30">
        <f>+BO4+AF14</f>
        <v>250</v>
      </c>
      <c r="BP5" s="29">
        <f>+BP4</f>
        <v>2812</v>
      </c>
      <c r="BQ5" s="30">
        <f>+BQ4+AG14</f>
        <v>250</v>
      </c>
      <c r="BR5" s="29">
        <f>+BR4</f>
        <v>2812</v>
      </c>
      <c r="BS5" s="30">
        <f>+BS4+AH14</f>
        <v>250</v>
      </c>
      <c r="BT5" s="29">
        <f>+BT4</f>
        <v>2812</v>
      </c>
      <c r="BU5" s="30">
        <f>+BU4+AI14</f>
        <v>250</v>
      </c>
      <c r="BV5" s="29">
        <f>+BV4</f>
        <v>2812</v>
      </c>
      <c r="BW5" s="30">
        <f>+BW4+AJ14</f>
        <v>250</v>
      </c>
      <c r="BX5" s="29">
        <f>+BX4</f>
        <v>2812</v>
      </c>
      <c r="BY5" s="30">
        <f>+BY4+AK14</f>
        <v>250</v>
      </c>
      <c r="BZ5" s="29">
        <f>+BZ4</f>
        <v>2812</v>
      </c>
      <c r="CA5" s="30">
        <f>+CA4+AL14</f>
        <v>250</v>
      </c>
      <c r="CB5" s="29">
        <f>+CB4</f>
        <v>2812</v>
      </c>
      <c r="CC5" s="30">
        <f>+CC4+AM14</f>
        <v>250</v>
      </c>
      <c r="CD5" s="29">
        <f>+CD4</f>
        <v>2812</v>
      </c>
      <c r="CE5" s="30">
        <f>+CE4+AN14</f>
        <v>250</v>
      </c>
      <c r="CF5" s="29">
        <f>+CF4</f>
        <v>2812</v>
      </c>
      <c r="CG5" s="30">
        <f>+CG4+AO14</f>
        <v>250</v>
      </c>
      <c r="CH5" s="29">
        <f>+CH4</f>
        <v>2812</v>
      </c>
      <c r="CI5" s="30">
        <f>+CI4+AP14</f>
        <v>250</v>
      </c>
      <c r="CJ5" s="29">
        <f>+CJ4</f>
        <v>2812</v>
      </c>
      <c r="CK5" s="30">
        <f>+CK4+AQ14</f>
        <v>250</v>
      </c>
      <c r="CL5" s="29">
        <f>+CL4</f>
        <v>2812</v>
      </c>
      <c r="CM5" s="30">
        <f>+CM4+AR14</f>
        <v>250</v>
      </c>
      <c r="CN5" s="29">
        <f>+CN4</f>
        <v>2812</v>
      </c>
      <c r="CO5" s="30">
        <f>+CO4+AS14</f>
        <v>250</v>
      </c>
      <c r="CP5" s="29">
        <f>+CP4</f>
        <v>2812</v>
      </c>
      <c r="CQ5" s="30">
        <f>+CQ4+AT14</f>
        <v>250</v>
      </c>
      <c r="CR5" s="29">
        <f>+CR4</f>
        <v>2812</v>
      </c>
      <c r="CS5" s="30">
        <f>+CS4+AU14</f>
        <v>250</v>
      </c>
      <c r="CT5" s="29">
        <f>+CT4</f>
        <v>2812</v>
      </c>
      <c r="CU5" s="30">
        <f>+CU4+AV14</f>
        <v>250</v>
      </c>
      <c r="CV5" s="29">
        <f>+CV4</f>
        <v>2812</v>
      </c>
      <c r="CW5" s="30">
        <f>+CW4+AX14</f>
        <v>250</v>
      </c>
      <c r="CX5" s="29">
        <f>+CX4</f>
        <v>2812</v>
      </c>
      <c r="CY5" s="30">
        <f>+CY4+AX14</f>
        <v>250</v>
      </c>
      <c r="CZ5" s="29">
        <f>+CZ4</f>
        <v>2812</v>
      </c>
      <c r="DA5" s="30">
        <f>+DA4+AY14</f>
        <v>250</v>
      </c>
      <c r="DB5" s="29">
        <f>+DB4</f>
        <v>2812</v>
      </c>
      <c r="DC5" s="30">
        <f>+DC4+AZ14</f>
        <v>250</v>
      </c>
      <c r="DD5" s="29">
        <f>+DD4</f>
        <v>2812</v>
      </c>
      <c r="DE5" s="30">
        <f>+DE3+BA14</f>
        <v>250</v>
      </c>
      <c r="DF5" s="29">
        <f>+DF4</f>
        <v>2812</v>
      </c>
      <c r="DG5" s="30">
        <f>+DG4+BB14</f>
        <v>250</v>
      </c>
      <c r="DH5" s="29">
        <f>+DH4</f>
        <v>2812</v>
      </c>
      <c r="DI5" s="30">
        <f>+DI4+BC14</f>
        <v>250</v>
      </c>
      <c r="DJ5" s="29">
        <f>+DJ4</f>
        <v>2812</v>
      </c>
      <c r="DK5" s="30">
        <f>+DK4+BD14</f>
        <v>250</v>
      </c>
      <c r="DL5" s="29">
        <f>+DL4</f>
        <v>2812</v>
      </c>
      <c r="DM5" s="30">
        <f>+DM4+BE14</f>
        <v>250</v>
      </c>
      <c r="DN5" s="29">
        <f>+DN4</f>
        <v>2812</v>
      </c>
      <c r="DO5" s="30">
        <f>+DO4+BF14</f>
        <v>250</v>
      </c>
      <c r="DP5" s="29">
        <f>+DP4</f>
        <v>2812</v>
      </c>
      <c r="DQ5" s="30">
        <f>+DQ4+BG14</f>
        <v>250</v>
      </c>
      <c r="DR5" s="29">
        <f>+DR4</f>
        <v>2812</v>
      </c>
      <c r="DS5" s="30">
        <f>+DS4+BH14</f>
        <v>250</v>
      </c>
      <c r="DT5" s="29">
        <f>+DT4</f>
        <v>2812</v>
      </c>
      <c r="DU5" s="30">
        <f>+DU4+BI14</f>
        <v>250</v>
      </c>
      <c r="DV5" s="29">
        <f>+DV4</f>
        <v>2812</v>
      </c>
      <c r="DW5" s="30">
        <f>+DW4+BJ14</f>
        <v>250</v>
      </c>
      <c r="DX5" s="29">
        <f>+DX4</f>
        <v>2812</v>
      </c>
      <c r="DY5" s="30">
        <f>+DY4+BK14</f>
        <v>250</v>
      </c>
      <c r="DZ5" s="29">
        <f>+DZ4</f>
        <v>2812</v>
      </c>
      <c r="EA5" s="30">
        <f>+EA4+BL14</f>
        <v>250</v>
      </c>
      <c r="EB5" s="29">
        <f>+EB4</f>
        <v>2812</v>
      </c>
      <c r="EC5" s="30">
        <f>+EC4+BM14</f>
        <v>250</v>
      </c>
      <c r="ED5" s="29">
        <f>+ED4</f>
        <v>2812</v>
      </c>
      <c r="EE5" s="30">
        <f>+EE4+BN14</f>
        <v>250</v>
      </c>
      <c r="EF5" s="29">
        <f>+EF4</f>
        <v>2812</v>
      </c>
      <c r="EG5" s="30">
        <f>+EG4+BO14</f>
        <v>250</v>
      </c>
      <c r="EH5" s="29">
        <f>+EH4</f>
        <v>2812</v>
      </c>
      <c r="EI5" s="30">
        <f>+EI4+BP14</f>
        <v>250</v>
      </c>
      <c r="EJ5" s="29">
        <f>+EJ4</f>
        <v>2812</v>
      </c>
      <c r="EK5" s="30">
        <f>+EK4+BQ14</f>
        <v>250</v>
      </c>
      <c r="EL5" s="29">
        <f>+EL4</f>
        <v>2812</v>
      </c>
      <c r="EM5" s="30">
        <f>+EM4+BR14</f>
        <v>250</v>
      </c>
      <c r="EN5" s="29">
        <f>+EN4</f>
        <v>2812</v>
      </c>
      <c r="EO5" s="30">
        <f>+EO4+BS14</f>
        <v>250</v>
      </c>
    </row>
    <row r="6" spans="1:145" x14ac:dyDescent="0.25">
      <c r="A6" s="5" t="s">
        <v>11</v>
      </c>
      <c r="B6" s="119">
        <v>2</v>
      </c>
      <c r="C6" s="5" t="s">
        <v>12</v>
      </c>
      <c r="D6" s="5" t="s">
        <v>3</v>
      </c>
      <c r="F6" s="123">
        <f>+F3</f>
        <v>0</v>
      </c>
      <c r="G6" s="30">
        <f>+G5</f>
        <v>250</v>
      </c>
      <c r="H6" s="29">
        <f>+H3</f>
        <v>0</v>
      </c>
      <c r="I6" s="31">
        <f>+I5</f>
        <v>250</v>
      </c>
      <c r="J6" s="29">
        <f>+J3</f>
        <v>0</v>
      </c>
      <c r="K6" s="30">
        <f>+K5</f>
        <v>250</v>
      </c>
      <c r="L6" s="29">
        <f>+L3</f>
        <v>1281</v>
      </c>
      <c r="M6" s="30">
        <f>+M5</f>
        <v>250</v>
      </c>
      <c r="N6" s="29">
        <f>+N3</f>
        <v>1451</v>
      </c>
      <c r="O6" s="30">
        <f>+O5</f>
        <v>250</v>
      </c>
      <c r="P6" s="29">
        <f>+P3</f>
        <v>1559</v>
      </c>
      <c r="Q6" s="30">
        <f>+Q5</f>
        <v>250</v>
      </c>
      <c r="R6" s="29">
        <f>+R3</f>
        <v>1571</v>
      </c>
      <c r="S6" s="30">
        <f>+S5</f>
        <v>250</v>
      </c>
      <c r="T6" s="29">
        <f>+T3</f>
        <v>1714</v>
      </c>
      <c r="U6" s="30">
        <f>+U5</f>
        <v>250</v>
      </c>
      <c r="V6" s="29">
        <f>+V3</f>
        <v>1924</v>
      </c>
      <c r="W6" s="30">
        <f>+W5</f>
        <v>250</v>
      </c>
      <c r="X6" s="29">
        <f>+X3</f>
        <v>1976</v>
      </c>
      <c r="Y6" s="30">
        <f>+Y5</f>
        <v>250</v>
      </c>
      <c r="Z6" s="29">
        <f>+Z3</f>
        <v>2096</v>
      </c>
      <c r="AA6" s="30">
        <f>+AA5</f>
        <v>250</v>
      </c>
      <c r="AB6" s="29">
        <f>+AB3</f>
        <v>1451</v>
      </c>
      <c r="AC6" s="30">
        <f>+AC5</f>
        <v>250</v>
      </c>
      <c r="AD6" s="29">
        <f>+AD3</f>
        <v>1571</v>
      </c>
      <c r="AE6" s="30">
        <f>+AE5</f>
        <v>250</v>
      </c>
      <c r="AF6" s="29">
        <f>+AF3</f>
        <v>2311</v>
      </c>
      <c r="AG6" s="30">
        <f>+AG5</f>
        <v>250</v>
      </c>
      <c r="AH6" s="29">
        <f>+AH3</f>
        <v>2736</v>
      </c>
      <c r="AI6" s="30">
        <f>+AI5</f>
        <v>250</v>
      </c>
      <c r="AJ6" s="29">
        <f>+AJ3</f>
        <v>2736</v>
      </c>
      <c r="AK6" s="30">
        <f>+AK5</f>
        <v>250</v>
      </c>
      <c r="AL6" s="29">
        <f>+AL3</f>
        <v>2619</v>
      </c>
      <c r="AM6" s="30">
        <f>+AM5</f>
        <v>250</v>
      </c>
      <c r="AN6" s="29">
        <f>+AN3</f>
        <v>2619</v>
      </c>
      <c r="AO6" s="30">
        <f>+AO5</f>
        <v>250</v>
      </c>
      <c r="AP6" s="29">
        <f>+AP3</f>
        <v>2619</v>
      </c>
      <c r="AQ6" s="30">
        <f>+AQ5</f>
        <v>250</v>
      </c>
      <c r="AR6" s="29">
        <f>+AR3</f>
        <v>2619</v>
      </c>
      <c r="AS6" s="30">
        <f>+AS5</f>
        <v>250</v>
      </c>
      <c r="AT6" s="29">
        <f>+AT3</f>
        <v>2619</v>
      </c>
      <c r="AU6" s="30">
        <f>+AU5</f>
        <v>250</v>
      </c>
      <c r="AV6" s="29">
        <f>+AV3</f>
        <v>2619</v>
      </c>
      <c r="AW6" s="30">
        <f>+AW5</f>
        <v>250</v>
      </c>
      <c r="AX6" s="29">
        <f>+AX3</f>
        <v>2619</v>
      </c>
      <c r="AY6" s="30">
        <f>+AY5</f>
        <v>250</v>
      </c>
      <c r="AZ6" s="29">
        <f>+AZ3</f>
        <v>2619</v>
      </c>
      <c r="BA6" s="30">
        <f>+BA5</f>
        <v>250</v>
      </c>
      <c r="BB6" s="29">
        <f>+BB3</f>
        <v>2619</v>
      </c>
      <c r="BC6" s="30">
        <f>+BC5</f>
        <v>250</v>
      </c>
      <c r="BD6" s="29">
        <f>+BD3</f>
        <v>2619</v>
      </c>
      <c r="BE6" s="30">
        <f>+BE5</f>
        <v>250</v>
      </c>
      <c r="BF6" s="29">
        <f>+BF3</f>
        <v>2619</v>
      </c>
      <c r="BG6" s="30">
        <f>+BG5</f>
        <v>250</v>
      </c>
      <c r="BH6" s="29">
        <f>+BH3</f>
        <v>2619</v>
      </c>
      <c r="BI6" s="30">
        <f>+BI5</f>
        <v>250</v>
      </c>
      <c r="BJ6" s="29">
        <f>+BJ3</f>
        <v>2619</v>
      </c>
      <c r="BK6" s="30">
        <f>+BK5</f>
        <v>250</v>
      </c>
      <c r="BL6" s="29">
        <f>+BL3</f>
        <v>2619</v>
      </c>
      <c r="BM6" s="30">
        <f>+BM5</f>
        <v>250</v>
      </c>
      <c r="BN6" s="29">
        <f>+BN3</f>
        <v>2619</v>
      </c>
      <c r="BO6" s="30">
        <f>+BO5</f>
        <v>250</v>
      </c>
      <c r="BP6" s="29">
        <f>+BP3</f>
        <v>2619</v>
      </c>
      <c r="BQ6" s="30">
        <f>+BQ5</f>
        <v>250</v>
      </c>
      <c r="BR6" s="29">
        <f>+BR3</f>
        <v>2619</v>
      </c>
      <c r="BS6" s="30">
        <f>+BS5</f>
        <v>250</v>
      </c>
      <c r="BT6" s="29">
        <f>+BT3</f>
        <v>2619</v>
      </c>
      <c r="BU6" s="30">
        <f>+BU5</f>
        <v>250</v>
      </c>
      <c r="BV6" s="29">
        <f>+BV3</f>
        <v>2619</v>
      </c>
      <c r="BW6" s="30">
        <f>+BW5</f>
        <v>250</v>
      </c>
      <c r="BX6" s="29">
        <f>+BX3</f>
        <v>2619</v>
      </c>
      <c r="BY6" s="30">
        <f>+BY5</f>
        <v>250</v>
      </c>
      <c r="BZ6" s="29">
        <f>+BZ3</f>
        <v>2619</v>
      </c>
      <c r="CA6" s="30">
        <f>+CA5</f>
        <v>250</v>
      </c>
      <c r="CB6" s="29">
        <f>+CB3</f>
        <v>2619</v>
      </c>
      <c r="CC6" s="30">
        <f>+CC5</f>
        <v>250</v>
      </c>
      <c r="CD6" s="29">
        <f>+CD3</f>
        <v>2619</v>
      </c>
      <c r="CE6" s="30">
        <f>+CE5</f>
        <v>250</v>
      </c>
      <c r="CF6" s="29">
        <f>+CF3</f>
        <v>2619</v>
      </c>
      <c r="CG6" s="30">
        <f>+CG5</f>
        <v>250</v>
      </c>
      <c r="CH6" s="29">
        <f>+CH3</f>
        <v>2619</v>
      </c>
      <c r="CI6" s="30">
        <f>+CI5</f>
        <v>250</v>
      </c>
      <c r="CJ6" s="29">
        <f>+CJ3</f>
        <v>2619</v>
      </c>
      <c r="CK6" s="30">
        <f>+CK5</f>
        <v>250</v>
      </c>
      <c r="CL6" s="29">
        <f>+CL3</f>
        <v>2619</v>
      </c>
      <c r="CM6" s="30">
        <f>+CM5</f>
        <v>250</v>
      </c>
      <c r="CN6" s="29">
        <f>+CN3</f>
        <v>2619</v>
      </c>
      <c r="CO6" s="30">
        <f>+CO5</f>
        <v>250</v>
      </c>
      <c r="CP6" s="29">
        <f>+CP3</f>
        <v>2619</v>
      </c>
      <c r="CQ6" s="30">
        <f>+CQ5</f>
        <v>250</v>
      </c>
      <c r="CR6" s="29">
        <f>+CR3</f>
        <v>2619</v>
      </c>
      <c r="CS6" s="30">
        <f>+CS5</f>
        <v>250</v>
      </c>
      <c r="CT6" s="29">
        <f>+CT3</f>
        <v>2619</v>
      </c>
      <c r="CU6" s="30">
        <f>+CU5</f>
        <v>250</v>
      </c>
      <c r="CV6" s="29">
        <f>+CV3</f>
        <v>2619</v>
      </c>
      <c r="CW6" s="30">
        <f>+CW5</f>
        <v>250</v>
      </c>
      <c r="CX6" s="29">
        <f>+CX3</f>
        <v>2619</v>
      </c>
      <c r="CY6" s="30">
        <f>+CY5</f>
        <v>250</v>
      </c>
      <c r="CZ6" s="29">
        <f>+CZ3</f>
        <v>2619</v>
      </c>
      <c r="DA6" s="30">
        <f>+DA5</f>
        <v>250</v>
      </c>
      <c r="DB6" s="29">
        <f>+DB3</f>
        <v>2619</v>
      </c>
      <c r="DC6" s="30">
        <f>+DC5</f>
        <v>250</v>
      </c>
      <c r="DD6" s="29">
        <f>+DD3</f>
        <v>2619</v>
      </c>
      <c r="DE6" s="30">
        <f>+DE5</f>
        <v>250</v>
      </c>
      <c r="DF6" s="29">
        <f>+DF3</f>
        <v>2619</v>
      </c>
      <c r="DG6" s="30">
        <f>+DG5</f>
        <v>250</v>
      </c>
      <c r="DH6" s="29">
        <f>+DH3</f>
        <v>2619</v>
      </c>
      <c r="DI6" s="30">
        <f>+DI5</f>
        <v>250</v>
      </c>
      <c r="DJ6" s="29">
        <f>+DJ3</f>
        <v>2619</v>
      </c>
      <c r="DK6" s="30">
        <f>+DK5</f>
        <v>250</v>
      </c>
      <c r="DL6" s="29">
        <f>+DL3</f>
        <v>2619</v>
      </c>
      <c r="DM6" s="30">
        <f>+DM5</f>
        <v>250</v>
      </c>
      <c r="DN6" s="29">
        <f>+DN3</f>
        <v>2619</v>
      </c>
      <c r="DO6" s="30">
        <f>+DO5</f>
        <v>250</v>
      </c>
      <c r="DP6" s="29">
        <f>+DP3</f>
        <v>2619</v>
      </c>
      <c r="DQ6" s="30">
        <f>+DQ5</f>
        <v>250</v>
      </c>
      <c r="DR6" s="29">
        <f>+DR3</f>
        <v>2619</v>
      </c>
      <c r="DS6" s="30">
        <f>+DS5</f>
        <v>250</v>
      </c>
      <c r="DT6" s="29">
        <f>+DT3</f>
        <v>2619</v>
      </c>
      <c r="DU6" s="30">
        <f>+DU5</f>
        <v>250</v>
      </c>
      <c r="DV6" s="29">
        <f>+DV3</f>
        <v>2619</v>
      </c>
      <c r="DW6" s="30">
        <f>+DW5</f>
        <v>250</v>
      </c>
      <c r="DX6" s="29">
        <f>+DX3</f>
        <v>2619</v>
      </c>
      <c r="DY6" s="30">
        <f>+DY5</f>
        <v>250</v>
      </c>
      <c r="DZ6" s="29">
        <f>+DZ3</f>
        <v>2619</v>
      </c>
      <c r="EA6" s="30">
        <f>+EA5</f>
        <v>250</v>
      </c>
      <c r="EB6" s="29">
        <f>+EB3</f>
        <v>2619</v>
      </c>
      <c r="EC6" s="30">
        <f>+EC5</f>
        <v>250</v>
      </c>
      <c r="ED6" s="29">
        <f>+ED3</f>
        <v>2619</v>
      </c>
      <c r="EE6" s="30">
        <f>+EE5</f>
        <v>250</v>
      </c>
      <c r="EF6" s="29">
        <f>+EF3</f>
        <v>2619</v>
      </c>
      <c r="EG6" s="30">
        <f>+EG5</f>
        <v>250</v>
      </c>
      <c r="EH6" s="29">
        <f>+EH3</f>
        <v>2619</v>
      </c>
      <c r="EI6" s="30">
        <f>+EI5</f>
        <v>250</v>
      </c>
      <c r="EJ6" s="29">
        <f>+EJ3</f>
        <v>2619</v>
      </c>
      <c r="EK6" s="30">
        <f>+EK5</f>
        <v>250</v>
      </c>
      <c r="EL6" s="29">
        <f>+EL3</f>
        <v>2619</v>
      </c>
      <c r="EM6" s="30">
        <f>+EM5</f>
        <v>250</v>
      </c>
      <c r="EN6" s="29">
        <f>+EN3</f>
        <v>2619</v>
      </c>
      <c r="EO6" s="30">
        <f>+EO5</f>
        <v>250</v>
      </c>
    </row>
    <row r="7" spans="1:145" ht="15.75" thickBot="1" x14ac:dyDescent="0.3">
      <c r="A7" s="5" t="s">
        <v>13</v>
      </c>
      <c r="B7" s="119">
        <v>3</v>
      </c>
      <c r="C7" s="5" t="s">
        <v>244</v>
      </c>
      <c r="D7" s="5" t="s">
        <v>245</v>
      </c>
      <c r="F7" s="122">
        <f t="shared" ref="F7:K7" si="0">+F3</f>
        <v>0</v>
      </c>
      <c r="G7" s="34">
        <f t="shared" si="0"/>
        <v>0</v>
      </c>
      <c r="H7" s="35">
        <f t="shared" si="0"/>
        <v>0</v>
      </c>
      <c r="I7" s="36">
        <f t="shared" si="0"/>
        <v>0</v>
      </c>
      <c r="J7" s="35">
        <f t="shared" si="0"/>
        <v>0</v>
      </c>
      <c r="K7" s="34">
        <f t="shared" si="0"/>
        <v>0</v>
      </c>
      <c r="L7" s="35">
        <f>+L6</f>
        <v>1281</v>
      </c>
      <c r="M7" s="34">
        <f>+M4</f>
        <v>0</v>
      </c>
      <c r="N7" s="35">
        <f>+N6</f>
        <v>1451</v>
      </c>
      <c r="O7" s="34">
        <f>+O4</f>
        <v>0</v>
      </c>
      <c r="P7" s="35">
        <f>+P3</f>
        <v>1559</v>
      </c>
      <c r="Q7" s="34">
        <f>+Q3</f>
        <v>0</v>
      </c>
      <c r="R7" s="35">
        <f>+R3</f>
        <v>1571</v>
      </c>
      <c r="S7" s="34">
        <f>+S3</f>
        <v>0</v>
      </c>
      <c r="T7" s="35">
        <f>+T6</f>
        <v>1714</v>
      </c>
      <c r="U7" s="34">
        <f>+U3</f>
        <v>0</v>
      </c>
      <c r="V7" s="35">
        <f>+V6</f>
        <v>1924</v>
      </c>
      <c r="W7" s="34">
        <f>+W3</f>
        <v>0</v>
      </c>
      <c r="X7" s="35">
        <f>+X6</f>
        <v>1976</v>
      </c>
      <c r="Y7" s="34">
        <f>+Y3</f>
        <v>0</v>
      </c>
      <c r="Z7" s="35">
        <f>+Z6</f>
        <v>2096</v>
      </c>
      <c r="AA7" s="34">
        <f>+AA3</f>
        <v>0</v>
      </c>
      <c r="AB7" s="35">
        <f>+AB3</f>
        <v>1451</v>
      </c>
      <c r="AC7" s="34">
        <f>+AC3</f>
        <v>0</v>
      </c>
      <c r="AD7" s="35">
        <f>+AD6</f>
        <v>1571</v>
      </c>
      <c r="AE7" s="34">
        <f>+AE3</f>
        <v>0</v>
      </c>
      <c r="AF7" s="35">
        <f>+AF6</f>
        <v>2311</v>
      </c>
      <c r="AG7" s="34">
        <f>+AG3</f>
        <v>0</v>
      </c>
      <c r="AH7" s="35">
        <f>+AH6</f>
        <v>2736</v>
      </c>
      <c r="AI7" s="34">
        <f>+AI3</f>
        <v>0</v>
      </c>
      <c r="AJ7" s="35">
        <f>+AJ6</f>
        <v>2736</v>
      </c>
      <c r="AK7" s="34">
        <f>+AK3</f>
        <v>0</v>
      </c>
      <c r="AL7" s="35">
        <f>+AL6</f>
        <v>2619</v>
      </c>
      <c r="AM7" s="34">
        <f>+AM3</f>
        <v>0</v>
      </c>
      <c r="AN7" s="35">
        <f>+AN6</f>
        <v>2619</v>
      </c>
      <c r="AO7" s="34">
        <f>+AO3</f>
        <v>0</v>
      </c>
      <c r="AP7" s="35">
        <f>+AP6</f>
        <v>2619</v>
      </c>
      <c r="AQ7" s="34">
        <f>+AQ3</f>
        <v>0</v>
      </c>
      <c r="AR7" s="35">
        <f>+AR6</f>
        <v>2619</v>
      </c>
      <c r="AS7" s="34">
        <f>+AS3</f>
        <v>0</v>
      </c>
      <c r="AT7" s="35">
        <f>+AT3</f>
        <v>2619</v>
      </c>
      <c r="AU7" s="34">
        <f>+AU3</f>
        <v>0</v>
      </c>
      <c r="AV7" s="35">
        <f>+AV6</f>
        <v>2619</v>
      </c>
      <c r="AW7" s="34">
        <f>+AW3</f>
        <v>0</v>
      </c>
      <c r="AX7" s="35">
        <f>+AX6</f>
        <v>2619</v>
      </c>
      <c r="AY7" s="34">
        <f>+AY3</f>
        <v>0</v>
      </c>
      <c r="AZ7" s="35">
        <f>+AZ6</f>
        <v>2619</v>
      </c>
      <c r="BA7" s="34">
        <f>+BA3</f>
        <v>0</v>
      </c>
      <c r="BB7" s="35">
        <f>+BB6</f>
        <v>2619</v>
      </c>
      <c r="BC7" s="34">
        <f>+BC3</f>
        <v>0</v>
      </c>
      <c r="BD7" s="35">
        <f>+BD6</f>
        <v>2619</v>
      </c>
      <c r="BE7" s="34">
        <f>+BE3</f>
        <v>0</v>
      </c>
      <c r="BF7" s="35">
        <f>+BF6</f>
        <v>2619</v>
      </c>
      <c r="BG7" s="34">
        <f>+BG3</f>
        <v>0</v>
      </c>
      <c r="BH7" s="35">
        <f>+BH6</f>
        <v>2619</v>
      </c>
      <c r="BI7" s="34">
        <f>+BI3</f>
        <v>0</v>
      </c>
      <c r="BJ7" s="35">
        <f>+BJ6</f>
        <v>2619</v>
      </c>
      <c r="BK7" s="34">
        <f>+BK3</f>
        <v>0</v>
      </c>
      <c r="BL7" s="35">
        <f>+BL6</f>
        <v>2619</v>
      </c>
      <c r="BM7" s="34">
        <f>+BM3</f>
        <v>0</v>
      </c>
      <c r="BN7" s="35">
        <f>+BN6</f>
        <v>2619</v>
      </c>
      <c r="BO7" s="34">
        <f>+BO4</f>
        <v>0</v>
      </c>
      <c r="BP7" s="35">
        <f>+BP6</f>
        <v>2619</v>
      </c>
      <c r="BQ7" s="34">
        <f>+BQ4</f>
        <v>0</v>
      </c>
      <c r="BR7" s="35">
        <f>+BR6</f>
        <v>2619</v>
      </c>
      <c r="BS7" s="34">
        <f>+BS4</f>
        <v>0</v>
      </c>
      <c r="BT7" s="35">
        <f>+BT6</f>
        <v>2619</v>
      </c>
      <c r="BU7" s="34">
        <f>+BU4</f>
        <v>0</v>
      </c>
      <c r="BV7" s="35">
        <f>+BV6</f>
        <v>2619</v>
      </c>
      <c r="BW7" s="34">
        <f>+BW4</f>
        <v>0</v>
      </c>
      <c r="BX7" s="35">
        <f>+BX6</f>
        <v>2619</v>
      </c>
      <c r="BY7" s="34">
        <f>+BY4</f>
        <v>0</v>
      </c>
      <c r="BZ7" s="35">
        <f>+BZ6</f>
        <v>2619</v>
      </c>
      <c r="CA7" s="34">
        <f>+CA3</f>
        <v>0</v>
      </c>
      <c r="CB7" s="35">
        <f>+CB6</f>
        <v>2619</v>
      </c>
      <c r="CC7" s="34">
        <f>+CC3</f>
        <v>0</v>
      </c>
      <c r="CD7" s="35">
        <f>+CD6</f>
        <v>2619</v>
      </c>
      <c r="CE7" s="34">
        <f>+CE4</f>
        <v>0</v>
      </c>
      <c r="CF7" s="35">
        <f>+CF6</f>
        <v>2619</v>
      </c>
      <c r="CG7" s="34">
        <f>+CG3</f>
        <v>0</v>
      </c>
      <c r="CH7" s="35">
        <f>+CH6</f>
        <v>2619</v>
      </c>
      <c r="CI7" s="34">
        <f>+CI4</f>
        <v>0</v>
      </c>
      <c r="CJ7" s="35">
        <f>+CJ6</f>
        <v>2619</v>
      </c>
      <c r="CK7" s="34">
        <f>+CK4</f>
        <v>0</v>
      </c>
      <c r="CL7" s="35">
        <f>+CL6</f>
        <v>2619</v>
      </c>
      <c r="CM7" s="34">
        <f>+CM4</f>
        <v>0</v>
      </c>
      <c r="CN7" s="35">
        <f>+CN6</f>
        <v>2619</v>
      </c>
      <c r="CO7" s="34">
        <f>+CO4</f>
        <v>0</v>
      </c>
      <c r="CP7" s="35">
        <f>+CP6</f>
        <v>2619</v>
      </c>
      <c r="CQ7" s="34">
        <f>+CQ4</f>
        <v>0</v>
      </c>
      <c r="CR7" s="35">
        <f>+CR6</f>
        <v>2619</v>
      </c>
      <c r="CS7" s="34">
        <f>+CS4</f>
        <v>0</v>
      </c>
      <c r="CT7" s="35">
        <f>+CT6</f>
        <v>2619</v>
      </c>
      <c r="CU7" s="34">
        <f>+CU4</f>
        <v>0</v>
      </c>
      <c r="CV7" s="35">
        <f>+CV6</f>
        <v>2619</v>
      </c>
      <c r="CW7" s="34">
        <f>+CW4</f>
        <v>0</v>
      </c>
      <c r="CX7" s="35">
        <f>+CX6</f>
        <v>2619</v>
      </c>
      <c r="CY7" s="34">
        <f>+CY4</f>
        <v>0</v>
      </c>
      <c r="CZ7" s="35">
        <f>+CZ6</f>
        <v>2619</v>
      </c>
      <c r="DA7" s="34">
        <f>+DA4</f>
        <v>0</v>
      </c>
      <c r="DB7" s="35">
        <f>+DB6</f>
        <v>2619</v>
      </c>
      <c r="DC7" s="34">
        <f>+DC4</f>
        <v>0</v>
      </c>
      <c r="DD7" s="35">
        <f>+DD6</f>
        <v>2619</v>
      </c>
      <c r="DE7" s="34">
        <f>+DE4</f>
        <v>0</v>
      </c>
      <c r="DF7" s="35">
        <f>+DF6</f>
        <v>2619</v>
      </c>
      <c r="DG7" s="34">
        <f>+DG4</f>
        <v>0</v>
      </c>
      <c r="DH7" s="35">
        <f>+DH6</f>
        <v>2619</v>
      </c>
      <c r="DI7" s="34">
        <f>+DI4</f>
        <v>0</v>
      </c>
      <c r="DJ7" s="35">
        <f>+DJ6</f>
        <v>2619</v>
      </c>
      <c r="DK7" s="34">
        <f>+DK4</f>
        <v>0</v>
      </c>
      <c r="DL7" s="35">
        <f>+DL6</f>
        <v>2619</v>
      </c>
      <c r="DM7" s="34">
        <f>+DM4</f>
        <v>0</v>
      </c>
      <c r="DN7" s="35">
        <f>+DN6</f>
        <v>2619</v>
      </c>
      <c r="DO7" s="34">
        <f>+DO4</f>
        <v>0</v>
      </c>
      <c r="DP7" s="35">
        <f>+DP6</f>
        <v>2619</v>
      </c>
      <c r="DQ7" s="34">
        <f>+DQ4</f>
        <v>0</v>
      </c>
      <c r="DR7" s="35">
        <f>+DR6</f>
        <v>2619</v>
      </c>
      <c r="DS7" s="34">
        <f>+DS4</f>
        <v>0</v>
      </c>
      <c r="DT7" s="35">
        <f>+DT6</f>
        <v>2619</v>
      </c>
      <c r="DU7" s="34">
        <f>+DU4</f>
        <v>0</v>
      </c>
      <c r="DV7" s="35">
        <f>+DV6</f>
        <v>2619</v>
      </c>
      <c r="DW7" s="34">
        <f>+DW4</f>
        <v>0</v>
      </c>
      <c r="DX7" s="35">
        <f>+DX6</f>
        <v>2619</v>
      </c>
      <c r="DY7" s="34">
        <f>+DY4</f>
        <v>0</v>
      </c>
      <c r="DZ7" s="35">
        <f>+DZ6</f>
        <v>2619</v>
      </c>
      <c r="EA7" s="34">
        <f>+EA4</f>
        <v>0</v>
      </c>
      <c r="EB7" s="35">
        <f>+EB6</f>
        <v>2619</v>
      </c>
      <c r="EC7" s="34">
        <f>+EC4</f>
        <v>0</v>
      </c>
      <c r="ED7" s="35">
        <f>+ED6</f>
        <v>2619</v>
      </c>
      <c r="EE7" s="34">
        <f>+EE4</f>
        <v>0</v>
      </c>
      <c r="EF7" s="35">
        <f>+EF6</f>
        <v>2619</v>
      </c>
      <c r="EG7" s="34">
        <f>+EG4</f>
        <v>0</v>
      </c>
      <c r="EH7" s="35">
        <f>+EH6</f>
        <v>2619</v>
      </c>
      <c r="EI7" s="34">
        <f>+EI4</f>
        <v>0</v>
      </c>
      <c r="EJ7" s="35">
        <f>+EJ6</f>
        <v>2619</v>
      </c>
      <c r="EK7" s="34">
        <f>+EK4</f>
        <v>0</v>
      </c>
      <c r="EL7" s="35">
        <f>+EL6</f>
        <v>2619</v>
      </c>
      <c r="EM7" s="34">
        <f>+EM4</f>
        <v>0</v>
      </c>
      <c r="EN7" s="35">
        <f>+EN6</f>
        <v>2619</v>
      </c>
      <c r="EO7" s="34">
        <f>+EO4</f>
        <v>0</v>
      </c>
    </row>
    <row r="8" spans="1:145" x14ac:dyDescent="0.25">
      <c r="A8" s="5" t="s">
        <v>14</v>
      </c>
      <c r="B8" s="119">
        <v>1.5</v>
      </c>
      <c r="C8" s="5" t="s">
        <v>246</v>
      </c>
      <c r="D8" s="5">
        <v>100</v>
      </c>
      <c r="E8" s="12"/>
      <c r="F8" s="12"/>
      <c r="G8" s="12"/>
      <c r="H8" s="12"/>
      <c r="I8" s="12"/>
      <c r="J8" s="12"/>
      <c r="K8" s="12"/>
      <c r="L8" s="12"/>
      <c r="M8" s="12"/>
      <c r="N8" s="12"/>
    </row>
    <row r="9" spans="1:145" x14ac:dyDescent="0.25">
      <c r="A9" s="5" t="s">
        <v>15</v>
      </c>
      <c r="B9" s="119">
        <v>5</v>
      </c>
      <c r="C9" s="5" t="s">
        <v>247</v>
      </c>
      <c r="D9" s="5" t="s">
        <v>3</v>
      </c>
    </row>
    <row r="10" spans="1:145" x14ac:dyDescent="0.25">
      <c r="A10" s="120" t="s">
        <v>16</v>
      </c>
      <c r="B10" s="8">
        <v>70</v>
      </c>
      <c r="C10" s="5" t="s">
        <v>321</v>
      </c>
      <c r="D10" s="5" t="s">
        <v>3</v>
      </c>
    </row>
    <row r="11" spans="1:145" x14ac:dyDescent="0.25">
      <c r="B11" s="67"/>
      <c r="C11" s="67"/>
      <c r="D11" s="67"/>
      <c r="M11" s="68"/>
      <c r="N11" s="68"/>
      <c r="O11" s="68"/>
      <c r="P11" s="68"/>
      <c r="Q11" s="68"/>
      <c r="R11" s="68"/>
      <c r="S11" s="80"/>
      <c r="T11" s="80"/>
      <c r="U11" s="80"/>
    </row>
    <row r="12" spans="1:145" x14ac:dyDescent="0.25">
      <c r="B12" s="119" t="s">
        <v>17</v>
      </c>
      <c r="C12" s="5" t="s">
        <v>18</v>
      </c>
      <c r="D12" s="119" t="s">
        <v>19</v>
      </c>
      <c r="E12" s="5" t="s">
        <v>36</v>
      </c>
      <c r="F12" s="119" t="s">
        <v>37</v>
      </c>
      <c r="G12" s="5" t="s">
        <v>38</v>
      </c>
      <c r="H12" s="119" t="s">
        <v>39</v>
      </c>
      <c r="I12" s="5" t="s">
        <v>40</v>
      </c>
      <c r="J12" s="119" t="s">
        <v>41</v>
      </c>
      <c r="K12" s="5" t="s">
        <v>42</v>
      </c>
      <c r="L12" s="119" t="s">
        <v>43</v>
      </c>
      <c r="M12" s="5" t="s">
        <v>44</v>
      </c>
      <c r="N12" s="119" t="s">
        <v>53</v>
      </c>
      <c r="O12" s="5" t="s">
        <v>54</v>
      </c>
      <c r="P12" s="119" t="s">
        <v>55</v>
      </c>
      <c r="Q12" s="5" t="s">
        <v>56</v>
      </c>
      <c r="R12" s="119" t="s">
        <v>57</v>
      </c>
      <c r="S12" s="5" t="s">
        <v>58</v>
      </c>
      <c r="T12" s="119" t="s">
        <v>59</v>
      </c>
      <c r="U12" s="5" t="s">
        <v>60</v>
      </c>
      <c r="V12" s="119" t="s">
        <v>61</v>
      </c>
      <c r="W12" s="5" t="s">
        <v>62</v>
      </c>
      <c r="X12" s="119" t="s">
        <v>63</v>
      </c>
      <c r="Y12" s="5" t="s">
        <v>64</v>
      </c>
      <c r="Z12" s="119" t="s">
        <v>65</v>
      </c>
      <c r="AA12" s="5" t="s">
        <v>66</v>
      </c>
      <c r="AB12" s="119" t="s">
        <v>67</v>
      </c>
      <c r="AC12" s="5" t="s">
        <v>68</v>
      </c>
      <c r="AD12" s="119" t="s">
        <v>69</v>
      </c>
      <c r="AE12" s="5" t="s">
        <v>70</v>
      </c>
      <c r="AF12" s="119" t="s">
        <v>71</v>
      </c>
      <c r="AG12" s="5" t="s">
        <v>72</v>
      </c>
      <c r="AH12" s="119" t="s">
        <v>73</v>
      </c>
      <c r="AI12" s="5" t="s">
        <v>74</v>
      </c>
      <c r="AJ12" s="119" t="s">
        <v>75</v>
      </c>
      <c r="AK12" s="5" t="s">
        <v>76</v>
      </c>
      <c r="AL12" s="119" t="s">
        <v>77</v>
      </c>
      <c r="AM12" s="5" t="s">
        <v>78</v>
      </c>
      <c r="AN12" s="119" t="s">
        <v>79</v>
      </c>
      <c r="AO12" s="5" t="s">
        <v>80</v>
      </c>
      <c r="AP12" s="119" t="s">
        <v>248</v>
      </c>
      <c r="AQ12" s="5" t="s">
        <v>249</v>
      </c>
      <c r="AR12" s="119" t="s">
        <v>250</v>
      </c>
      <c r="AS12" s="5" t="s">
        <v>251</v>
      </c>
      <c r="AT12" s="119" t="s">
        <v>252</v>
      </c>
      <c r="AU12" s="5" t="s">
        <v>253</v>
      </c>
      <c r="AV12" s="119" t="s">
        <v>254</v>
      </c>
      <c r="AW12" s="5" t="s">
        <v>255</v>
      </c>
      <c r="AX12" s="119" t="s">
        <v>256</v>
      </c>
      <c r="AY12" s="5" t="s">
        <v>257</v>
      </c>
      <c r="AZ12" s="119" t="s">
        <v>258</v>
      </c>
      <c r="BA12" s="5" t="s">
        <v>259</v>
      </c>
      <c r="BB12" s="119" t="s">
        <v>260</v>
      </c>
      <c r="BC12" s="5" t="s">
        <v>261</v>
      </c>
      <c r="BD12" s="119" t="s">
        <v>262</v>
      </c>
      <c r="BE12" s="5" t="s">
        <v>263</v>
      </c>
      <c r="BF12" s="119" t="s">
        <v>264</v>
      </c>
      <c r="BG12" s="5" t="s">
        <v>265</v>
      </c>
      <c r="BH12" s="119" t="s">
        <v>266</v>
      </c>
      <c r="BI12" s="5" t="s">
        <v>267</v>
      </c>
      <c r="BJ12" s="119" t="s">
        <v>268</v>
      </c>
      <c r="BK12" s="5" t="s">
        <v>269</v>
      </c>
      <c r="BL12" s="119" t="s">
        <v>270</v>
      </c>
      <c r="BM12" s="5" t="s">
        <v>271</v>
      </c>
      <c r="BN12" s="119" t="s">
        <v>272</v>
      </c>
      <c r="BO12" s="5" t="s">
        <v>273</v>
      </c>
      <c r="BP12" s="119" t="s">
        <v>274</v>
      </c>
      <c r="BQ12" s="5" t="s">
        <v>275</v>
      </c>
      <c r="BR12" s="119" t="s">
        <v>276</v>
      </c>
      <c r="BS12" s="5" t="s">
        <v>277</v>
      </c>
      <c r="BU12" s="119" t="s">
        <v>17</v>
      </c>
      <c r="BV12" s="5" t="s">
        <v>18</v>
      </c>
      <c r="BW12" s="119" t="s">
        <v>19</v>
      </c>
      <c r="BX12" s="5" t="s">
        <v>36</v>
      </c>
      <c r="BY12" s="119" t="s">
        <v>37</v>
      </c>
      <c r="BZ12" s="5" t="s">
        <v>38</v>
      </c>
      <c r="CA12" s="119" t="s">
        <v>39</v>
      </c>
      <c r="CB12" s="5" t="s">
        <v>40</v>
      </c>
      <c r="CC12" s="119" t="s">
        <v>41</v>
      </c>
      <c r="CD12" s="5" t="s">
        <v>42</v>
      </c>
      <c r="CE12" s="119" t="s">
        <v>43</v>
      </c>
      <c r="CF12" s="5" t="s">
        <v>44</v>
      </c>
      <c r="CG12" s="119" t="s">
        <v>53</v>
      </c>
      <c r="CH12" s="5" t="s">
        <v>54</v>
      </c>
      <c r="CI12" s="119" t="s">
        <v>55</v>
      </c>
      <c r="CJ12" s="5" t="s">
        <v>56</v>
      </c>
      <c r="CK12" s="119" t="s">
        <v>57</v>
      </c>
      <c r="CL12" s="5" t="s">
        <v>58</v>
      </c>
      <c r="CM12" s="119" t="s">
        <v>59</v>
      </c>
      <c r="CN12" s="5" t="s">
        <v>60</v>
      </c>
      <c r="CO12" s="119" t="s">
        <v>61</v>
      </c>
      <c r="CP12" s="5" t="s">
        <v>62</v>
      </c>
      <c r="CQ12" s="119" t="s">
        <v>63</v>
      </c>
      <c r="CR12" s="5" t="s">
        <v>64</v>
      </c>
      <c r="CS12" s="119" t="s">
        <v>65</v>
      </c>
      <c r="CT12" s="5" t="s">
        <v>66</v>
      </c>
      <c r="CU12" s="119" t="s">
        <v>67</v>
      </c>
      <c r="CV12" s="5" t="s">
        <v>68</v>
      </c>
      <c r="CW12" s="119" t="s">
        <v>69</v>
      </c>
      <c r="CX12" s="5" t="s">
        <v>70</v>
      </c>
      <c r="CY12" s="119" t="s">
        <v>71</v>
      </c>
      <c r="CZ12" s="5" t="s">
        <v>72</v>
      </c>
      <c r="DA12" s="119" t="s">
        <v>73</v>
      </c>
      <c r="DB12" s="5" t="s">
        <v>74</v>
      </c>
      <c r="DC12" s="119" t="s">
        <v>75</v>
      </c>
      <c r="DD12" s="5" t="s">
        <v>76</v>
      </c>
      <c r="DE12" s="119" t="s">
        <v>77</v>
      </c>
      <c r="DF12" s="5" t="s">
        <v>78</v>
      </c>
      <c r="DG12" s="119" t="s">
        <v>79</v>
      </c>
      <c r="DH12" s="5" t="s">
        <v>80</v>
      </c>
      <c r="DI12" s="119" t="s">
        <v>248</v>
      </c>
      <c r="DJ12" s="5" t="s">
        <v>249</v>
      </c>
      <c r="DK12" s="119" t="s">
        <v>250</v>
      </c>
      <c r="DL12" s="5" t="s">
        <v>251</v>
      </c>
      <c r="DM12" s="119" t="s">
        <v>252</v>
      </c>
      <c r="DN12" s="5" t="s">
        <v>253</v>
      </c>
      <c r="DO12" s="119" t="s">
        <v>254</v>
      </c>
      <c r="DP12" s="5" t="s">
        <v>255</v>
      </c>
      <c r="DQ12" s="119" t="s">
        <v>256</v>
      </c>
      <c r="DR12" s="5" t="s">
        <v>257</v>
      </c>
      <c r="DS12" s="119" t="s">
        <v>258</v>
      </c>
      <c r="DT12" s="5" t="s">
        <v>259</v>
      </c>
      <c r="DU12" s="119" t="s">
        <v>260</v>
      </c>
      <c r="DV12" s="5" t="s">
        <v>261</v>
      </c>
      <c r="DW12" s="119" t="s">
        <v>262</v>
      </c>
      <c r="DX12" s="5" t="s">
        <v>263</v>
      </c>
      <c r="DY12" s="119" t="s">
        <v>264</v>
      </c>
      <c r="DZ12" s="5" t="s">
        <v>265</v>
      </c>
      <c r="EA12" s="119" t="s">
        <v>266</v>
      </c>
      <c r="EB12" s="5" t="s">
        <v>267</v>
      </c>
      <c r="EC12" s="119" t="s">
        <v>268</v>
      </c>
      <c r="ED12" s="5" t="s">
        <v>269</v>
      </c>
      <c r="EE12" s="119" t="s">
        <v>270</v>
      </c>
      <c r="EF12" s="5" t="s">
        <v>271</v>
      </c>
      <c r="EG12" s="119" t="s">
        <v>272</v>
      </c>
      <c r="EH12" s="5" t="s">
        <v>273</v>
      </c>
      <c r="EI12" s="119" t="s">
        <v>274</v>
      </c>
      <c r="EJ12" s="5" t="s">
        <v>275</v>
      </c>
      <c r="EK12" s="119" t="s">
        <v>276</v>
      </c>
      <c r="EL12" s="5" t="s">
        <v>277</v>
      </c>
    </row>
    <row r="13" spans="1:145" x14ac:dyDescent="0.25">
      <c r="A13" s="63" t="s">
        <v>23</v>
      </c>
      <c r="B13" s="119">
        <f>+SQRT((B17-B15)^2+(B18-B16)^2)</f>
        <v>1293</v>
      </c>
      <c r="C13" s="119">
        <f t="shared" ref="C13:AY13" si="1">+SQRT((C17-C15)^2+(C18-C16)^2)</f>
        <v>1720</v>
      </c>
      <c r="D13" s="119">
        <f t="shared" si="1"/>
        <v>2896</v>
      </c>
      <c r="E13" s="119">
        <f t="shared" si="1"/>
        <v>371</v>
      </c>
      <c r="F13" s="119">
        <f t="shared" si="1"/>
        <v>645</v>
      </c>
      <c r="G13" s="119">
        <f t="shared" si="1"/>
        <v>289</v>
      </c>
      <c r="H13" s="119">
        <f t="shared" si="1"/>
        <v>53</v>
      </c>
      <c r="I13" s="119">
        <f t="shared" si="1"/>
        <v>120</v>
      </c>
      <c r="J13" s="119">
        <f t="shared" si="1"/>
        <v>102</v>
      </c>
      <c r="K13" s="119">
        <f t="shared" si="1"/>
        <v>209</v>
      </c>
      <c r="L13" s="119">
        <f t="shared" si="1"/>
        <v>371</v>
      </c>
      <c r="M13" s="119">
        <f t="shared" si="1"/>
        <v>120</v>
      </c>
      <c r="N13" s="119">
        <f t="shared" si="1"/>
        <v>36</v>
      </c>
      <c r="O13" s="119">
        <f t="shared" si="1"/>
        <v>425</v>
      </c>
      <c r="P13" s="119">
        <f t="shared" si="1"/>
        <v>170</v>
      </c>
      <c r="Q13" s="119">
        <f t="shared" si="1"/>
        <v>149.93331851193051</v>
      </c>
      <c r="R13" s="119">
        <f t="shared" si="1"/>
        <v>193</v>
      </c>
      <c r="S13" s="119">
        <f t="shared" si="1"/>
        <v>193</v>
      </c>
      <c r="T13" s="119">
        <f t="shared" si="1"/>
        <v>193</v>
      </c>
      <c r="U13" s="119">
        <f t="shared" si="1"/>
        <v>193</v>
      </c>
      <c r="V13" s="119">
        <f t="shared" si="1"/>
        <v>193</v>
      </c>
      <c r="W13" s="119">
        <f t="shared" si="1"/>
        <v>193</v>
      </c>
      <c r="X13" s="119">
        <f t="shared" si="1"/>
        <v>193</v>
      </c>
      <c r="Y13" s="119">
        <f t="shared" si="1"/>
        <v>193</v>
      </c>
      <c r="Z13" s="119">
        <f t="shared" si="1"/>
        <v>193</v>
      </c>
      <c r="AA13" s="119">
        <f t="shared" si="1"/>
        <v>193</v>
      </c>
      <c r="AB13" s="119">
        <f t="shared" si="1"/>
        <v>193</v>
      </c>
      <c r="AC13" s="119">
        <f t="shared" si="1"/>
        <v>193</v>
      </c>
      <c r="AD13" s="119">
        <f t="shared" si="1"/>
        <v>193</v>
      </c>
      <c r="AE13" s="119">
        <f t="shared" si="1"/>
        <v>193</v>
      </c>
      <c r="AF13" s="119">
        <f t="shared" si="1"/>
        <v>193</v>
      </c>
      <c r="AG13" s="119">
        <f t="shared" si="1"/>
        <v>193</v>
      </c>
      <c r="AH13" s="119">
        <f t="shared" si="1"/>
        <v>193</v>
      </c>
      <c r="AI13" s="119">
        <f t="shared" si="1"/>
        <v>193</v>
      </c>
      <c r="AJ13" s="119">
        <f t="shared" si="1"/>
        <v>193</v>
      </c>
      <c r="AK13" s="119">
        <f t="shared" si="1"/>
        <v>193</v>
      </c>
      <c r="AL13" s="119">
        <f t="shared" si="1"/>
        <v>193</v>
      </c>
      <c r="AM13" s="119">
        <f t="shared" si="1"/>
        <v>193</v>
      </c>
      <c r="AN13" s="119">
        <f t="shared" si="1"/>
        <v>193</v>
      </c>
      <c r="AO13" s="119">
        <f t="shared" si="1"/>
        <v>193</v>
      </c>
      <c r="AP13" s="119">
        <f t="shared" si="1"/>
        <v>193</v>
      </c>
      <c r="AQ13" s="119">
        <f t="shared" si="1"/>
        <v>193</v>
      </c>
      <c r="AR13" s="119">
        <f t="shared" si="1"/>
        <v>193</v>
      </c>
      <c r="AS13" s="119">
        <f t="shared" si="1"/>
        <v>193</v>
      </c>
      <c r="AT13" s="119">
        <f t="shared" si="1"/>
        <v>193</v>
      </c>
      <c r="AU13" s="119">
        <f t="shared" si="1"/>
        <v>193</v>
      </c>
      <c r="AV13" s="119">
        <f t="shared" si="1"/>
        <v>193</v>
      </c>
      <c r="AW13" s="119">
        <f t="shared" si="1"/>
        <v>193</v>
      </c>
      <c r="AX13" s="119">
        <f t="shared" si="1"/>
        <v>193</v>
      </c>
      <c r="AY13" s="119">
        <f t="shared" si="1"/>
        <v>193</v>
      </c>
      <c r="AZ13" s="119">
        <f t="shared" ref="AZ13:BS13" si="2">+SQRT((AZ17-AZ15)^2+(AZ18-AZ16)^2)</f>
        <v>193</v>
      </c>
      <c r="BA13" s="119">
        <f t="shared" si="2"/>
        <v>193</v>
      </c>
      <c r="BB13" s="119">
        <f t="shared" si="2"/>
        <v>193</v>
      </c>
      <c r="BC13" s="119">
        <f t="shared" si="2"/>
        <v>193</v>
      </c>
      <c r="BD13" s="119">
        <f t="shared" si="2"/>
        <v>193</v>
      </c>
      <c r="BE13" s="119">
        <f t="shared" si="2"/>
        <v>193</v>
      </c>
      <c r="BF13" s="119">
        <f t="shared" si="2"/>
        <v>193</v>
      </c>
      <c r="BG13" s="119">
        <f t="shared" si="2"/>
        <v>193</v>
      </c>
      <c r="BH13" s="119">
        <f t="shared" si="2"/>
        <v>193</v>
      </c>
      <c r="BI13" s="119">
        <f t="shared" si="2"/>
        <v>193</v>
      </c>
      <c r="BJ13" s="119">
        <f t="shared" si="2"/>
        <v>193</v>
      </c>
      <c r="BK13" s="119">
        <f t="shared" si="2"/>
        <v>193</v>
      </c>
      <c r="BL13" s="119">
        <f t="shared" si="2"/>
        <v>193</v>
      </c>
      <c r="BM13" s="119">
        <f t="shared" si="2"/>
        <v>193</v>
      </c>
      <c r="BN13" s="119">
        <f t="shared" si="2"/>
        <v>193</v>
      </c>
      <c r="BO13" s="119">
        <f t="shared" si="2"/>
        <v>193</v>
      </c>
      <c r="BP13" s="119">
        <f t="shared" si="2"/>
        <v>193</v>
      </c>
      <c r="BQ13" s="119">
        <f t="shared" si="2"/>
        <v>193</v>
      </c>
      <c r="BR13" s="119">
        <f t="shared" si="2"/>
        <v>193</v>
      </c>
      <c r="BS13" s="119">
        <f t="shared" si="2"/>
        <v>193</v>
      </c>
      <c r="CY13" s="1"/>
      <c r="CZ13" s="1"/>
    </row>
    <row r="14" spans="1:145" ht="15.75" thickBot="1" x14ac:dyDescent="0.3">
      <c r="A14" s="62" t="s">
        <v>24</v>
      </c>
      <c r="B14" s="38">
        <v>250</v>
      </c>
      <c r="C14" s="38">
        <v>250</v>
      </c>
      <c r="D14" s="38">
        <v>250</v>
      </c>
      <c r="E14" s="38">
        <v>250</v>
      </c>
      <c r="F14" s="38">
        <v>250</v>
      </c>
      <c r="G14" s="38">
        <v>250</v>
      </c>
      <c r="H14" s="38">
        <v>250</v>
      </c>
      <c r="I14" s="38">
        <v>250</v>
      </c>
      <c r="J14" s="38">
        <v>250</v>
      </c>
      <c r="K14" s="38">
        <v>250</v>
      </c>
      <c r="L14" s="38">
        <v>250</v>
      </c>
      <c r="M14" s="38">
        <v>250</v>
      </c>
      <c r="N14" s="38">
        <v>250</v>
      </c>
      <c r="O14" s="38">
        <v>250</v>
      </c>
      <c r="P14" s="38">
        <v>250</v>
      </c>
      <c r="Q14" s="38">
        <v>250</v>
      </c>
      <c r="R14" s="38">
        <v>250</v>
      </c>
      <c r="S14" s="38">
        <v>250</v>
      </c>
      <c r="T14" s="38">
        <v>250</v>
      </c>
      <c r="U14" s="38">
        <v>250</v>
      </c>
      <c r="V14" s="38">
        <v>250</v>
      </c>
      <c r="W14" s="38">
        <v>250</v>
      </c>
      <c r="X14" s="38">
        <v>250</v>
      </c>
      <c r="Y14" s="38">
        <v>250</v>
      </c>
      <c r="Z14" s="38">
        <v>250</v>
      </c>
      <c r="AA14" s="38">
        <v>250</v>
      </c>
      <c r="AB14" s="38">
        <v>250</v>
      </c>
      <c r="AC14" s="38">
        <v>250</v>
      </c>
      <c r="AD14" s="38">
        <v>250</v>
      </c>
      <c r="AE14" s="38">
        <v>250</v>
      </c>
      <c r="AF14" s="38">
        <v>250</v>
      </c>
      <c r="AG14" s="38">
        <v>250</v>
      </c>
      <c r="AH14" s="38">
        <v>250</v>
      </c>
      <c r="AI14" s="38">
        <v>250</v>
      </c>
      <c r="AJ14" s="38">
        <v>250</v>
      </c>
      <c r="AK14" s="38">
        <v>250</v>
      </c>
      <c r="AL14" s="38">
        <v>250</v>
      </c>
      <c r="AM14" s="38">
        <v>250</v>
      </c>
      <c r="AN14" s="38">
        <v>250</v>
      </c>
      <c r="AO14" s="38">
        <v>250</v>
      </c>
      <c r="AP14" s="38">
        <v>250</v>
      </c>
      <c r="AQ14" s="38">
        <v>250</v>
      </c>
      <c r="AR14" s="38">
        <v>250</v>
      </c>
      <c r="AS14" s="38">
        <v>250</v>
      </c>
      <c r="AT14" s="38">
        <v>250</v>
      </c>
      <c r="AU14" s="38">
        <v>250</v>
      </c>
      <c r="AV14" s="38">
        <v>250</v>
      </c>
      <c r="AW14" s="38">
        <v>250</v>
      </c>
      <c r="AX14" s="38">
        <v>250</v>
      </c>
      <c r="AY14" s="38">
        <v>250</v>
      </c>
      <c r="AZ14" s="38">
        <v>250</v>
      </c>
      <c r="BA14" s="38">
        <v>250</v>
      </c>
      <c r="BB14" s="38">
        <v>250</v>
      </c>
      <c r="BC14" s="38">
        <v>250</v>
      </c>
      <c r="BD14" s="38">
        <v>250</v>
      </c>
      <c r="BE14" s="38">
        <v>250</v>
      </c>
      <c r="BF14" s="38">
        <v>250</v>
      </c>
      <c r="BG14" s="38">
        <v>250</v>
      </c>
      <c r="BH14" s="38">
        <v>250</v>
      </c>
      <c r="BI14" s="38">
        <v>250</v>
      </c>
      <c r="BJ14" s="38">
        <v>250</v>
      </c>
      <c r="BK14" s="38">
        <v>250</v>
      </c>
      <c r="BL14" s="38">
        <v>250</v>
      </c>
      <c r="BM14" s="38">
        <v>250</v>
      </c>
      <c r="BN14" s="38">
        <v>250</v>
      </c>
      <c r="BO14" s="38">
        <v>250</v>
      </c>
      <c r="BP14" s="38">
        <v>250</v>
      </c>
      <c r="BQ14" s="38">
        <v>250</v>
      </c>
      <c r="BR14" s="38">
        <v>250</v>
      </c>
      <c r="BS14" s="38">
        <v>250</v>
      </c>
      <c r="CY14" s="1"/>
      <c r="CZ14" s="1"/>
    </row>
    <row r="15" spans="1:145" x14ac:dyDescent="0.25">
      <c r="A15" s="69" t="s">
        <v>25</v>
      </c>
      <c r="B15" s="22">
        <v>1293</v>
      </c>
      <c r="C15" s="40">
        <v>0</v>
      </c>
      <c r="D15" s="40">
        <v>0</v>
      </c>
      <c r="E15" s="40">
        <v>1281</v>
      </c>
      <c r="F15" s="40">
        <v>1451</v>
      </c>
      <c r="G15" s="40">
        <v>1559</v>
      </c>
      <c r="H15" s="40">
        <v>1571</v>
      </c>
      <c r="I15" s="40">
        <v>1714</v>
      </c>
      <c r="J15" s="40">
        <v>1924</v>
      </c>
      <c r="K15" s="40">
        <v>1976</v>
      </c>
      <c r="L15" s="40">
        <v>2096</v>
      </c>
      <c r="M15" s="40">
        <v>1451</v>
      </c>
      <c r="N15" s="40">
        <v>1571</v>
      </c>
      <c r="O15" s="40">
        <v>2311</v>
      </c>
      <c r="P15" s="40">
        <v>2736</v>
      </c>
      <c r="Q15" s="40">
        <v>2736</v>
      </c>
      <c r="R15" s="23">
        <v>2619</v>
      </c>
      <c r="S15" s="23">
        <v>2619</v>
      </c>
      <c r="T15" s="23">
        <v>2619</v>
      </c>
      <c r="U15" s="23">
        <v>2619</v>
      </c>
      <c r="V15" s="23">
        <v>2619</v>
      </c>
      <c r="W15" s="23">
        <v>2619</v>
      </c>
      <c r="X15" s="23">
        <v>2619</v>
      </c>
      <c r="Y15" s="23">
        <v>2619</v>
      </c>
      <c r="Z15" s="23">
        <v>2619</v>
      </c>
      <c r="AA15" s="23">
        <v>2619</v>
      </c>
      <c r="AB15" s="23">
        <v>2619</v>
      </c>
      <c r="AC15" s="23">
        <v>2619</v>
      </c>
      <c r="AD15" s="23">
        <v>2619</v>
      </c>
      <c r="AE15" s="23">
        <v>2619</v>
      </c>
      <c r="AF15" s="23">
        <v>2619</v>
      </c>
      <c r="AG15" s="23">
        <v>2619</v>
      </c>
      <c r="AH15" s="23">
        <v>2619</v>
      </c>
      <c r="AI15" s="23">
        <v>2619</v>
      </c>
      <c r="AJ15" s="23">
        <v>2619</v>
      </c>
      <c r="AK15" s="23">
        <v>2619</v>
      </c>
      <c r="AL15" s="23">
        <v>2619</v>
      </c>
      <c r="AM15" s="23">
        <v>2619</v>
      </c>
      <c r="AN15" s="23">
        <v>2619</v>
      </c>
      <c r="AO15" s="23">
        <v>2619</v>
      </c>
      <c r="AP15" s="23">
        <v>2619</v>
      </c>
      <c r="AQ15" s="23">
        <v>2619</v>
      </c>
      <c r="AR15" s="23">
        <v>2619</v>
      </c>
      <c r="AS15" s="23">
        <v>2619</v>
      </c>
      <c r="AT15" s="23">
        <v>2619</v>
      </c>
      <c r="AU15" s="23">
        <v>2619</v>
      </c>
      <c r="AV15" s="23">
        <v>2619</v>
      </c>
      <c r="AW15" s="23">
        <v>2619</v>
      </c>
      <c r="AX15" s="23">
        <v>2619</v>
      </c>
      <c r="AY15" s="23">
        <v>2619</v>
      </c>
      <c r="AZ15" s="23">
        <v>2619</v>
      </c>
      <c r="BA15" s="23">
        <v>2619</v>
      </c>
      <c r="BB15" s="23">
        <v>2619</v>
      </c>
      <c r="BC15" s="23">
        <v>2619</v>
      </c>
      <c r="BD15" s="23">
        <v>2619</v>
      </c>
      <c r="BE15" s="23">
        <v>2619</v>
      </c>
      <c r="BF15" s="23">
        <v>2619</v>
      </c>
      <c r="BG15" s="23">
        <v>2619</v>
      </c>
      <c r="BH15" s="23">
        <v>2619</v>
      </c>
      <c r="BI15" s="23">
        <v>2619</v>
      </c>
      <c r="BJ15" s="23">
        <v>2619</v>
      </c>
      <c r="BK15" s="23">
        <v>2619</v>
      </c>
      <c r="BL15" s="23">
        <v>2619</v>
      </c>
      <c r="BM15" s="23">
        <v>2619</v>
      </c>
      <c r="BN15" s="23">
        <v>2619</v>
      </c>
      <c r="BO15" s="23">
        <v>2619</v>
      </c>
      <c r="BP15" s="23">
        <v>2619</v>
      </c>
      <c r="BQ15" s="23">
        <v>2619</v>
      </c>
      <c r="BR15" s="23">
        <v>2619</v>
      </c>
      <c r="BS15" s="23">
        <v>2619</v>
      </c>
      <c r="BU15" s="119"/>
      <c r="BV15" s="119"/>
      <c r="BW15" s="119"/>
      <c r="BX15" s="119"/>
      <c r="BY15" s="119"/>
      <c r="BZ15" s="119"/>
      <c r="CA15" s="119"/>
      <c r="CB15" s="5"/>
      <c r="CC15" s="5"/>
      <c r="CD15" s="119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</row>
    <row r="16" spans="1:145" x14ac:dyDescent="0.25">
      <c r="A16" s="70" t="s">
        <v>26</v>
      </c>
      <c r="B16" s="71">
        <v>0</v>
      </c>
      <c r="C16" s="5">
        <v>0</v>
      </c>
      <c r="D16" s="5">
        <v>1720</v>
      </c>
      <c r="E16" s="5">
        <v>63</v>
      </c>
      <c r="F16" s="5">
        <v>23</v>
      </c>
      <c r="G16" s="5">
        <v>35</v>
      </c>
      <c r="H16" s="5">
        <v>256</v>
      </c>
      <c r="I16" s="5">
        <v>256</v>
      </c>
      <c r="J16" s="5">
        <v>256</v>
      </c>
      <c r="K16" s="5">
        <v>35</v>
      </c>
      <c r="L16" s="5">
        <v>63</v>
      </c>
      <c r="M16" s="5">
        <v>474</v>
      </c>
      <c r="N16" s="5">
        <v>474</v>
      </c>
      <c r="O16" s="5">
        <v>198</v>
      </c>
      <c r="P16" s="5">
        <v>198</v>
      </c>
      <c r="Q16" s="5">
        <v>368</v>
      </c>
      <c r="R16" s="43">
        <v>464</v>
      </c>
      <c r="S16" s="43">
        <v>464</v>
      </c>
      <c r="T16" s="43">
        <v>464</v>
      </c>
      <c r="U16" s="43">
        <v>464</v>
      </c>
      <c r="V16" s="43">
        <v>464</v>
      </c>
      <c r="W16" s="43">
        <v>464</v>
      </c>
      <c r="X16" s="43">
        <v>464</v>
      </c>
      <c r="Y16" s="43">
        <v>464</v>
      </c>
      <c r="Z16" s="43">
        <v>464</v>
      </c>
      <c r="AA16" s="43">
        <v>464</v>
      </c>
      <c r="AB16" s="43">
        <v>464</v>
      </c>
      <c r="AC16" s="43">
        <v>464</v>
      </c>
      <c r="AD16" s="43">
        <v>464</v>
      </c>
      <c r="AE16" s="43">
        <v>464</v>
      </c>
      <c r="AF16" s="43">
        <v>464</v>
      </c>
      <c r="AG16" s="43">
        <v>464</v>
      </c>
      <c r="AH16" s="43">
        <v>464</v>
      </c>
      <c r="AI16" s="43">
        <v>464</v>
      </c>
      <c r="AJ16" s="43">
        <v>464</v>
      </c>
      <c r="AK16" s="43">
        <v>464</v>
      </c>
      <c r="AL16" s="43">
        <v>464</v>
      </c>
      <c r="AM16" s="43">
        <v>464</v>
      </c>
      <c r="AN16" s="43">
        <v>464</v>
      </c>
      <c r="AO16" s="43">
        <v>464</v>
      </c>
      <c r="AP16" s="43">
        <v>464</v>
      </c>
      <c r="AQ16" s="43">
        <v>464</v>
      </c>
      <c r="AR16" s="43">
        <v>464</v>
      </c>
      <c r="AS16" s="43">
        <v>464</v>
      </c>
      <c r="AT16" s="43">
        <v>464</v>
      </c>
      <c r="AU16" s="43">
        <v>464</v>
      </c>
      <c r="AV16" s="43">
        <v>464</v>
      </c>
      <c r="AW16" s="43">
        <v>464</v>
      </c>
      <c r="AX16" s="43">
        <v>464</v>
      </c>
      <c r="AY16" s="43">
        <v>464</v>
      </c>
      <c r="AZ16" s="43">
        <v>464</v>
      </c>
      <c r="BA16" s="43">
        <v>464</v>
      </c>
      <c r="BB16" s="43">
        <v>464</v>
      </c>
      <c r="BC16" s="43">
        <v>464</v>
      </c>
      <c r="BD16" s="43">
        <v>464</v>
      </c>
      <c r="BE16" s="43">
        <v>464</v>
      </c>
      <c r="BF16" s="43">
        <v>464</v>
      </c>
      <c r="BG16" s="43">
        <v>464</v>
      </c>
      <c r="BH16" s="43">
        <v>464</v>
      </c>
      <c r="BI16" s="43">
        <v>464</v>
      </c>
      <c r="BJ16" s="43">
        <v>464</v>
      </c>
      <c r="BK16" s="43">
        <v>464</v>
      </c>
      <c r="BL16" s="43">
        <v>464</v>
      </c>
      <c r="BM16" s="43">
        <v>464</v>
      </c>
      <c r="BN16" s="43">
        <v>464</v>
      </c>
      <c r="BO16" s="43">
        <v>464</v>
      </c>
      <c r="BP16" s="43">
        <v>464</v>
      </c>
      <c r="BQ16" s="43">
        <v>464</v>
      </c>
      <c r="BR16" s="43">
        <v>464</v>
      </c>
      <c r="BS16" s="43">
        <v>464</v>
      </c>
      <c r="BU16" s="119"/>
      <c r="BV16" s="119"/>
      <c r="BW16" s="119"/>
      <c r="BX16" s="119"/>
      <c r="BY16" s="119"/>
      <c r="BZ16" s="119"/>
      <c r="CA16" s="119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</row>
    <row r="17" spans="1:142" x14ac:dyDescent="0.25">
      <c r="A17" s="70" t="s">
        <v>27</v>
      </c>
      <c r="B17" s="72">
        <v>0</v>
      </c>
      <c r="C17" s="10">
        <v>0</v>
      </c>
      <c r="D17" s="10">
        <v>2896</v>
      </c>
      <c r="E17" s="5">
        <v>1281</v>
      </c>
      <c r="F17" s="5">
        <v>2096</v>
      </c>
      <c r="G17" s="5">
        <v>1559</v>
      </c>
      <c r="H17" s="5">
        <v>1624</v>
      </c>
      <c r="I17" s="5">
        <v>1834</v>
      </c>
      <c r="J17" s="5">
        <v>2026</v>
      </c>
      <c r="K17" s="5">
        <v>1976</v>
      </c>
      <c r="L17" s="5">
        <v>2096</v>
      </c>
      <c r="M17" s="5">
        <v>1571</v>
      </c>
      <c r="N17" s="5">
        <v>1571</v>
      </c>
      <c r="O17" s="5">
        <v>2736</v>
      </c>
      <c r="P17" s="5">
        <v>2736</v>
      </c>
      <c r="Q17" s="5">
        <v>2628</v>
      </c>
      <c r="R17" s="43">
        <v>2426</v>
      </c>
      <c r="S17" s="43">
        <v>2426</v>
      </c>
      <c r="T17" s="43">
        <v>2426</v>
      </c>
      <c r="U17" s="43">
        <v>2426</v>
      </c>
      <c r="V17" s="43">
        <v>2426</v>
      </c>
      <c r="W17" s="43">
        <v>2426</v>
      </c>
      <c r="X17" s="43">
        <v>2426</v>
      </c>
      <c r="Y17" s="43">
        <v>2426</v>
      </c>
      <c r="Z17" s="43">
        <v>2426</v>
      </c>
      <c r="AA17" s="43">
        <v>2426</v>
      </c>
      <c r="AB17" s="43">
        <v>2426</v>
      </c>
      <c r="AC17" s="43">
        <v>2426</v>
      </c>
      <c r="AD17" s="43">
        <v>2426</v>
      </c>
      <c r="AE17" s="43">
        <v>2426</v>
      </c>
      <c r="AF17" s="43">
        <v>2426</v>
      </c>
      <c r="AG17" s="43">
        <v>2426</v>
      </c>
      <c r="AH17" s="43">
        <v>2426</v>
      </c>
      <c r="AI17" s="43">
        <v>2426</v>
      </c>
      <c r="AJ17" s="43">
        <v>2426</v>
      </c>
      <c r="AK17" s="43">
        <v>2426</v>
      </c>
      <c r="AL17" s="43">
        <v>2426</v>
      </c>
      <c r="AM17" s="43">
        <v>2426</v>
      </c>
      <c r="AN17" s="43">
        <v>2426</v>
      </c>
      <c r="AO17" s="43">
        <v>2426</v>
      </c>
      <c r="AP17" s="43">
        <v>2426</v>
      </c>
      <c r="AQ17" s="43">
        <v>2426</v>
      </c>
      <c r="AR17" s="43">
        <v>2426</v>
      </c>
      <c r="AS17" s="43">
        <v>2426</v>
      </c>
      <c r="AT17" s="43">
        <v>2426</v>
      </c>
      <c r="AU17" s="43">
        <v>2426</v>
      </c>
      <c r="AV17" s="43">
        <v>2426</v>
      </c>
      <c r="AW17" s="43">
        <v>2426</v>
      </c>
      <c r="AX17" s="43">
        <v>2426</v>
      </c>
      <c r="AY17" s="43">
        <v>2426</v>
      </c>
      <c r="AZ17" s="43">
        <v>2426</v>
      </c>
      <c r="BA17" s="43">
        <v>2426</v>
      </c>
      <c r="BB17" s="43">
        <v>2426</v>
      </c>
      <c r="BC17" s="43">
        <v>2426</v>
      </c>
      <c r="BD17" s="43">
        <v>2426</v>
      </c>
      <c r="BE17" s="43">
        <v>2426</v>
      </c>
      <c r="BF17" s="43">
        <v>2426</v>
      </c>
      <c r="BG17" s="43">
        <v>2426</v>
      </c>
      <c r="BH17" s="43">
        <v>2426</v>
      </c>
      <c r="BI17" s="43">
        <v>2426</v>
      </c>
      <c r="BJ17" s="43">
        <v>2426</v>
      </c>
      <c r="BK17" s="43">
        <v>2426</v>
      </c>
      <c r="BL17" s="43">
        <v>2426</v>
      </c>
      <c r="BM17" s="43">
        <v>2426</v>
      </c>
      <c r="BN17" s="43">
        <v>2426</v>
      </c>
      <c r="BO17" s="43">
        <v>2426</v>
      </c>
      <c r="BP17" s="43">
        <v>2426</v>
      </c>
      <c r="BQ17" s="43">
        <v>2426</v>
      </c>
      <c r="BR17" s="43">
        <v>2426</v>
      </c>
      <c r="BS17" s="43">
        <v>2426</v>
      </c>
      <c r="BU17" s="11"/>
      <c r="BV17" s="11"/>
      <c r="BW17" s="11"/>
      <c r="BX17" s="11"/>
      <c r="BY17" s="11"/>
      <c r="BZ17" s="119"/>
      <c r="CA17" s="119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</row>
    <row r="18" spans="1:142" ht="15.75" thickBot="1" x14ac:dyDescent="0.3">
      <c r="A18" s="70" t="s">
        <v>28</v>
      </c>
      <c r="B18" s="73">
        <v>0</v>
      </c>
      <c r="C18" s="74">
        <v>1720</v>
      </c>
      <c r="D18" s="74">
        <v>1720</v>
      </c>
      <c r="E18" s="55">
        <v>434</v>
      </c>
      <c r="F18" s="55">
        <v>23</v>
      </c>
      <c r="G18" s="55">
        <v>324</v>
      </c>
      <c r="H18" s="55">
        <v>256</v>
      </c>
      <c r="I18" s="55">
        <v>256</v>
      </c>
      <c r="J18" s="55">
        <v>256</v>
      </c>
      <c r="K18" s="55">
        <v>244</v>
      </c>
      <c r="L18" s="55">
        <v>434</v>
      </c>
      <c r="M18" s="55">
        <v>474</v>
      </c>
      <c r="N18" s="55">
        <v>438</v>
      </c>
      <c r="O18" s="55">
        <v>198</v>
      </c>
      <c r="P18" s="55">
        <v>368</v>
      </c>
      <c r="Q18" s="55">
        <v>472</v>
      </c>
      <c r="R18" s="56">
        <v>464</v>
      </c>
      <c r="S18" s="56">
        <v>464</v>
      </c>
      <c r="T18" s="56">
        <v>464</v>
      </c>
      <c r="U18" s="56">
        <v>464</v>
      </c>
      <c r="V18" s="56">
        <v>464</v>
      </c>
      <c r="W18" s="56">
        <v>464</v>
      </c>
      <c r="X18" s="56">
        <v>464</v>
      </c>
      <c r="Y18" s="56">
        <v>464</v>
      </c>
      <c r="Z18" s="56">
        <v>464</v>
      </c>
      <c r="AA18" s="56">
        <v>464</v>
      </c>
      <c r="AB18" s="56">
        <v>464</v>
      </c>
      <c r="AC18" s="56">
        <v>464</v>
      </c>
      <c r="AD18" s="56">
        <v>464</v>
      </c>
      <c r="AE18" s="56">
        <v>464</v>
      </c>
      <c r="AF18" s="56">
        <v>464</v>
      </c>
      <c r="AG18" s="56">
        <v>464</v>
      </c>
      <c r="AH18" s="56">
        <v>464</v>
      </c>
      <c r="AI18" s="56">
        <v>464</v>
      </c>
      <c r="AJ18" s="56">
        <v>464</v>
      </c>
      <c r="AK18" s="56">
        <v>464</v>
      </c>
      <c r="AL18" s="56">
        <v>464</v>
      </c>
      <c r="AM18" s="56">
        <v>464</v>
      </c>
      <c r="AN18" s="56">
        <v>464</v>
      </c>
      <c r="AO18" s="56">
        <v>464</v>
      </c>
      <c r="AP18" s="56">
        <v>464</v>
      </c>
      <c r="AQ18" s="56">
        <v>464</v>
      </c>
      <c r="AR18" s="56">
        <v>464</v>
      </c>
      <c r="AS18" s="56">
        <v>464</v>
      </c>
      <c r="AT18" s="56">
        <v>464</v>
      </c>
      <c r="AU18" s="56">
        <v>464</v>
      </c>
      <c r="AV18" s="56">
        <v>464</v>
      </c>
      <c r="AW18" s="56">
        <v>464</v>
      </c>
      <c r="AX18" s="56">
        <v>464</v>
      </c>
      <c r="AY18" s="56">
        <v>464</v>
      </c>
      <c r="AZ18" s="56">
        <v>464</v>
      </c>
      <c r="BA18" s="56">
        <v>464</v>
      </c>
      <c r="BB18" s="56">
        <v>464</v>
      </c>
      <c r="BC18" s="56">
        <v>464</v>
      </c>
      <c r="BD18" s="56">
        <v>464</v>
      </c>
      <c r="BE18" s="56">
        <v>464</v>
      </c>
      <c r="BF18" s="56">
        <v>464</v>
      </c>
      <c r="BG18" s="56">
        <v>464</v>
      </c>
      <c r="BH18" s="56">
        <v>464</v>
      </c>
      <c r="BI18" s="56">
        <v>464</v>
      </c>
      <c r="BJ18" s="56">
        <v>464</v>
      </c>
      <c r="BK18" s="56">
        <v>464</v>
      </c>
      <c r="BL18" s="56">
        <v>464</v>
      </c>
      <c r="BM18" s="56">
        <v>464</v>
      </c>
      <c r="BN18" s="56">
        <v>464</v>
      </c>
      <c r="BO18" s="56">
        <v>464</v>
      </c>
      <c r="BP18" s="56">
        <v>464</v>
      </c>
      <c r="BQ18" s="56">
        <v>464</v>
      </c>
      <c r="BR18" s="56">
        <v>464</v>
      </c>
      <c r="BS18" s="56">
        <v>464</v>
      </c>
      <c r="BU18" s="11"/>
      <c r="BV18" s="11"/>
      <c r="BW18" s="11"/>
      <c r="BX18" s="11"/>
      <c r="BY18" s="44"/>
      <c r="BZ18" s="119"/>
      <c r="CA18" s="119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</row>
    <row r="19" spans="1:142" ht="15.75" thickBot="1" x14ac:dyDescent="0.3">
      <c r="A19" s="75" t="s">
        <v>29</v>
      </c>
      <c r="B19" s="118">
        <v>0</v>
      </c>
      <c r="C19" s="118">
        <v>0</v>
      </c>
      <c r="D19" s="118">
        <v>0</v>
      </c>
      <c r="E19" s="118">
        <v>0</v>
      </c>
      <c r="F19" s="118">
        <v>0</v>
      </c>
      <c r="G19" s="118">
        <v>0</v>
      </c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  <c r="AP19" s="118">
        <v>0</v>
      </c>
      <c r="AQ19" s="118">
        <v>0</v>
      </c>
      <c r="AR19" s="118">
        <v>0</v>
      </c>
      <c r="AS19" s="118">
        <v>0</v>
      </c>
      <c r="AT19" s="118">
        <v>0</v>
      </c>
      <c r="AU19" s="118">
        <v>0</v>
      </c>
      <c r="AV19" s="118">
        <v>0</v>
      </c>
      <c r="AW19" s="118">
        <v>0</v>
      </c>
      <c r="AX19" s="118">
        <v>0</v>
      </c>
      <c r="AY19" s="118">
        <v>0</v>
      </c>
      <c r="AZ19" s="118">
        <v>0</v>
      </c>
      <c r="BA19" s="118">
        <v>0</v>
      </c>
      <c r="BB19" s="118">
        <v>0</v>
      </c>
      <c r="BC19" s="118">
        <v>0</v>
      </c>
      <c r="BD19" s="118">
        <v>0</v>
      </c>
      <c r="BE19" s="118">
        <v>0</v>
      </c>
      <c r="BF19" s="118">
        <v>0</v>
      </c>
      <c r="BG19" s="118">
        <v>0</v>
      </c>
      <c r="BH19" s="118">
        <v>0</v>
      </c>
      <c r="BI19" s="118">
        <v>0</v>
      </c>
      <c r="BJ19" s="118">
        <v>0</v>
      </c>
      <c r="BK19" s="118">
        <v>0</v>
      </c>
      <c r="BL19" s="118">
        <v>0</v>
      </c>
      <c r="BM19" s="118">
        <v>0</v>
      </c>
      <c r="BN19" s="118">
        <v>0</v>
      </c>
      <c r="BO19" s="118">
        <v>0</v>
      </c>
      <c r="BP19" s="118">
        <v>0</v>
      </c>
      <c r="BQ19" s="118">
        <v>0</v>
      </c>
      <c r="BR19" s="118">
        <v>0</v>
      </c>
      <c r="BS19" s="118">
        <v>0</v>
      </c>
      <c r="CY19" s="1"/>
      <c r="CZ19" s="1"/>
    </row>
    <row r="20" spans="1:142" x14ac:dyDescent="0.25">
      <c r="A20" s="28" t="s">
        <v>35</v>
      </c>
      <c r="B20" s="119">
        <v>0</v>
      </c>
      <c r="C20" s="119">
        <v>0</v>
      </c>
      <c r="D20" s="119">
        <v>0</v>
      </c>
      <c r="E20" s="119">
        <v>0</v>
      </c>
      <c r="F20" s="119">
        <v>0</v>
      </c>
      <c r="G20" s="119">
        <v>0</v>
      </c>
      <c r="H20" s="119">
        <v>0</v>
      </c>
      <c r="I20" s="119">
        <v>0</v>
      </c>
      <c r="J20" s="119">
        <v>0</v>
      </c>
      <c r="K20" s="119">
        <v>0</v>
      </c>
      <c r="L20" s="119">
        <v>0</v>
      </c>
      <c r="M20" s="119">
        <v>0</v>
      </c>
      <c r="N20" s="119">
        <v>0</v>
      </c>
      <c r="O20" s="119">
        <v>0</v>
      </c>
      <c r="P20" s="119">
        <v>0</v>
      </c>
      <c r="Q20" s="119">
        <v>0</v>
      </c>
      <c r="R20" s="119">
        <v>0</v>
      </c>
      <c r="S20" s="119">
        <v>0</v>
      </c>
      <c r="T20" s="119">
        <v>0</v>
      </c>
      <c r="U20" s="119">
        <v>0</v>
      </c>
      <c r="V20" s="119">
        <v>0</v>
      </c>
      <c r="W20" s="119">
        <v>0</v>
      </c>
      <c r="X20" s="119">
        <v>0</v>
      </c>
      <c r="Y20" s="119">
        <v>0</v>
      </c>
      <c r="Z20" s="119">
        <v>0</v>
      </c>
      <c r="AA20" s="119">
        <v>0</v>
      </c>
      <c r="AB20" s="119">
        <v>0</v>
      </c>
      <c r="AC20" s="119">
        <v>0</v>
      </c>
      <c r="AD20" s="119">
        <v>0</v>
      </c>
      <c r="AE20" s="119">
        <v>0</v>
      </c>
      <c r="AF20" s="119">
        <v>0</v>
      </c>
      <c r="AG20" s="119">
        <v>0</v>
      </c>
      <c r="AH20" s="119">
        <v>0</v>
      </c>
      <c r="AI20" s="119">
        <v>0</v>
      </c>
      <c r="AJ20" s="119">
        <v>0</v>
      </c>
      <c r="AK20" s="119">
        <v>0</v>
      </c>
      <c r="AL20" s="119">
        <v>0</v>
      </c>
      <c r="AM20" s="119">
        <v>0</v>
      </c>
      <c r="AN20" s="119">
        <v>0</v>
      </c>
      <c r="AO20" s="119">
        <v>0</v>
      </c>
      <c r="AP20" s="119">
        <v>0</v>
      </c>
      <c r="AQ20" s="119">
        <v>0</v>
      </c>
      <c r="AR20" s="119">
        <v>0</v>
      </c>
      <c r="AS20" s="119">
        <v>0</v>
      </c>
      <c r="AT20" s="119">
        <v>0</v>
      </c>
      <c r="AU20" s="119">
        <v>0</v>
      </c>
      <c r="AV20" s="119">
        <v>0</v>
      </c>
      <c r="AW20" s="119">
        <v>0</v>
      </c>
      <c r="AX20" s="119">
        <v>0</v>
      </c>
      <c r="AY20" s="119">
        <v>0</v>
      </c>
      <c r="AZ20" s="119">
        <v>0</v>
      </c>
      <c r="BA20" s="119">
        <v>0</v>
      </c>
      <c r="BB20" s="119">
        <v>0</v>
      </c>
      <c r="BC20" s="119">
        <v>0</v>
      </c>
      <c r="BD20" s="119">
        <v>0</v>
      </c>
      <c r="BE20" s="119">
        <v>0</v>
      </c>
      <c r="BF20" s="119">
        <v>0</v>
      </c>
      <c r="BG20" s="119">
        <v>0</v>
      </c>
      <c r="BH20" s="119">
        <v>0</v>
      </c>
      <c r="BI20" s="119">
        <v>0</v>
      </c>
      <c r="BJ20" s="119">
        <v>0</v>
      </c>
      <c r="BK20" s="119">
        <v>0</v>
      </c>
      <c r="BL20" s="119">
        <v>0</v>
      </c>
      <c r="BM20" s="119">
        <v>0</v>
      </c>
      <c r="BN20" s="119">
        <v>0</v>
      </c>
      <c r="BO20" s="119">
        <v>0</v>
      </c>
      <c r="BP20" s="119">
        <v>0</v>
      </c>
      <c r="BQ20" s="119">
        <v>0</v>
      </c>
      <c r="BR20" s="119">
        <v>0</v>
      </c>
      <c r="BS20" s="119">
        <v>0</v>
      </c>
      <c r="BU20" s="12">
        <f t="shared" ref="BU20:DR20" si="3">+SQRT((BU17-BU15)^2+(BU18-BU16)^2)</f>
        <v>0</v>
      </c>
      <c r="BV20" s="12">
        <f t="shared" si="3"/>
        <v>0</v>
      </c>
      <c r="BW20" s="12">
        <f t="shared" si="3"/>
        <v>0</v>
      </c>
      <c r="BX20" s="12">
        <f t="shared" si="3"/>
        <v>0</v>
      </c>
      <c r="BY20" s="12">
        <f t="shared" si="3"/>
        <v>0</v>
      </c>
      <c r="BZ20" s="12">
        <f t="shared" si="3"/>
        <v>0</v>
      </c>
      <c r="CA20" s="12">
        <f t="shared" si="3"/>
        <v>0</v>
      </c>
      <c r="CB20" s="12">
        <f t="shared" si="3"/>
        <v>0</v>
      </c>
      <c r="CC20" s="12">
        <f t="shared" si="3"/>
        <v>0</v>
      </c>
      <c r="CD20" s="12">
        <f t="shared" si="3"/>
        <v>0</v>
      </c>
      <c r="CE20" s="12">
        <f t="shared" si="3"/>
        <v>0</v>
      </c>
      <c r="CF20" s="12">
        <f t="shared" si="3"/>
        <v>0</v>
      </c>
      <c r="CG20" s="12">
        <f t="shared" si="3"/>
        <v>0</v>
      </c>
      <c r="CH20" s="12">
        <f t="shared" si="3"/>
        <v>0</v>
      </c>
      <c r="CI20" s="12">
        <f t="shared" si="3"/>
        <v>0</v>
      </c>
      <c r="CJ20" s="12">
        <f t="shared" si="3"/>
        <v>0</v>
      </c>
      <c r="CK20" s="12">
        <f t="shared" si="3"/>
        <v>0</v>
      </c>
      <c r="CL20" s="12">
        <f t="shared" si="3"/>
        <v>0</v>
      </c>
      <c r="CM20" s="12">
        <f t="shared" si="3"/>
        <v>0</v>
      </c>
      <c r="CN20" s="12">
        <f t="shared" si="3"/>
        <v>0</v>
      </c>
      <c r="CO20" s="12">
        <f t="shared" si="3"/>
        <v>0</v>
      </c>
      <c r="CP20" s="12">
        <f t="shared" si="3"/>
        <v>0</v>
      </c>
      <c r="CQ20" s="12">
        <f t="shared" si="3"/>
        <v>0</v>
      </c>
      <c r="CR20" s="12">
        <f t="shared" si="3"/>
        <v>0</v>
      </c>
      <c r="CS20" s="12">
        <f t="shared" si="3"/>
        <v>0</v>
      </c>
      <c r="CT20" s="12">
        <f t="shared" si="3"/>
        <v>0</v>
      </c>
      <c r="CU20" s="12">
        <f t="shared" si="3"/>
        <v>0</v>
      </c>
      <c r="CV20" s="12">
        <f t="shared" si="3"/>
        <v>0</v>
      </c>
      <c r="CW20" s="12">
        <f t="shared" si="3"/>
        <v>0</v>
      </c>
      <c r="CX20" s="12">
        <f t="shared" si="3"/>
        <v>0</v>
      </c>
      <c r="CY20" s="12">
        <f t="shared" si="3"/>
        <v>0</v>
      </c>
      <c r="CZ20" s="12">
        <f t="shared" si="3"/>
        <v>0</v>
      </c>
      <c r="DA20" s="12">
        <f t="shared" si="3"/>
        <v>0</v>
      </c>
      <c r="DB20" s="12">
        <f t="shared" si="3"/>
        <v>0</v>
      </c>
      <c r="DC20" s="12">
        <f t="shared" si="3"/>
        <v>0</v>
      </c>
      <c r="DD20" s="12">
        <f t="shared" si="3"/>
        <v>0</v>
      </c>
      <c r="DE20" s="12">
        <f t="shared" si="3"/>
        <v>0</v>
      </c>
      <c r="DF20" s="12">
        <f t="shared" si="3"/>
        <v>0</v>
      </c>
      <c r="DG20" s="12">
        <f t="shared" si="3"/>
        <v>0</v>
      </c>
      <c r="DH20" s="12">
        <f t="shared" si="3"/>
        <v>0</v>
      </c>
      <c r="DI20" s="12">
        <f t="shared" si="3"/>
        <v>0</v>
      </c>
      <c r="DJ20" s="12">
        <f t="shared" si="3"/>
        <v>0</v>
      </c>
      <c r="DK20" s="12">
        <f t="shared" si="3"/>
        <v>0</v>
      </c>
      <c r="DL20" s="12">
        <f t="shared" si="3"/>
        <v>0</v>
      </c>
      <c r="DM20" s="12">
        <f t="shared" si="3"/>
        <v>0</v>
      </c>
      <c r="DN20" s="12">
        <f t="shared" si="3"/>
        <v>0</v>
      </c>
      <c r="DO20" s="12">
        <f t="shared" si="3"/>
        <v>0</v>
      </c>
      <c r="DP20" s="12">
        <f t="shared" si="3"/>
        <v>0</v>
      </c>
      <c r="DQ20" s="12">
        <f t="shared" si="3"/>
        <v>0</v>
      </c>
      <c r="DR20" s="12">
        <f t="shared" si="3"/>
        <v>0</v>
      </c>
      <c r="DS20" s="12">
        <f t="shared" ref="DS20:EF20" si="4">+SQRT((DS17-DS15)^2+(DS18-DS16)^2)</f>
        <v>0</v>
      </c>
      <c r="DT20" s="12">
        <f t="shared" si="4"/>
        <v>0</v>
      </c>
      <c r="DU20" s="12">
        <f t="shared" si="4"/>
        <v>0</v>
      </c>
      <c r="DV20" s="12">
        <f t="shared" si="4"/>
        <v>0</v>
      </c>
      <c r="DW20" s="12">
        <f t="shared" si="4"/>
        <v>0</v>
      </c>
      <c r="DX20" s="12">
        <f t="shared" si="4"/>
        <v>0</v>
      </c>
      <c r="DY20" s="12">
        <f t="shared" si="4"/>
        <v>0</v>
      </c>
      <c r="DZ20" s="12">
        <f t="shared" si="4"/>
        <v>0</v>
      </c>
      <c r="EA20" s="12">
        <f t="shared" si="4"/>
        <v>0</v>
      </c>
      <c r="EB20" s="12">
        <f t="shared" si="4"/>
        <v>0</v>
      </c>
      <c r="EC20" s="12">
        <f t="shared" si="4"/>
        <v>0</v>
      </c>
      <c r="ED20" s="12">
        <f t="shared" si="4"/>
        <v>0</v>
      </c>
      <c r="EE20" s="12">
        <f t="shared" si="4"/>
        <v>0</v>
      </c>
      <c r="EF20" s="12">
        <f t="shared" si="4"/>
        <v>0</v>
      </c>
      <c r="EG20" s="12">
        <f t="shared" ref="EG20:EL20" si="5">+SQRT((EG17-EG15)^2+(EG18-EG16)^2)</f>
        <v>0</v>
      </c>
      <c r="EH20" s="12">
        <f t="shared" si="5"/>
        <v>0</v>
      </c>
      <c r="EI20" s="12">
        <f t="shared" si="5"/>
        <v>0</v>
      </c>
      <c r="EJ20" s="12">
        <f t="shared" si="5"/>
        <v>0</v>
      </c>
      <c r="EK20" s="12">
        <f t="shared" si="5"/>
        <v>0</v>
      </c>
      <c r="EL20" s="12">
        <f t="shared" si="5"/>
        <v>0</v>
      </c>
    </row>
    <row r="21" spans="1:142" x14ac:dyDescent="0.25">
      <c r="A21" s="5" t="s">
        <v>243</v>
      </c>
      <c r="B21" s="5" t="s">
        <v>6</v>
      </c>
      <c r="C21" s="5" t="s">
        <v>6</v>
      </c>
      <c r="D21" s="5" t="s">
        <v>6</v>
      </c>
      <c r="E21" s="5" t="s">
        <v>6</v>
      </c>
      <c r="F21" s="5" t="s">
        <v>6</v>
      </c>
      <c r="G21" s="5" t="s">
        <v>6</v>
      </c>
      <c r="H21" s="5" t="s">
        <v>6</v>
      </c>
      <c r="I21" s="5" t="s">
        <v>6</v>
      </c>
      <c r="J21" s="5" t="s">
        <v>6</v>
      </c>
      <c r="K21" s="5" t="s">
        <v>6</v>
      </c>
      <c r="L21" s="5" t="s">
        <v>6</v>
      </c>
      <c r="M21" s="5" t="s">
        <v>6</v>
      </c>
      <c r="N21" s="5" t="s">
        <v>6</v>
      </c>
      <c r="O21" s="5" t="s">
        <v>6</v>
      </c>
      <c r="P21" s="5" t="s">
        <v>6</v>
      </c>
      <c r="Q21" s="5" t="s">
        <v>6</v>
      </c>
      <c r="R21" s="5" t="s">
        <v>6</v>
      </c>
      <c r="S21" s="5" t="s">
        <v>6</v>
      </c>
      <c r="T21" s="5" t="s">
        <v>6</v>
      </c>
      <c r="U21" s="5" t="s">
        <v>6</v>
      </c>
      <c r="V21" s="5" t="s">
        <v>6</v>
      </c>
      <c r="W21" s="5" t="s">
        <v>6</v>
      </c>
      <c r="X21" s="5" t="s">
        <v>6</v>
      </c>
      <c r="Y21" s="5" t="s">
        <v>6</v>
      </c>
      <c r="Z21" s="5" t="s">
        <v>6</v>
      </c>
      <c r="AA21" s="5" t="s">
        <v>6</v>
      </c>
      <c r="AB21" s="5" t="s">
        <v>6</v>
      </c>
      <c r="AC21" s="5" t="s">
        <v>6</v>
      </c>
      <c r="AD21" s="5" t="s">
        <v>6</v>
      </c>
      <c r="AE21" s="5" t="s">
        <v>6</v>
      </c>
      <c r="AF21" s="5" t="s">
        <v>6</v>
      </c>
      <c r="AG21" s="5" t="s">
        <v>6</v>
      </c>
      <c r="AH21" s="5" t="s">
        <v>6</v>
      </c>
      <c r="AI21" s="5" t="s">
        <v>6</v>
      </c>
      <c r="AJ21" s="5" t="s">
        <v>6</v>
      </c>
      <c r="AK21" s="5" t="s">
        <v>6</v>
      </c>
      <c r="AL21" s="5" t="s">
        <v>6</v>
      </c>
      <c r="AM21" s="5" t="s">
        <v>6</v>
      </c>
      <c r="AN21" s="5" t="s">
        <v>6</v>
      </c>
      <c r="AO21" s="5" t="s">
        <v>6</v>
      </c>
      <c r="AP21" s="5" t="s">
        <v>6</v>
      </c>
      <c r="AQ21" s="5" t="s">
        <v>6</v>
      </c>
      <c r="AR21" s="5" t="s">
        <v>6</v>
      </c>
      <c r="AS21" s="5" t="s">
        <v>6</v>
      </c>
      <c r="AT21" s="5" t="s">
        <v>6</v>
      </c>
      <c r="AU21" s="5" t="s">
        <v>6</v>
      </c>
      <c r="AV21" s="5" t="s">
        <v>6</v>
      </c>
      <c r="AW21" s="5" t="s">
        <v>6</v>
      </c>
      <c r="AX21" s="5" t="s">
        <v>6</v>
      </c>
      <c r="AY21" s="5" t="s">
        <v>6</v>
      </c>
      <c r="AZ21" s="5" t="s">
        <v>6</v>
      </c>
      <c r="BA21" s="5" t="s">
        <v>6</v>
      </c>
      <c r="BB21" s="5" t="s">
        <v>6</v>
      </c>
      <c r="BC21" s="5" t="s">
        <v>6</v>
      </c>
      <c r="BD21" s="5" t="s">
        <v>6</v>
      </c>
      <c r="BE21" s="5" t="s">
        <v>6</v>
      </c>
      <c r="BF21" s="5" t="s">
        <v>6</v>
      </c>
      <c r="BG21" s="5" t="s">
        <v>6</v>
      </c>
      <c r="BH21" s="5" t="s">
        <v>6</v>
      </c>
      <c r="BI21" s="5" t="s">
        <v>6</v>
      </c>
      <c r="BJ21" s="5" t="s">
        <v>6</v>
      </c>
      <c r="BK21" s="5" t="s">
        <v>6</v>
      </c>
      <c r="BL21" s="5" t="s">
        <v>6</v>
      </c>
      <c r="BM21" s="5" t="s">
        <v>6</v>
      </c>
      <c r="BN21" s="5" t="s">
        <v>6</v>
      </c>
      <c r="BO21" s="5" t="s">
        <v>6</v>
      </c>
      <c r="BP21" s="5" t="s">
        <v>6</v>
      </c>
      <c r="BQ21" s="5" t="s">
        <v>6</v>
      </c>
      <c r="BR21" s="5" t="s">
        <v>6</v>
      </c>
      <c r="BS21" s="5" t="s">
        <v>6</v>
      </c>
    </row>
    <row r="22" spans="1:142" x14ac:dyDescent="0.25">
      <c r="A22" s="9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</row>
    <row r="23" spans="1:142" x14ac:dyDescent="0.25">
      <c r="A23" s="9"/>
      <c r="B23" s="124" t="s">
        <v>30</v>
      </c>
      <c r="C23" s="125"/>
      <c r="D23" s="126"/>
      <c r="G23" s="12"/>
    </row>
    <row r="24" spans="1:142" x14ac:dyDescent="0.25">
      <c r="A24" s="9"/>
      <c r="B24" s="77">
        <v>1</v>
      </c>
      <c r="C24" s="78">
        <v>2</v>
      </c>
      <c r="D24" s="77">
        <v>3</v>
      </c>
      <c r="E24" s="77">
        <v>4</v>
      </c>
      <c r="F24" s="78">
        <v>5</v>
      </c>
      <c r="G24" s="77">
        <v>6</v>
      </c>
      <c r="H24" s="77">
        <v>7</v>
      </c>
      <c r="I24" s="78">
        <v>8</v>
      </c>
      <c r="J24" s="77">
        <v>9</v>
      </c>
      <c r="K24" s="77">
        <v>10</v>
      </c>
      <c r="L24" s="78">
        <v>11</v>
      </c>
      <c r="M24" s="77">
        <v>12</v>
      </c>
      <c r="N24" s="77">
        <v>13</v>
      </c>
      <c r="O24" s="77">
        <v>14</v>
      </c>
      <c r="P24" s="77">
        <v>15</v>
      </c>
      <c r="Q24" s="77">
        <v>16</v>
      </c>
      <c r="R24" s="77">
        <v>17</v>
      </c>
      <c r="S24" s="77">
        <v>18</v>
      </c>
      <c r="T24" s="77">
        <v>19</v>
      </c>
      <c r="U24" s="77">
        <v>20</v>
      </c>
      <c r="V24" s="77">
        <v>21</v>
      </c>
      <c r="W24" s="77">
        <v>22</v>
      </c>
      <c r="X24" s="77">
        <v>23</v>
      </c>
      <c r="Y24" s="77">
        <v>24</v>
      </c>
      <c r="Z24" s="77">
        <v>25</v>
      </c>
      <c r="AA24" s="77">
        <v>26</v>
      </c>
      <c r="AB24" s="77">
        <v>27</v>
      </c>
      <c r="AC24" s="77">
        <v>28</v>
      </c>
      <c r="AD24" s="77">
        <v>29</v>
      </c>
      <c r="AE24" s="77">
        <v>30</v>
      </c>
      <c r="AF24" s="77">
        <v>31</v>
      </c>
      <c r="AG24" s="77">
        <v>32</v>
      </c>
      <c r="AH24" s="77">
        <v>33</v>
      </c>
      <c r="AI24" s="77">
        <v>34</v>
      </c>
      <c r="AJ24" s="77">
        <v>35</v>
      </c>
      <c r="AK24" s="77">
        <v>36</v>
      </c>
      <c r="AL24" s="77">
        <v>37</v>
      </c>
      <c r="AM24" s="77">
        <v>38</v>
      </c>
      <c r="AN24" s="77">
        <v>39</v>
      </c>
      <c r="AO24" s="77">
        <v>40</v>
      </c>
      <c r="AP24" s="77">
        <v>41</v>
      </c>
      <c r="AQ24" s="77">
        <v>42</v>
      </c>
      <c r="AR24" s="77">
        <v>43</v>
      </c>
      <c r="AS24" s="77">
        <v>44</v>
      </c>
      <c r="AT24" s="77">
        <v>45</v>
      </c>
      <c r="AU24" s="77">
        <v>46</v>
      </c>
      <c r="AV24" s="77">
        <v>47</v>
      </c>
      <c r="AW24" s="77">
        <v>48</v>
      </c>
      <c r="AX24" s="77">
        <v>49</v>
      </c>
      <c r="AY24" s="77">
        <v>50</v>
      </c>
      <c r="AZ24" s="77">
        <v>51</v>
      </c>
      <c r="BA24" s="77">
        <v>52</v>
      </c>
      <c r="BB24" s="77">
        <v>53</v>
      </c>
      <c r="BC24" s="77">
        <v>54</v>
      </c>
      <c r="BD24" s="77">
        <v>55</v>
      </c>
      <c r="BE24" s="77">
        <v>56</v>
      </c>
      <c r="BF24" s="77">
        <v>57</v>
      </c>
      <c r="BG24" s="77">
        <v>58</v>
      </c>
      <c r="BH24" s="77">
        <v>59</v>
      </c>
      <c r="BI24" s="77">
        <v>60</v>
      </c>
      <c r="BJ24" s="77">
        <v>61</v>
      </c>
      <c r="BK24" s="77">
        <v>62</v>
      </c>
      <c r="BL24" s="77">
        <v>63</v>
      </c>
      <c r="BM24" s="77">
        <v>64</v>
      </c>
      <c r="BN24" s="77">
        <v>65</v>
      </c>
      <c r="BO24" s="77">
        <v>66</v>
      </c>
      <c r="BP24" s="77">
        <v>67</v>
      </c>
      <c r="BQ24" s="77">
        <v>68</v>
      </c>
      <c r="BR24" s="77">
        <v>69</v>
      </c>
      <c r="BS24" s="77">
        <v>70</v>
      </c>
    </row>
    <row r="25" spans="1:142" ht="15.75" x14ac:dyDescent="0.25">
      <c r="A25" s="79" t="s">
        <v>31</v>
      </c>
      <c r="B25" s="119">
        <f t="shared" ref="B25:U25" si="6">+BU17-B17</f>
        <v>0</v>
      </c>
      <c r="C25" s="119">
        <f t="shared" si="6"/>
        <v>0</v>
      </c>
      <c r="D25" s="119">
        <f t="shared" si="6"/>
        <v>-2896</v>
      </c>
      <c r="E25" s="119">
        <f t="shared" si="6"/>
        <v>-1281</v>
      </c>
      <c r="F25" s="119">
        <f t="shared" si="6"/>
        <v>-2096</v>
      </c>
      <c r="G25" s="119">
        <f t="shared" si="6"/>
        <v>-1559</v>
      </c>
      <c r="H25" s="119">
        <f t="shared" si="6"/>
        <v>-1624</v>
      </c>
      <c r="I25" s="119">
        <f t="shared" si="6"/>
        <v>-1834</v>
      </c>
      <c r="J25" s="119">
        <f t="shared" si="6"/>
        <v>-2026</v>
      </c>
      <c r="K25" s="119">
        <f t="shared" si="6"/>
        <v>-1976</v>
      </c>
      <c r="L25" s="119">
        <f t="shared" si="6"/>
        <v>-2096</v>
      </c>
      <c r="M25" s="119">
        <f t="shared" si="6"/>
        <v>-1571</v>
      </c>
      <c r="N25" s="119">
        <f t="shared" si="6"/>
        <v>-1571</v>
      </c>
      <c r="O25" s="119">
        <f t="shared" si="6"/>
        <v>-2736</v>
      </c>
      <c r="P25" s="119">
        <f t="shared" si="6"/>
        <v>-2736</v>
      </c>
      <c r="Q25" s="119">
        <f t="shared" si="6"/>
        <v>-2628</v>
      </c>
      <c r="R25" s="119">
        <f t="shared" si="6"/>
        <v>-2426</v>
      </c>
      <c r="S25" s="119">
        <f t="shared" si="6"/>
        <v>-2426</v>
      </c>
      <c r="T25" s="119">
        <f t="shared" si="6"/>
        <v>-2426</v>
      </c>
      <c r="U25" s="119">
        <f t="shared" si="6"/>
        <v>-2426</v>
      </c>
      <c r="V25" s="119">
        <f t="shared" ref="V25:BR25" si="7">+CO17-V17</f>
        <v>-2426</v>
      </c>
      <c r="W25" s="119">
        <f t="shared" si="7"/>
        <v>-2426</v>
      </c>
      <c r="X25" s="119">
        <f t="shared" si="7"/>
        <v>-2426</v>
      </c>
      <c r="Y25" s="119">
        <f t="shared" si="7"/>
        <v>-2426</v>
      </c>
      <c r="Z25" s="119">
        <f t="shared" si="7"/>
        <v>-2426</v>
      </c>
      <c r="AA25" s="119">
        <f t="shared" si="7"/>
        <v>-2426</v>
      </c>
      <c r="AB25" s="119">
        <f t="shared" si="7"/>
        <v>-2426</v>
      </c>
      <c r="AC25" s="119">
        <f t="shared" si="7"/>
        <v>-2426</v>
      </c>
      <c r="AD25" s="119">
        <f t="shared" si="7"/>
        <v>-2426</v>
      </c>
      <c r="AE25" s="119">
        <f t="shared" si="7"/>
        <v>-2426</v>
      </c>
      <c r="AF25" s="119">
        <f t="shared" si="7"/>
        <v>-2426</v>
      </c>
      <c r="AG25" s="119">
        <f t="shared" si="7"/>
        <v>-2426</v>
      </c>
      <c r="AH25" s="119">
        <f t="shared" si="7"/>
        <v>-2426</v>
      </c>
      <c r="AI25" s="119">
        <f t="shared" si="7"/>
        <v>-2426</v>
      </c>
      <c r="AJ25" s="119">
        <f t="shared" si="7"/>
        <v>-2426</v>
      </c>
      <c r="AK25" s="119">
        <f t="shared" si="7"/>
        <v>-2426</v>
      </c>
      <c r="AL25" s="119">
        <f t="shared" si="7"/>
        <v>-2426</v>
      </c>
      <c r="AM25" s="119">
        <f t="shared" si="7"/>
        <v>-2426</v>
      </c>
      <c r="AN25" s="119">
        <f t="shared" si="7"/>
        <v>-2426</v>
      </c>
      <c r="AO25" s="119">
        <f t="shared" si="7"/>
        <v>-2426</v>
      </c>
      <c r="AP25" s="119">
        <f t="shared" si="7"/>
        <v>-2426</v>
      </c>
      <c r="AQ25" s="119">
        <f t="shared" si="7"/>
        <v>-2426</v>
      </c>
      <c r="AR25" s="119">
        <f t="shared" si="7"/>
        <v>-2426</v>
      </c>
      <c r="AS25" s="119">
        <f t="shared" si="7"/>
        <v>-2426</v>
      </c>
      <c r="AT25" s="119">
        <f t="shared" si="7"/>
        <v>-2426</v>
      </c>
      <c r="AU25" s="119">
        <f t="shared" si="7"/>
        <v>-2426</v>
      </c>
      <c r="AV25" s="119">
        <f t="shared" si="7"/>
        <v>-2426</v>
      </c>
      <c r="AW25" s="119">
        <f t="shared" si="7"/>
        <v>-2426</v>
      </c>
      <c r="AX25" s="119">
        <f t="shared" si="7"/>
        <v>-2426</v>
      </c>
      <c r="AY25" s="119">
        <f t="shared" si="7"/>
        <v>-2426</v>
      </c>
      <c r="AZ25" s="119">
        <f t="shared" si="7"/>
        <v>-2426</v>
      </c>
      <c r="BA25" s="119">
        <f t="shared" si="7"/>
        <v>-2426</v>
      </c>
      <c r="BB25" s="119">
        <f t="shared" si="7"/>
        <v>-2426</v>
      </c>
      <c r="BC25" s="119">
        <f t="shared" si="7"/>
        <v>-2426</v>
      </c>
      <c r="BD25" s="119">
        <f t="shared" si="7"/>
        <v>-2426</v>
      </c>
      <c r="BE25" s="119">
        <f t="shared" si="7"/>
        <v>-2426</v>
      </c>
      <c r="BF25" s="119">
        <f t="shared" si="7"/>
        <v>-2426</v>
      </c>
      <c r="BG25" s="119">
        <f t="shared" si="7"/>
        <v>-2426</v>
      </c>
      <c r="BH25" s="119">
        <f t="shared" si="7"/>
        <v>-2426</v>
      </c>
      <c r="BI25" s="119">
        <f t="shared" si="7"/>
        <v>-2426</v>
      </c>
      <c r="BJ25" s="119">
        <f t="shared" si="7"/>
        <v>-2426</v>
      </c>
      <c r="BK25" s="119">
        <f t="shared" si="7"/>
        <v>-2426</v>
      </c>
      <c r="BL25" s="119">
        <f t="shared" si="7"/>
        <v>-2426</v>
      </c>
      <c r="BM25" s="119">
        <f t="shared" si="7"/>
        <v>-2426</v>
      </c>
      <c r="BN25" s="119">
        <f t="shared" si="7"/>
        <v>-2426</v>
      </c>
      <c r="BO25" s="119">
        <f t="shared" si="7"/>
        <v>-2426</v>
      </c>
      <c r="BP25" s="119">
        <f t="shared" si="7"/>
        <v>-2426</v>
      </c>
      <c r="BQ25" s="119">
        <f t="shared" si="7"/>
        <v>-2426</v>
      </c>
      <c r="BR25" s="119">
        <f t="shared" si="7"/>
        <v>-2426</v>
      </c>
      <c r="BS25" s="119">
        <f>+EL17-BS17</f>
        <v>-2426</v>
      </c>
    </row>
    <row r="26" spans="1:142" ht="15.75" x14ac:dyDescent="0.25">
      <c r="A26" s="79" t="s">
        <v>32</v>
      </c>
      <c r="B26" s="119">
        <f t="shared" ref="B26:P26" si="8">+BU18-B18</f>
        <v>0</v>
      </c>
      <c r="C26" s="119">
        <f t="shared" si="8"/>
        <v>-1720</v>
      </c>
      <c r="D26" s="119">
        <f t="shared" si="8"/>
        <v>-1720</v>
      </c>
      <c r="E26" s="119">
        <f t="shared" si="8"/>
        <v>-434</v>
      </c>
      <c r="F26" s="119">
        <f t="shared" si="8"/>
        <v>-23</v>
      </c>
      <c r="G26" s="119">
        <f t="shared" si="8"/>
        <v>-324</v>
      </c>
      <c r="H26" s="119">
        <f t="shared" si="8"/>
        <v>-256</v>
      </c>
      <c r="I26" s="119">
        <f t="shared" si="8"/>
        <v>-256</v>
      </c>
      <c r="J26" s="119">
        <f t="shared" si="8"/>
        <v>-256</v>
      </c>
      <c r="K26" s="119">
        <f t="shared" si="8"/>
        <v>-244</v>
      </c>
      <c r="L26" s="119">
        <f t="shared" si="8"/>
        <v>-434</v>
      </c>
      <c r="M26" s="119">
        <f t="shared" si="8"/>
        <v>-474</v>
      </c>
      <c r="N26" s="119">
        <f t="shared" si="8"/>
        <v>-438</v>
      </c>
      <c r="O26" s="119">
        <f t="shared" si="8"/>
        <v>-198</v>
      </c>
      <c r="P26" s="119">
        <f t="shared" si="8"/>
        <v>-368</v>
      </c>
      <c r="Q26" s="119">
        <f>+CJ16-Q16</f>
        <v>-368</v>
      </c>
      <c r="R26" s="119">
        <f>+CK18-R18</f>
        <v>-464</v>
      </c>
      <c r="S26" s="119">
        <f>+CL18-S18</f>
        <v>-464</v>
      </c>
      <c r="T26" s="119">
        <f>+CM18-T18</f>
        <v>-464</v>
      </c>
      <c r="U26" s="119">
        <f>+CN18-U18</f>
        <v>-464</v>
      </c>
      <c r="V26" s="119">
        <f t="shared" ref="V26:BR26" si="9">+CO18-V18</f>
        <v>-464</v>
      </c>
      <c r="W26" s="119">
        <f t="shared" si="9"/>
        <v>-464</v>
      </c>
      <c r="X26" s="119">
        <f t="shared" si="9"/>
        <v>-464</v>
      </c>
      <c r="Y26" s="119">
        <f t="shared" si="9"/>
        <v>-464</v>
      </c>
      <c r="Z26" s="119">
        <f t="shared" si="9"/>
        <v>-464</v>
      </c>
      <c r="AA26" s="119">
        <f t="shared" si="9"/>
        <v>-464</v>
      </c>
      <c r="AB26" s="119">
        <f t="shared" si="9"/>
        <v>-464</v>
      </c>
      <c r="AC26" s="119">
        <f t="shared" si="9"/>
        <v>-464</v>
      </c>
      <c r="AD26" s="119">
        <f t="shared" si="9"/>
        <v>-464</v>
      </c>
      <c r="AE26" s="119">
        <f t="shared" si="9"/>
        <v>-464</v>
      </c>
      <c r="AF26" s="119">
        <f t="shared" si="9"/>
        <v>-464</v>
      </c>
      <c r="AG26" s="119">
        <f t="shared" si="9"/>
        <v>-464</v>
      </c>
      <c r="AH26" s="119">
        <f t="shared" si="9"/>
        <v>-464</v>
      </c>
      <c r="AI26" s="119">
        <f t="shared" si="9"/>
        <v>-464</v>
      </c>
      <c r="AJ26" s="119">
        <f t="shared" si="9"/>
        <v>-464</v>
      </c>
      <c r="AK26" s="119">
        <f t="shared" si="9"/>
        <v>-464</v>
      </c>
      <c r="AL26" s="119">
        <f t="shared" si="9"/>
        <v>-464</v>
      </c>
      <c r="AM26" s="119">
        <f t="shared" si="9"/>
        <v>-464</v>
      </c>
      <c r="AN26" s="119">
        <f t="shared" si="9"/>
        <v>-464</v>
      </c>
      <c r="AO26" s="119">
        <f t="shared" si="9"/>
        <v>-464</v>
      </c>
      <c r="AP26" s="119">
        <f t="shared" si="9"/>
        <v>-464</v>
      </c>
      <c r="AQ26" s="119">
        <f t="shared" si="9"/>
        <v>-464</v>
      </c>
      <c r="AR26" s="119">
        <f t="shared" si="9"/>
        <v>-464</v>
      </c>
      <c r="AS26" s="119">
        <f t="shared" si="9"/>
        <v>-464</v>
      </c>
      <c r="AT26" s="119">
        <f t="shared" si="9"/>
        <v>-464</v>
      </c>
      <c r="AU26" s="119">
        <f t="shared" si="9"/>
        <v>-464</v>
      </c>
      <c r="AV26" s="119">
        <f t="shared" si="9"/>
        <v>-464</v>
      </c>
      <c r="AW26" s="119">
        <f t="shared" si="9"/>
        <v>-464</v>
      </c>
      <c r="AX26" s="119">
        <f t="shared" si="9"/>
        <v>-464</v>
      </c>
      <c r="AY26" s="119">
        <f t="shared" si="9"/>
        <v>-464</v>
      </c>
      <c r="AZ26" s="119">
        <f t="shared" si="9"/>
        <v>-464</v>
      </c>
      <c r="BA26" s="119">
        <f t="shared" si="9"/>
        <v>-464</v>
      </c>
      <c r="BB26" s="119">
        <f t="shared" si="9"/>
        <v>-464</v>
      </c>
      <c r="BC26" s="119">
        <f t="shared" si="9"/>
        <v>-464</v>
      </c>
      <c r="BD26" s="119">
        <f t="shared" si="9"/>
        <v>-464</v>
      </c>
      <c r="BE26" s="119">
        <f t="shared" si="9"/>
        <v>-464</v>
      </c>
      <c r="BF26" s="119">
        <f t="shared" si="9"/>
        <v>-464</v>
      </c>
      <c r="BG26" s="119">
        <f t="shared" si="9"/>
        <v>-464</v>
      </c>
      <c r="BH26" s="119">
        <f t="shared" si="9"/>
        <v>-464</v>
      </c>
      <c r="BI26" s="119">
        <f t="shared" si="9"/>
        <v>-464</v>
      </c>
      <c r="BJ26" s="119">
        <f t="shared" si="9"/>
        <v>-464</v>
      </c>
      <c r="BK26" s="119">
        <f t="shared" si="9"/>
        <v>-464</v>
      </c>
      <c r="BL26" s="119">
        <f t="shared" si="9"/>
        <v>-464</v>
      </c>
      <c r="BM26" s="119">
        <f t="shared" si="9"/>
        <v>-464</v>
      </c>
      <c r="BN26" s="119">
        <f t="shared" si="9"/>
        <v>-464</v>
      </c>
      <c r="BO26" s="119">
        <f t="shared" si="9"/>
        <v>-464</v>
      </c>
      <c r="BP26" s="119">
        <f t="shared" si="9"/>
        <v>-464</v>
      </c>
      <c r="BQ26" s="119">
        <f t="shared" si="9"/>
        <v>-464</v>
      </c>
      <c r="BR26" s="119">
        <f t="shared" si="9"/>
        <v>-464</v>
      </c>
      <c r="BS26" s="119">
        <f>+EL18-BS18</f>
        <v>-464</v>
      </c>
    </row>
    <row r="27" spans="1:142" x14ac:dyDescent="0.25">
      <c r="A27" s="9"/>
      <c r="V27" s="9"/>
      <c r="W27" s="9"/>
      <c r="X27" s="9"/>
    </row>
    <row r="28" spans="1:142" x14ac:dyDescent="0.25">
      <c r="A28" s="9"/>
      <c r="V28" s="9"/>
      <c r="W28" s="9"/>
      <c r="X28" s="9"/>
    </row>
    <row r="29" spans="1:142" x14ac:dyDescent="0.25">
      <c r="A29" s="9"/>
    </row>
    <row r="30" spans="1:142" x14ac:dyDescent="0.25">
      <c r="A30" s="9"/>
      <c r="E30" s="15"/>
    </row>
    <row r="31" spans="1:142" ht="15.75" thickBot="1" x14ac:dyDescent="0.3">
      <c r="A31" s="151" t="s">
        <v>17</v>
      </c>
      <c r="B31" s="152"/>
      <c r="C31" s="1" t="s">
        <v>47</v>
      </c>
    </row>
    <row r="32" spans="1:142" x14ac:dyDescent="0.25">
      <c r="A32" s="153" t="s">
        <v>48</v>
      </c>
      <c r="B32" s="52" t="s">
        <v>49</v>
      </c>
      <c r="C32" s="121"/>
      <c r="D32" s="40"/>
      <c r="E32" s="40"/>
      <c r="F32" s="40"/>
      <c r="G32"/>
      <c r="H32"/>
    </row>
    <row r="33" spans="1:8" ht="15.75" thickBot="1" x14ac:dyDescent="0.3">
      <c r="A33" s="154"/>
      <c r="B33" s="54" t="s">
        <v>34</v>
      </c>
      <c r="C33" s="122"/>
      <c r="D33" s="55"/>
      <c r="E33" s="55"/>
      <c r="F33" s="55"/>
      <c r="G33"/>
      <c r="H33"/>
    </row>
    <row r="34" spans="1:8" x14ac:dyDescent="0.25">
      <c r="A34" s="153" t="s">
        <v>50</v>
      </c>
      <c r="B34" s="52" t="s">
        <v>49</v>
      </c>
      <c r="C34" s="121"/>
      <c r="D34" s="40"/>
      <c r="E34" s="40"/>
      <c r="F34" s="40"/>
      <c r="G34"/>
      <c r="H34"/>
    </row>
    <row r="35" spans="1:8" ht="15.75" thickBot="1" x14ac:dyDescent="0.3">
      <c r="A35" s="154"/>
      <c r="B35" s="54" t="s">
        <v>34</v>
      </c>
      <c r="C35" s="122"/>
      <c r="D35" s="55"/>
      <c r="E35" s="55"/>
      <c r="F35" s="55"/>
      <c r="G35"/>
      <c r="H35"/>
    </row>
    <row r="36" spans="1:8" x14ac:dyDescent="0.25">
      <c r="A36" s="153" t="s">
        <v>51</v>
      </c>
      <c r="B36" s="52" t="s">
        <v>49</v>
      </c>
      <c r="C36" s="121"/>
      <c r="D36" s="40"/>
      <c r="E36" s="40"/>
      <c r="F36" s="40"/>
      <c r="G36"/>
      <c r="H36"/>
    </row>
    <row r="37" spans="1:8" ht="15.75" thickBot="1" x14ac:dyDescent="0.3">
      <c r="A37" s="154"/>
      <c r="B37" s="54" t="s">
        <v>34</v>
      </c>
      <c r="C37" s="122"/>
      <c r="D37" s="55"/>
      <c r="E37" s="55"/>
      <c r="F37" s="55"/>
      <c r="G37"/>
      <c r="H37"/>
    </row>
    <row r="38" spans="1:8" x14ac:dyDescent="0.25">
      <c r="A38" s="155" t="s">
        <v>52</v>
      </c>
      <c r="B38" s="52" t="s">
        <v>49</v>
      </c>
      <c r="C38" s="121"/>
      <c r="D38" s="40"/>
      <c r="E38" s="40"/>
      <c r="F38" s="40"/>
      <c r="G38"/>
      <c r="H38"/>
    </row>
    <row r="39" spans="1:8" ht="15.75" thickBot="1" x14ac:dyDescent="0.3">
      <c r="A39" s="156"/>
      <c r="B39" s="54" t="s">
        <v>34</v>
      </c>
      <c r="C39" s="122"/>
      <c r="D39" s="55"/>
      <c r="E39" s="55"/>
      <c r="F39" s="55"/>
      <c r="G39"/>
      <c r="H39"/>
    </row>
    <row r="40" spans="1:8" x14ac:dyDescent="0.25">
      <c r="C40" s="9"/>
      <c r="G40"/>
      <c r="H40"/>
    </row>
    <row r="41" spans="1:8" x14ac:dyDescent="0.25">
      <c r="A41" s="157" t="s">
        <v>18</v>
      </c>
      <c r="B41" s="158"/>
      <c r="G41"/>
      <c r="H41"/>
    </row>
    <row r="42" spans="1:8" x14ac:dyDescent="0.25">
      <c r="A42" s="159" t="s">
        <v>48</v>
      </c>
      <c r="B42" s="119" t="s">
        <v>49</v>
      </c>
      <c r="C42" s="119"/>
      <c r="D42" s="5"/>
      <c r="E42" s="5"/>
      <c r="F42" s="5"/>
      <c r="G42"/>
      <c r="H42"/>
    </row>
    <row r="43" spans="1:8" x14ac:dyDescent="0.25">
      <c r="A43" s="160"/>
      <c r="B43" s="119" t="s">
        <v>34</v>
      </c>
      <c r="C43" s="119"/>
      <c r="D43" s="5"/>
      <c r="E43" s="5"/>
      <c r="F43" s="5"/>
      <c r="G43"/>
      <c r="H43"/>
    </row>
    <row r="44" spans="1:8" x14ac:dyDescent="0.25">
      <c r="A44" s="159" t="s">
        <v>50</v>
      </c>
      <c r="B44" s="119" t="s">
        <v>49</v>
      </c>
      <c r="C44" s="119"/>
      <c r="D44" s="5"/>
      <c r="E44" s="5"/>
      <c r="F44" s="5"/>
      <c r="G44"/>
      <c r="H44"/>
    </row>
    <row r="45" spans="1:8" x14ac:dyDescent="0.25">
      <c r="A45" s="160"/>
      <c r="B45" s="119" t="s">
        <v>34</v>
      </c>
      <c r="C45" s="119"/>
      <c r="D45" s="5"/>
      <c r="E45" s="5"/>
      <c r="F45" s="5"/>
      <c r="G45"/>
      <c r="H45"/>
    </row>
    <row r="46" spans="1:8" x14ac:dyDescent="0.25">
      <c r="A46" s="159" t="s">
        <v>51</v>
      </c>
      <c r="B46" s="119" t="s">
        <v>49</v>
      </c>
      <c r="C46" s="119"/>
      <c r="D46" s="5"/>
      <c r="E46" s="5"/>
      <c r="F46" s="5"/>
      <c r="G46"/>
      <c r="H46"/>
    </row>
    <row r="47" spans="1:8" x14ac:dyDescent="0.25">
      <c r="A47" s="160"/>
      <c r="B47" s="119" t="s">
        <v>34</v>
      </c>
      <c r="C47" s="119"/>
      <c r="D47" s="5"/>
      <c r="E47" s="5"/>
      <c r="F47" s="5"/>
      <c r="G47"/>
      <c r="H47"/>
    </row>
    <row r="48" spans="1:8" x14ac:dyDescent="0.25">
      <c r="A48" s="149" t="s">
        <v>52</v>
      </c>
      <c r="B48" s="119" t="s">
        <v>49</v>
      </c>
      <c r="C48" s="119"/>
      <c r="D48" s="5"/>
      <c r="E48" s="5"/>
      <c r="F48" s="5"/>
      <c r="G48"/>
      <c r="H48"/>
    </row>
    <row r="49" spans="1:24" x14ac:dyDescent="0.25">
      <c r="A49" s="149"/>
      <c r="B49" s="119" t="s">
        <v>34</v>
      </c>
      <c r="C49" s="119"/>
      <c r="D49" s="5"/>
      <c r="E49" s="5"/>
      <c r="F49" s="5"/>
      <c r="G49"/>
      <c r="H49"/>
    </row>
    <row r="50" spans="1:24" x14ac:dyDescent="0.25">
      <c r="C50" s="9"/>
      <c r="G50"/>
      <c r="H50"/>
    </row>
    <row r="51" spans="1:24" ht="15.75" customHeight="1" x14ac:dyDescent="0.25">
      <c r="A51" s="157" t="s">
        <v>19</v>
      </c>
      <c r="B51" s="158"/>
      <c r="G51"/>
      <c r="H51"/>
    </row>
    <row r="52" spans="1:24" x14ac:dyDescent="0.25">
      <c r="A52" s="159" t="s">
        <v>48</v>
      </c>
      <c r="B52" s="119" t="s">
        <v>49</v>
      </c>
      <c r="C52" s="119"/>
      <c r="D52" s="5"/>
      <c r="E52" s="5"/>
      <c r="F52" s="5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</row>
    <row r="53" spans="1:24" x14ac:dyDescent="0.25">
      <c r="A53" s="160"/>
      <c r="B53" s="119" t="s">
        <v>34</v>
      </c>
      <c r="C53" s="119"/>
      <c r="D53" s="5"/>
      <c r="E53" s="5"/>
      <c r="F53" s="5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</row>
    <row r="54" spans="1:24" ht="15.75" customHeight="1" x14ac:dyDescent="0.25">
      <c r="A54" s="159" t="s">
        <v>50</v>
      </c>
      <c r="B54" s="119" t="s">
        <v>49</v>
      </c>
      <c r="C54" s="119"/>
      <c r="D54" s="5"/>
      <c r="E54" s="5"/>
      <c r="F54" s="5"/>
      <c r="G54"/>
      <c r="H54"/>
    </row>
    <row r="55" spans="1:24" ht="15.75" customHeight="1" x14ac:dyDescent="0.25">
      <c r="A55" s="160"/>
      <c r="B55" s="119" t="s">
        <v>34</v>
      </c>
      <c r="C55" s="119"/>
      <c r="D55" s="5"/>
      <c r="E55" s="5"/>
      <c r="F55" s="5"/>
      <c r="G55"/>
      <c r="H55"/>
    </row>
    <row r="56" spans="1:24" x14ac:dyDescent="0.25">
      <c r="A56" s="159" t="s">
        <v>51</v>
      </c>
      <c r="B56" s="119" t="s">
        <v>49</v>
      </c>
      <c r="C56" s="119"/>
      <c r="D56" s="5"/>
      <c r="E56" s="5"/>
      <c r="F56" s="5"/>
      <c r="G56"/>
      <c r="H56"/>
    </row>
    <row r="57" spans="1:24" x14ac:dyDescent="0.25">
      <c r="A57" s="160"/>
      <c r="B57" s="119" t="s">
        <v>34</v>
      </c>
      <c r="C57" s="119"/>
      <c r="D57" s="5"/>
      <c r="E57" s="5"/>
      <c r="F57" s="5"/>
      <c r="G57"/>
      <c r="H57"/>
    </row>
    <row r="58" spans="1:24" x14ac:dyDescent="0.25">
      <c r="A58" s="149" t="s">
        <v>52</v>
      </c>
      <c r="B58" s="119" t="s">
        <v>49</v>
      </c>
      <c r="C58" s="119"/>
      <c r="D58" s="5"/>
      <c r="E58" s="5"/>
      <c r="F58" s="5"/>
      <c r="G58"/>
      <c r="H58"/>
    </row>
    <row r="59" spans="1:24" x14ac:dyDescent="0.25">
      <c r="A59" s="149"/>
      <c r="B59" s="119" t="s">
        <v>34</v>
      </c>
      <c r="C59" s="119"/>
      <c r="D59" s="5"/>
      <c r="E59" s="5"/>
      <c r="F59" s="5"/>
      <c r="G59"/>
      <c r="H59"/>
    </row>
    <row r="60" spans="1:24" x14ac:dyDescent="0.25">
      <c r="C60" s="9"/>
      <c r="G60"/>
      <c r="H60"/>
    </row>
    <row r="61" spans="1:24" x14ac:dyDescent="0.25">
      <c r="A61" s="157" t="s">
        <v>36</v>
      </c>
      <c r="B61" s="158"/>
      <c r="G61"/>
      <c r="H61"/>
    </row>
    <row r="62" spans="1:24" x14ac:dyDescent="0.25">
      <c r="A62" s="159" t="s">
        <v>48</v>
      </c>
      <c r="B62" s="119" t="s">
        <v>49</v>
      </c>
      <c r="C62" s="119"/>
      <c r="D62" s="5"/>
      <c r="E62" s="5"/>
      <c r="F62" s="5"/>
      <c r="G62"/>
      <c r="H62"/>
    </row>
    <row r="63" spans="1:24" x14ac:dyDescent="0.25">
      <c r="A63" s="160"/>
      <c r="B63" s="119" t="s">
        <v>34</v>
      </c>
      <c r="C63" s="119"/>
      <c r="D63" s="5"/>
      <c r="E63" s="5"/>
      <c r="F63" s="5"/>
      <c r="G63"/>
      <c r="H63"/>
    </row>
    <row r="64" spans="1:24" x14ac:dyDescent="0.25">
      <c r="A64" s="159" t="s">
        <v>50</v>
      </c>
      <c r="B64" s="119" t="s">
        <v>49</v>
      </c>
      <c r="C64" s="119"/>
      <c r="D64" s="5"/>
      <c r="E64" s="5"/>
      <c r="F64" s="5"/>
      <c r="G64"/>
      <c r="H64"/>
    </row>
    <row r="65" spans="1:8" x14ac:dyDescent="0.25">
      <c r="A65" s="160"/>
      <c r="B65" s="119" t="s">
        <v>34</v>
      </c>
      <c r="C65" s="119"/>
      <c r="D65" s="5"/>
      <c r="E65" s="5"/>
      <c r="F65" s="5"/>
      <c r="G65"/>
      <c r="H65"/>
    </row>
    <row r="66" spans="1:8" x14ac:dyDescent="0.25">
      <c r="A66" s="159" t="s">
        <v>51</v>
      </c>
      <c r="B66" s="119" t="s">
        <v>49</v>
      </c>
      <c r="C66" s="119"/>
      <c r="D66" s="5"/>
      <c r="E66" s="5"/>
      <c r="F66" s="5"/>
      <c r="G66"/>
      <c r="H66"/>
    </row>
    <row r="67" spans="1:8" x14ac:dyDescent="0.25">
      <c r="A67" s="160"/>
      <c r="B67" s="119" t="s">
        <v>34</v>
      </c>
      <c r="C67" s="119"/>
      <c r="D67" s="5"/>
      <c r="E67" s="5"/>
      <c r="F67" s="5"/>
      <c r="G67"/>
      <c r="H67"/>
    </row>
    <row r="68" spans="1:8" x14ac:dyDescent="0.25">
      <c r="A68" s="149" t="s">
        <v>52</v>
      </c>
      <c r="B68" s="119" t="s">
        <v>49</v>
      </c>
      <c r="C68" s="119"/>
      <c r="D68" s="5"/>
      <c r="E68" s="5"/>
      <c r="F68" s="5"/>
      <c r="G68"/>
      <c r="H68"/>
    </row>
    <row r="69" spans="1:8" x14ac:dyDescent="0.25">
      <c r="A69" s="149"/>
      <c r="B69" s="119" t="s">
        <v>34</v>
      </c>
      <c r="C69" s="5"/>
      <c r="D69" s="5"/>
      <c r="E69" s="5"/>
      <c r="F69" s="5"/>
      <c r="G69"/>
      <c r="H69"/>
    </row>
    <row r="70" spans="1:8" x14ac:dyDescent="0.25">
      <c r="G70"/>
      <c r="H70"/>
    </row>
    <row r="71" spans="1:8" x14ac:dyDescent="0.25">
      <c r="A71" s="157" t="s">
        <v>37</v>
      </c>
      <c r="B71" s="158"/>
      <c r="G71"/>
      <c r="H71"/>
    </row>
    <row r="72" spans="1:8" x14ac:dyDescent="0.25">
      <c r="A72" s="159" t="s">
        <v>48</v>
      </c>
      <c r="B72" s="119" t="s">
        <v>49</v>
      </c>
      <c r="C72" s="119"/>
      <c r="D72" s="5"/>
      <c r="E72" s="5"/>
      <c r="F72" s="5"/>
      <c r="G72"/>
      <c r="H72"/>
    </row>
    <row r="73" spans="1:8" x14ac:dyDescent="0.25">
      <c r="A73" s="160"/>
      <c r="B73" s="119" t="s">
        <v>34</v>
      </c>
      <c r="C73" s="119"/>
      <c r="D73" s="5"/>
      <c r="E73" s="5"/>
      <c r="F73" s="5"/>
      <c r="G73"/>
      <c r="H73"/>
    </row>
    <row r="74" spans="1:8" x14ac:dyDescent="0.25">
      <c r="A74" s="159" t="s">
        <v>50</v>
      </c>
      <c r="B74" s="119" t="s">
        <v>49</v>
      </c>
      <c r="C74" s="119"/>
      <c r="D74" s="5"/>
      <c r="E74" s="5"/>
      <c r="F74" s="5"/>
      <c r="G74"/>
      <c r="H74"/>
    </row>
    <row r="75" spans="1:8" x14ac:dyDescent="0.25">
      <c r="A75" s="160"/>
      <c r="B75" s="119" t="s">
        <v>34</v>
      </c>
      <c r="C75" s="119"/>
      <c r="D75" s="5"/>
      <c r="E75" s="5"/>
      <c r="F75" s="5"/>
      <c r="G75"/>
      <c r="H75"/>
    </row>
    <row r="76" spans="1:8" x14ac:dyDescent="0.25">
      <c r="A76" s="159" t="s">
        <v>51</v>
      </c>
      <c r="B76" s="119" t="s">
        <v>49</v>
      </c>
      <c r="C76" s="119"/>
      <c r="D76" s="5"/>
      <c r="E76" s="5"/>
      <c r="F76" s="5"/>
      <c r="G76"/>
      <c r="H76"/>
    </row>
    <row r="77" spans="1:8" x14ac:dyDescent="0.25">
      <c r="A77" s="160"/>
      <c r="B77" s="119" t="s">
        <v>34</v>
      </c>
      <c r="C77" s="119"/>
      <c r="D77" s="5"/>
      <c r="E77" s="5"/>
      <c r="F77" s="5"/>
      <c r="G77"/>
      <c r="H77"/>
    </row>
    <row r="78" spans="1:8" x14ac:dyDescent="0.25">
      <c r="A78" s="149" t="s">
        <v>52</v>
      </c>
      <c r="B78" s="119" t="s">
        <v>49</v>
      </c>
      <c r="C78" s="119"/>
      <c r="D78" s="5"/>
      <c r="E78" s="5"/>
      <c r="F78" s="5"/>
      <c r="G78"/>
      <c r="H78"/>
    </row>
    <row r="79" spans="1:8" x14ac:dyDescent="0.25">
      <c r="A79" s="149"/>
      <c r="B79" s="119" t="s">
        <v>34</v>
      </c>
      <c r="C79" s="5"/>
      <c r="D79" s="5"/>
      <c r="E79" s="5"/>
      <c r="F79" s="5"/>
      <c r="G79"/>
      <c r="H79"/>
    </row>
    <row r="80" spans="1:8" x14ac:dyDescent="0.25">
      <c r="G80"/>
      <c r="H80"/>
    </row>
    <row r="81" spans="1:8" x14ac:dyDescent="0.25">
      <c r="A81" s="157" t="s">
        <v>38</v>
      </c>
      <c r="B81" s="158"/>
      <c r="G81"/>
      <c r="H81"/>
    </row>
    <row r="82" spans="1:8" x14ac:dyDescent="0.25">
      <c r="A82" s="159" t="s">
        <v>48</v>
      </c>
      <c r="B82" s="119" t="s">
        <v>49</v>
      </c>
      <c r="C82" s="119"/>
      <c r="D82" s="5"/>
      <c r="E82" s="5"/>
      <c r="F82" s="5"/>
      <c r="G82"/>
      <c r="H82"/>
    </row>
    <row r="83" spans="1:8" x14ac:dyDescent="0.25">
      <c r="A83" s="160"/>
      <c r="B83" s="119" t="s">
        <v>34</v>
      </c>
      <c r="C83" s="119"/>
      <c r="D83" s="5"/>
      <c r="E83" s="5"/>
      <c r="F83" s="5"/>
      <c r="G83"/>
      <c r="H83"/>
    </row>
    <row r="84" spans="1:8" x14ac:dyDescent="0.25">
      <c r="A84" s="159" t="s">
        <v>50</v>
      </c>
      <c r="B84" s="119" t="s">
        <v>49</v>
      </c>
      <c r="C84" s="119"/>
      <c r="D84" s="5"/>
      <c r="E84" s="5"/>
      <c r="F84" s="5"/>
      <c r="G84"/>
      <c r="H84"/>
    </row>
    <row r="85" spans="1:8" x14ac:dyDescent="0.25">
      <c r="A85" s="160"/>
      <c r="B85" s="119" t="s">
        <v>34</v>
      </c>
      <c r="C85" s="119"/>
      <c r="D85" s="5"/>
      <c r="E85" s="5"/>
      <c r="F85" s="5"/>
      <c r="G85"/>
      <c r="H85"/>
    </row>
    <row r="86" spans="1:8" x14ac:dyDescent="0.25">
      <c r="A86" s="159" t="s">
        <v>51</v>
      </c>
      <c r="B86" s="119" t="s">
        <v>49</v>
      </c>
      <c r="C86" s="119"/>
      <c r="D86" s="5"/>
      <c r="E86" s="5"/>
      <c r="F86" s="5"/>
      <c r="G86"/>
      <c r="H86"/>
    </row>
    <row r="87" spans="1:8" x14ac:dyDescent="0.25">
      <c r="A87" s="160"/>
      <c r="B87" s="119" t="s">
        <v>34</v>
      </c>
      <c r="C87" s="119"/>
      <c r="D87" s="5"/>
      <c r="E87" s="5"/>
      <c r="F87" s="5"/>
      <c r="G87"/>
      <c r="H87"/>
    </row>
    <row r="88" spans="1:8" x14ac:dyDescent="0.25">
      <c r="A88" s="149" t="s">
        <v>52</v>
      </c>
      <c r="B88" s="119" t="s">
        <v>49</v>
      </c>
      <c r="C88" s="119"/>
      <c r="D88" s="5"/>
      <c r="E88" s="5"/>
      <c r="F88" s="5"/>
      <c r="G88"/>
      <c r="H88"/>
    </row>
    <row r="89" spans="1:8" x14ac:dyDescent="0.25">
      <c r="A89" s="149"/>
      <c r="B89" s="119" t="s">
        <v>34</v>
      </c>
      <c r="C89" s="5"/>
      <c r="D89" s="5"/>
      <c r="E89" s="5"/>
      <c r="F89" s="5"/>
      <c r="G89"/>
      <c r="H89"/>
    </row>
    <row r="91" spans="1:8" x14ac:dyDescent="0.25">
      <c r="A91" s="157" t="s">
        <v>39</v>
      </c>
      <c r="B91" s="158"/>
    </row>
    <row r="92" spans="1:8" x14ac:dyDescent="0.25">
      <c r="A92" s="159" t="s">
        <v>48</v>
      </c>
      <c r="B92" s="119" t="s">
        <v>49</v>
      </c>
      <c r="C92" s="119"/>
      <c r="D92" s="5"/>
      <c r="E92" s="5"/>
      <c r="F92" s="5"/>
    </row>
    <row r="93" spans="1:8" x14ac:dyDescent="0.25">
      <c r="A93" s="160"/>
      <c r="B93" s="119" t="s">
        <v>34</v>
      </c>
      <c r="C93" s="119"/>
      <c r="D93" s="5"/>
      <c r="E93" s="5"/>
      <c r="F93" s="5"/>
    </row>
    <row r="94" spans="1:8" x14ac:dyDescent="0.25">
      <c r="A94" s="159" t="s">
        <v>50</v>
      </c>
      <c r="B94" s="119" t="s">
        <v>49</v>
      </c>
      <c r="C94" s="119"/>
      <c r="D94" s="5"/>
      <c r="E94" s="5"/>
      <c r="F94" s="5"/>
    </row>
    <row r="95" spans="1:8" x14ac:dyDescent="0.25">
      <c r="A95" s="160"/>
      <c r="B95" s="119" t="s">
        <v>34</v>
      </c>
      <c r="C95" s="119"/>
      <c r="D95" s="5"/>
      <c r="E95" s="5"/>
      <c r="F95" s="5"/>
    </row>
    <row r="96" spans="1:8" x14ac:dyDescent="0.25">
      <c r="A96" s="159" t="s">
        <v>51</v>
      </c>
      <c r="B96" s="119" t="s">
        <v>49</v>
      </c>
      <c r="C96" s="119"/>
      <c r="D96" s="5"/>
      <c r="E96" s="5"/>
      <c r="F96" s="5"/>
    </row>
    <row r="97" spans="1:6" x14ac:dyDescent="0.25">
      <c r="A97" s="160"/>
      <c r="B97" s="119" t="s">
        <v>34</v>
      </c>
      <c r="C97" s="119"/>
      <c r="D97" s="5"/>
      <c r="E97" s="5"/>
      <c r="F97" s="5"/>
    </row>
    <row r="98" spans="1:6" x14ac:dyDescent="0.25">
      <c r="A98" s="149" t="s">
        <v>52</v>
      </c>
      <c r="B98" s="119" t="s">
        <v>49</v>
      </c>
      <c r="C98" s="119"/>
      <c r="D98" s="5"/>
      <c r="E98" s="5"/>
      <c r="F98" s="5"/>
    </row>
    <row r="99" spans="1:6" x14ac:dyDescent="0.25">
      <c r="A99" s="149"/>
      <c r="B99" s="119" t="s">
        <v>34</v>
      </c>
      <c r="C99" s="5"/>
      <c r="D99" s="5"/>
      <c r="E99" s="5"/>
      <c r="F99" s="5"/>
    </row>
    <row r="101" spans="1:6" x14ac:dyDescent="0.25">
      <c r="A101" s="157" t="s">
        <v>40</v>
      </c>
      <c r="B101" s="158"/>
    </row>
    <row r="102" spans="1:6" x14ac:dyDescent="0.25">
      <c r="A102" s="159" t="s">
        <v>48</v>
      </c>
      <c r="B102" s="119" t="s">
        <v>49</v>
      </c>
      <c r="C102" s="119"/>
      <c r="D102" s="5"/>
      <c r="E102" s="5"/>
      <c r="F102" s="5"/>
    </row>
    <row r="103" spans="1:6" x14ac:dyDescent="0.25">
      <c r="A103" s="160"/>
      <c r="B103" s="119" t="s">
        <v>34</v>
      </c>
      <c r="C103" s="119"/>
      <c r="D103" s="5"/>
      <c r="E103" s="5"/>
      <c r="F103" s="5"/>
    </row>
    <row r="104" spans="1:6" x14ac:dyDescent="0.25">
      <c r="A104" s="159" t="s">
        <v>50</v>
      </c>
      <c r="B104" s="119" t="s">
        <v>49</v>
      </c>
      <c r="C104" s="119"/>
      <c r="D104" s="5"/>
      <c r="E104" s="5"/>
      <c r="F104" s="5"/>
    </row>
    <row r="105" spans="1:6" x14ac:dyDescent="0.25">
      <c r="A105" s="160"/>
      <c r="B105" s="119" t="s">
        <v>34</v>
      </c>
      <c r="C105" s="119"/>
      <c r="D105" s="5"/>
      <c r="E105" s="5"/>
      <c r="F105" s="5"/>
    </row>
    <row r="106" spans="1:6" x14ac:dyDescent="0.25">
      <c r="A106" s="159" t="s">
        <v>51</v>
      </c>
      <c r="B106" s="119" t="s">
        <v>49</v>
      </c>
      <c r="C106" s="119"/>
      <c r="D106" s="5"/>
      <c r="E106" s="5"/>
      <c r="F106" s="5"/>
    </row>
    <row r="107" spans="1:6" x14ac:dyDescent="0.25">
      <c r="A107" s="160"/>
      <c r="B107" s="119" t="s">
        <v>34</v>
      </c>
      <c r="C107" s="119"/>
      <c r="D107" s="5"/>
      <c r="E107" s="5"/>
      <c r="F107" s="5"/>
    </row>
    <row r="108" spans="1:6" x14ac:dyDescent="0.25">
      <c r="A108" s="149" t="s">
        <v>52</v>
      </c>
      <c r="B108" s="119" t="s">
        <v>49</v>
      </c>
      <c r="C108" s="119"/>
      <c r="D108" s="5"/>
      <c r="E108" s="5"/>
      <c r="F108" s="5"/>
    </row>
    <row r="109" spans="1:6" x14ac:dyDescent="0.25">
      <c r="A109" s="149"/>
      <c r="B109" s="119" t="s">
        <v>34</v>
      </c>
      <c r="C109" s="5"/>
      <c r="D109" s="5"/>
      <c r="E109" s="5"/>
      <c r="F109" s="5"/>
    </row>
    <row r="111" spans="1:6" x14ac:dyDescent="0.25">
      <c r="A111" s="157" t="s">
        <v>41</v>
      </c>
      <c r="B111" s="158"/>
    </row>
    <row r="112" spans="1:6" x14ac:dyDescent="0.25">
      <c r="A112" s="159" t="s">
        <v>48</v>
      </c>
      <c r="B112" s="119" t="s">
        <v>49</v>
      </c>
      <c r="C112" s="119"/>
      <c r="D112" s="5"/>
      <c r="E112" s="5"/>
      <c r="F112" s="5"/>
    </row>
    <row r="113" spans="1:6" x14ac:dyDescent="0.25">
      <c r="A113" s="160"/>
      <c r="B113" s="119" t="s">
        <v>34</v>
      </c>
      <c r="C113" s="119"/>
      <c r="D113" s="5"/>
      <c r="E113" s="5"/>
      <c r="F113" s="5"/>
    </row>
    <row r="114" spans="1:6" x14ac:dyDescent="0.25">
      <c r="A114" s="159" t="s">
        <v>50</v>
      </c>
      <c r="B114" s="119" t="s">
        <v>49</v>
      </c>
      <c r="C114" s="119"/>
      <c r="D114" s="5"/>
      <c r="E114" s="5"/>
      <c r="F114" s="5"/>
    </row>
    <row r="115" spans="1:6" x14ac:dyDescent="0.25">
      <c r="A115" s="160"/>
      <c r="B115" s="119" t="s">
        <v>34</v>
      </c>
      <c r="C115" s="119"/>
      <c r="D115" s="5"/>
      <c r="E115" s="5"/>
      <c r="F115" s="5"/>
    </row>
    <row r="116" spans="1:6" x14ac:dyDescent="0.25">
      <c r="A116" s="159" t="s">
        <v>51</v>
      </c>
      <c r="B116" s="119" t="s">
        <v>49</v>
      </c>
      <c r="C116" s="119"/>
      <c r="D116" s="5"/>
      <c r="E116" s="5"/>
      <c r="F116" s="5"/>
    </row>
    <row r="117" spans="1:6" x14ac:dyDescent="0.25">
      <c r="A117" s="160"/>
      <c r="B117" s="119" t="s">
        <v>34</v>
      </c>
      <c r="C117" s="119"/>
      <c r="D117" s="5"/>
      <c r="E117" s="5"/>
      <c r="F117" s="5"/>
    </row>
    <row r="118" spans="1:6" x14ac:dyDescent="0.25">
      <c r="A118" s="149" t="s">
        <v>52</v>
      </c>
      <c r="B118" s="119" t="s">
        <v>49</v>
      </c>
      <c r="C118" s="119"/>
      <c r="D118" s="5"/>
      <c r="E118" s="5"/>
      <c r="F118" s="5"/>
    </row>
    <row r="119" spans="1:6" x14ac:dyDescent="0.25">
      <c r="A119" s="149"/>
      <c r="B119" s="119" t="s">
        <v>34</v>
      </c>
      <c r="C119" s="5"/>
      <c r="D119" s="5"/>
      <c r="E119" s="5"/>
      <c r="F119" s="5"/>
    </row>
    <row r="121" spans="1:6" x14ac:dyDescent="0.25">
      <c r="A121" s="157" t="s">
        <v>42</v>
      </c>
      <c r="B121" s="158"/>
    </row>
    <row r="122" spans="1:6" x14ac:dyDescent="0.25">
      <c r="A122" s="159" t="s">
        <v>48</v>
      </c>
      <c r="B122" s="119" t="s">
        <v>49</v>
      </c>
      <c r="C122" s="119"/>
      <c r="D122" s="5"/>
      <c r="E122" s="5"/>
      <c r="F122" s="5"/>
    </row>
    <row r="123" spans="1:6" x14ac:dyDescent="0.25">
      <c r="A123" s="160"/>
      <c r="B123" s="119" t="s">
        <v>34</v>
      </c>
      <c r="C123" s="119"/>
      <c r="D123" s="5"/>
      <c r="E123" s="5"/>
      <c r="F123" s="5"/>
    </row>
    <row r="124" spans="1:6" x14ac:dyDescent="0.25">
      <c r="A124" s="159" t="s">
        <v>50</v>
      </c>
      <c r="B124" s="119" t="s">
        <v>49</v>
      </c>
      <c r="C124" s="119"/>
      <c r="D124" s="5"/>
      <c r="E124" s="5"/>
      <c r="F124" s="5"/>
    </row>
    <row r="125" spans="1:6" x14ac:dyDescent="0.25">
      <c r="A125" s="160"/>
      <c r="B125" s="119" t="s">
        <v>34</v>
      </c>
      <c r="C125" s="119"/>
      <c r="D125" s="5"/>
      <c r="E125" s="5"/>
      <c r="F125" s="5"/>
    </row>
    <row r="126" spans="1:6" x14ac:dyDescent="0.25">
      <c r="A126" s="159" t="s">
        <v>51</v>
      </c>
      <c r="B126" s="119" t="s">
        <v>49</v>
      </c>
      <c r="C126" s="119"/>
      <c r="D126" s="5"/>
      <c r="E126" s="5"/>
      <c r="F126" s="5"/>
    </row>
    <row r="127" spans="1:6" x14ac:dyDescent="0.25">
      <c r="A127" s="160"/>
      <c r="B127" s="119" t="s">
        <v>34</v>
      </c>
      <c r="C127" s="119"/>
      <c r="D127" s="5"/>
      <c r="E127" s="5"/>
      <c r="F127" s="5"/>
    </row>
    <row r="128" spans="1:6" x14ac:dyDescent="0.25">
      <c r="A128" s="149" t="s">
        <v>52</v>
      </c>
      <c r="B128" s="119" t="s">
        <v>49</v>
      </c>
      <c r="C128" s="119"/>
      <c r="D128" s="5"/>
      <c r="E128" s="5"/>
      <c r="F128" s="5"/>
    </row>
    <row r="129" spans="1:6" x14ac:dyDescent="0.25">
      <c r="A129" s="149"/>
      <c r="B129" s="119" t="s">
        <v>34</v>
      </c>
      <c r="C129" s="5"/>
      <c r="D129" s="5"/>
      <c r="E129" s="5"/>
      <c r="F129" s="5"/>
    </row>
    <row r="131" spans="1:6" x14ac:dyDescent="0.25">
      <c r="A131" s="157" t="s">
        <v>43</v>
      </c>
      <c r="B131" s="158"/>
    </row>
    <row r="132" spans="1:6" x14ac:dyDescent="0.25">
      <c r="A132" s="159" t="s">
        <v>48</v>
      </c>
      <c r="B132" s="119" t="s">
        <v>49</v>
      </c>
      <c r="C132" s="119"/>
      <c r="D132" s="5"/>
      <c r="E132" s="5"/>
      <c r="F132" s="5"/>
    </row>
    <row r="133" spans="1:6" x14ac:dyDescent="0.25">
      <c r="A133" s="160"/>
      <c r="B133" s="119" t="s">
        <v>34</v>
      </c>
      <c r="C133" s="119"/>
      <c r="D133" s="5"/>
      <c r="E133" s="5"/>
      <c r="F133" s="5"/>
    </row>
    <row r="134" spans="1:6" x14ac:dyDescent="0.25">
      <c r="A134" s="159" t="s">
        <v>50</v>
      </c>
      <c r="B134" s="119" t="s">
        <v>49</v>
      </c>
      <c r="C134" s="119"/>
      <c r="D134" s="5"/>
      <c r="E134" s="5"/>
      <c r="F134" s="5"/>
    </row>
    <row r="135" spans="1:6" x14ac:dyDescent="0.25">
      <c r="A135" s="160"/>
      <c r="B135" s="119" t="s">
        <v>34</v>
      </c>
      <c r="C135" s="119"/>
      <c r="D135" s="5"/>
      <c r="E135" s="5"/>
      <c r="F135" s="5"/>
    </row>
    <row r="136" spans="1:6" x14ac:dyDescent="0.25">
      <c r="A136" s="159" t="s">
        <v>51</v>
      </c>
      <c r="B136" s="119" t="s">
        <v>49</v>
      </c>
      <c r="C136" s="119"/>
      <c r="D136" s="5"/>
      <c r="E136" s="5"/>
      <c r="F136" s="5"/>
    </row>
    <row r="137" spans="1:6" x14ac:dyDescent="0.25">
      <c r="A137" s="160"/>
      <c r="B137" s="119" t="s">
        <v>34</v>
      </c>
      <c r="C137" s="119"/>
      <c r="D137" s="5"/>
      <c r="E137" s="5"/>
      <c r="F137" s="5"/>
    </row>
    <row r="138" spans="1:6" x14ac:dyDescent="0.25">
      <c r="A138" s="149" t="s">
        <v>52</v>
      </c>
      <c r="B138" s="119" t="s">
        <v>49</v>
      </c>
      <c r="C138" s="119"/>
      <c r="D138" s="5"/>
      <c r="E138" s="5"/>
      <c r="F138" s="5"/>
    </row>
    <row r="139" spans="1:6" x14ac:dyDescent="0.25">
      <c r="A139" s="149"/>
      <c r="B139" s="119" t="s">
        <v>34</v>
      </c>
      <c r="C139" s="5"/>
      <c r="D139" s="5"/>
      <c r="E139" s="5"/>
      <c r="F139" s="5"/>
    </row>
    <row r="141" spans="1:6" x14ac:dyDescent="0.25">
      <c r="A141" s="157" t="s">
        <v>44</v>
      </c>
      <c r="B141" s="158"/>
    </row>
    <row r="142" spans="1:6" x14ac:dyDescent="0.25">
      <c r="A142" s="159" t="s">
        <v>48</v>
      </c>
      <c r="B142" s="119" t="s">
        <v>49</v>
      </c>
      <c r="C142" s="119"/>
      <c r="D142" s="5"/>
      <c r="E142" s="5"/>
      <c r="F142" s="5"/>
    </row>
    <row r="143" spans="1:6" x14ac:dyDescent="0.25">
      <c r="A143" s="160"/>
      <c r="B143" s="119" t="s">
        <v>34</v>
      </c>
      <c r="C143" s="119"/>
      <c r="D143" s="5"/>
      <c r="E143" s="5"/>
      <c r="F143" s="5"/>
    </row>
    <row r="144" spans="1:6" x14ac:dyDescent="0.25">
      <c r="A144" s="159" t="s">
        <v>50</v>
      </c>
      <c r="B144" s="119" t="s">
        <v>49</v>
      </c>
      <c r="C144" s="119"/>
      <c r="D144" s="5"/>
      <c r="E144" s="5"/>
      <c r="F144" s="5"/>
    </row>
    <row r="145" spans="1:6" x14ac:dyDescent="0.25">
      <c r="A145" s="160"/>
      <c r="B145" s="119" t="s">
        <v>34</v>
      </c>
      <c r="C145" s="119"/>
      <c r="D145" s="5"/>
      <c r="E145" s="5"/>
      <c r="F145" s="5"/>
    </row>
    <row r="146" spans="1:6" x14ac:dyDescent="0.25">
      <c r="A146" s="159" t="s">
        <v>51</v>
      </c>
      <c r="B146" s="119" t="s">
        <v>49</v>
      </c>
      <c r="C146" s="119"/>
      <c r="D146" s="5"/>
      <c r="E146" s="5"/>
      <c r="F146" s="5"/>
    </row>
    <row r="147" spans="1:6" x14ac:dyDescent="0.25">
      <c r="A147" s="160"/>
      <c r="B147" s="119" t="s">
        <v>34</v>
      </c>
      <c r="C147" s="119"/>
      <c r="D147" s="5"/>
      <c r="E147" s="5"/>
      <c r="F147" s="5"/>
    </row>
    <row r="148" spans="1:6" x14ac:dyDescent="0.25">
      <c r="A148" s="149" t="s">
        <v>52</v>
      </c>
      <c r="B148" s="119" t="s">
        <v>49</v>
      </c>
      <c r="C148" s="119"/>
      <c r="D148" s="5"/>
      <c r="E148" s="5"/>
      <c r="F148" s="5"/>
    </row>
    <row r="149" spans="1:6" x14ac:dyDescent="0.25">
      <c r="A149" s="149"/>
      <c r="B149" s="119" t="s">
        <v>34</v>
      </c>
      <c r="C149" s="5"/>
      <c r="D149" s="5"/>
      <c r="E149" s="5"/>
      <c r="F149" s="5"/>
    </row>
    <row r="151" spans="1:6" x14ac:dyDescent="0.25">
      <c r="A151" s="157" t="s">
        <v>53</v>
      </c>
      <c r="B151" s="158"/>
    </row>
    <row r="152" spans="1:6" x14ac:dyDescent="0.25">
      <c r="A152" s="159" t="s">
        <v>48</v>
      </c>
      <c r="B152" s="119" t="s">
        <v>49</v>
      </c>
      <c r="C152" s="119"/>
      <c r="D152" s="5"/>
      <c r="E152" s="5"/>
      <c r="F152" s="5"/>
    </row>
    <row r="153" spans="1:6" x14ac:dyDescent="0.25">
      <c r="A153" s="160"/>
      <c r="B153" s="119" t="s">
        <v>34</v>
      </c>
      <c r="C153" s="119"/>
      <c r="D153" s="5"/>
      <c r="E153" s="5"/>
      <c r="F153" s="5"/>
    </row>
    <row r="154" spans="1:6" x14ac:dyDescent="0.25">
      <c r="A154" s="159" t="s">
        <v>50</v>
      </c>
      <c r="B154" s="119" t="s">
        <v>49</v>
      </c>
      <c r="C154" s="119"/>
      <c r="D154" s="5"/>
      <c r="E154" s="5"/>
      <c r="F154" s="5"/>
    </row>
    <row r="155" spans="1:6" x14ac:dyDescent="0.25">
      <c r="A155" s="160"/>
      <c r="B155" s="119" t="s">
        <v>34</v>
      </c>
      <c r="C155" s="119"/>
      <c r="D155" s="5"/>
      <c r="E155" s="5"/>
      <c r="F155" s="5"/>
    </row>
    <row r="156" spans="1:6" x14ac:dyDescent="0.25">
      <c r="A156" s="159" t="s">
        <v>51</v>
      </c>
      <c r="B156" s="119" t="s">
        <v>49</v>
      </c>
      <c r="C156" s="119"/>
      <c r="D156" s="5"/>
      <c r="E156" s="5"/>
      <c r="F156" s="5"/>
    </row>
    <row r="157" spans="1:6" x14ac:dyDescent="0.25">
      <c r="A157" s="160"/>
      <c r="B157" s="119" t="s">
        <v>34</v>
      </c>
      <c r="C157" s="119"/>
      <c r="D157" s="5"/>
      <c r="E157" s="5"/>
      <c r="F157" s="5"/>
    </row>
    <row r="158" spans="1:6" x14ac:dyDescent="0.25">
      <c r="A158" s="149" t="s">
        <v>52</v>
      </c>
      <c r="B158" s="119" t="s">
        <v>49</v>
      </c>
      <c r="C158" s="119"/>
      <c r="D158" s="5"/>
      <c r="E158" s="5"/>
      <c r="F158" s="5"/>
    </row>
    <row r="159" spans="1:6" x14ac:dyDescent="0.25">
      <c r="A159" s="149"/>
      <c r="B159" s="119" t="s">
        <v>34</v>
      </c>
      <c r="C159" s="5"/>
      <c r="D159" s="5"/>
      <c r="E159" s="5"/>
      <c r="F159" s="5"/>
    </row>
    <row r="161" spans="1:6" x14ac:dyDescent="0.25">
      <c r="A161" s="157" t="s">
        <v>54</v>
      </c>
      <c r="B161" s="158"/>
    </row>
    <row r="162" spans="1:6" x14ac:dyDescent="0.25">
      <c r="A162" s="159" t="s">
        <v>48</v>
      </c>
      <c r="B162" s="119" t="s">
        <v>49</v>
      </c>
      <c r="C162" s="119"/>
      <c r="D162" s="5"/>
      <c r="E162" s="5"/>
      <c r="F162" s="5"/>
    </row>
    <row r="163" spans="1:6" x14ac:dyDescent="0.25">
      <c r="A163" s="160"/>
      <c r="B163" s="119" t="s">
        <v>34</v>
      </c>
      <c r="C163" s="119"/>
      <c r="D163" s="5"/>
      <c r="E163" s="5"/>
      <c r="F163" s="5"/>
    </row>
    <row r="164" spans="1:6" x14ac:dyDescent="0.25">
      <c r="A164" s="159" t="s">
        <v>50</v>
      </c>
      <c r="B164" s="119" t="s">
        <v>49</v>
      </c>
      <c r="C164" s="119"/>
      <c r="D164" s="5"/>
      <c r="E164" s="5"/>
      <c r="F164" s="5"/>
    </row>
    <row r="165" spans="1:6" x14ac:dyDescent="0.25">
      <c r="A165" s="160"/>
      <c r="B165" s="119" t="s">
        <v>34</v>
      </c>
      <c r="C165" s="119"/>
      <c r="D165" s="5"/>
      <c r="E165" s="5"/>
      <c r="F165" s="5"/>
    </row>
    <row r="166" spans="1:6" x14ac:dyDescent="0.25">
      <c r="A166" s="159" t="s">
        <v>51</v>
      </c>
      <c r="B166" s="119" t="s">
        <v>49</v>
      </c>
      <c r="C166" s="119"/>
      <c r="D166" s="5"/>
      <c r="E166" s="5"/>
      <c r="F166" s="5"/>
    </row>
    <row r="167" spans="1:6" x14ac:dyDescent="0.25">
      <c r="A167" s="160"/>
      <c r="B167" s="119" t="s">
        <v>34</v>
      </c>
      <c r="C167" s="119"/>
      <c r="D167" s="5"/>
      <c r="E167" s="5"/>
      <c r="F167" s="5"/>
    </row>
    <row r="168" spans="1:6" x14ac:dyDescent="0.25">
      <c r="A168" s="149" t="s">
        <v>52</v>
      </c>
      <c r="B168" s="119" t="s">
        <v>49</v>
      </c>
      <c r="C168" s="119"/>
      <c r="D168" s="5"/>
      <c r="E168" s="5"/>
      <c r="F168" s="5"/>
    </row>
    <row r="169" spans="1:6" x14ac:dyDescent="0.25">
      <c r="A169" s="149"/>
      <c r="B169" s="119" t="s">
        <v>34</v>
      </c>
      <c r="C169" s="5"/>
      <c r="D169" s="5"/>
      <c r="E169" s="5"/>
      <c r="F169" s="5"/>
    </row>
    <row r="171" spans="1:6" x14ac:dyDescent="0.25">
      <c r="A171" s="157" t="s">
        <v>55</v>
      </c>
      <c r="B171" s="158"/>
    </row>
    <row r="172" spans="1:6" x14ac:dyDescent="0.25">
      <c r="A172" s="159" t="s">
        <v>48</v>
      </c>
      <c r="B172" s="119" t="s">
        <v>49</v>
      </c>
      <c r="C172" s="119"/>
      <c r="D172" s="5"/>
      <c r="E172" s="5"/>
      <c r="F172" s="5"/>
    </row>
    <row r="173" spans="1:6" x14ac:dyDescent="0.25">
      <c r="A173" s="160"/>
      <c r="B173" s="119" t="s">
        <v>34</v>
      </c>
      <c r="C173" s="119"/>
      <c r="D173" s="5"/>
      <c r="E173" s="5"/>
      <c r="F173" s="5"/>
    </row>
    <row r="174" spans="1:6" x14ac:dyDescent="0.25">
      <c r="A174" s="159" t="s">
        <v>50</v>
      </c>
      <c r="B174" s="119" t="s">
        <v>49</v>
      </c>
      <c r="C174" s="119"/>
      <c r="D174" s="5"/>
      <c r="E174" s="5"/>
      <c r="F174" s="5"/>
    </row>
    <row r="175" spans="1:6" x14ac:dyDescent="0.25">
      <c r="A175" s="160"/>
      <c r="B175" s="119" t="s">
        <v>34</v>
      </c>
      <c r="C175" s="119"/>
      <c r="D175" s="5"/>
      <c r="E175" s="5"/>
      <c r="F175" s="5"/>
    </row>
    <row r="176" spans="1:6" x14ac:dyDescent="0.25">
      <c r="A176" s="159" t="s">
        <v>51</v>
      </c>
      <c r="B176" s="119" t="s">
        <v>49</v>
      </c>
      <c r="C176" s="119"/>
      <c r="D176" s="5"/>
      <c r="E176" s="5"/>
      <c r="F176" s="5"/>
    </row>
    <row r="177" spans="1:6" x14ac:dyDescent="0.25">
      <c r="A177" s="160"/>
      <c r="B177" s="119" t="s">
        <v>34</v>
      </c>
      <c r="C177" s="119"/>
      <c r="D177" s="5"/>
      <c r="E177" s="5"/>
      <c r="F177" s="5"/>
    </row>
    <row r="178" spans="1:6" x14ac:dyDescent="0.25">
      <c r="A178" s="149" t="s">
        <v>52</v>
      </c>
      <c r="B178" s="119" t="s">
        <v>49</v>
      </c>
      <c r="C178" s="119"/>
      <c r="D178" s="5"/>
      <c r="E178" s="5"/>
      <c r="F178" s="5"/>
    </row>
    <row r="179" spans="1:6" x14ac:dyDescent="0.25">
      <c r="A179" s="149"/>
      <c r="B179" s="119" t="s">
        <v>34</v>
      </c>
      <c r="C179" s="5"/>
      <c r="D179" s="5"/>
      <c r="E179" s="5"/>
      <c r="F179" s="5"/>
    </row>
    <row r="181" spans="1:6" x14ac:dyDescent="0.25">
      <c r="A181" s="157" t="s">
        <v>56</v>
      </c>
      <c r="B181" s="158"/>
    </row>
    <row r="182" spans="1:6" x14ac:dyDescent="0.25">
      <c r="A182" s="159" t="s">
        <v>48</v>
      </c>
      <c r="B182" s="119" t="s">
        <v>49</v>
      </c>
      <c r="C182" s="119"/>
      <c r="D182" s="5"/>
      <c r="E182" s="5"/>
      <c r="F182" s="5"/>
    </row>
    <row r="183" spans="1:6" x14ac:dyDescent="0.25">
      <c r="A183" s="160"/>
      <c r="B183" s="119" t="s">
        <v>34</v>
      </c>
      <c r="C183" s="119"/>
      <c r="D183" s="5"/>
      <c r="E183" s="5"/>
      <c r="F183" s="5"/>
    </row>
    <row r="184" spans="1:6" x14ac:dyDescent="0.25">
      <c r="A184" s="159" t="s">
        <v>50</v>
      </c>
      <c r="B184" s="119" t="s">
        <v>49</v>
      </c>
      <c r="C184" s="119"/>
      <c r="D184" s="5"/>
      <c r="E184" s="5"/>
      <c r="F184" s="5"/>
    </row>
    <row r="185" spans="1:6" x14ac:dyDescent="0.25">
      <c r="A185" s="160"/>
      <c r="B185" s="119" t="s">
        <v>34</v>
      </c>
      <c r="C185" s="119"/>
      <c r="D185" s="5"/>
      <c r="E185" s="5"/>
      <c r="F185" s="5"/>
    </row>
    <row r="186" spans="1:6" x14ac:dyDescent="0.25">
      <c r="A186" s="159" t="s">
        <v>51</v>
      </c>
      <c r="B186" s="119" t="s">
        <v>49</v>
      </c>
      <c r="C186" s="119"/>
      <c r="D186" s="5"/>
      <c r="E186" s="5"/>
      <c r="F186" s="5"/>
    </row>
    <row r="187" spans="1:6" x14ac:dyDescent="0.25">
      <c r="A187" s="160"/>
      <c r="B187" s="119" t="s">
        <v>34</v>
      </c>
      <c r="C187" s="119"/>
      <c r="D187" s="5"/>
      <c r="E187" s="5"/>
      <c r="F187" s="5"/>
    </row>
    <row r="188" spans="1:6" x14ac:dyDescent="0.25">
      <c r="A188" s="149" t="s">
        <v>52</v>
      </c>
      <c r="B188" s="119" t="s">
        <v>49</v>
      </c>
      <c r="C188" s="119"/>
      <c r="D188" s="5"/>
      <c r="E188" s="5"/>
      <c r="F188" s="5"/>
    </row>
    <row r="189" spans="1:6" x14ac:dyDescent="0.25">
      <c r="A189" s="149"/>
      <c r="B189" s="119" t="s">
        <v>34</v>
      </c>
      <c r="C189" s="5"/>
      <c r="D189" s="5"/>
      <c r="E189" s="5"/>
      <c r="F189" s="5"/>
    </row>
    <row r="191" spans="1:6" x14ac:dyDescent="0.25">
      <c r="A191" s="157" t="s">
        <v>57</v>
      </c>
      <c r="B191" s="158"/>
    </row>
    <row r="192" spans="1:6" x14ac:dyDescent="0.25">
      <c r="A192" s="159" t="s">
        <v>48</v>
      </c>
      <c r="B192" s="119" t="s">
        <v>49</v>
      </c>
      <c r="C192" s="119"/>
      <c r="D192" s="5"/>
      <c r="E192" s="5"/>
      <c r="F192" s="5"/>
    </row>
    <row r="193" spans="1:6" x14ac:dyDescent="0.25">
      <c r="A193" s="160"/>
      <c r="B193" s="119" t="s">
        <v>34</v>
      </c>
      <c r="C193" s="119"/>
      <c r="D193" s="5"/>
      <c r="E193" s="5"/>
      <c r="F193" s="5"/>
    </row>
    <row r="194" spans="1:6" x14ac:dyDescent="0.25">
      <c r="A194" s="159" t="s">
        <v>50</v>
      </c>
      <c r="B194" s="119" t="s">
        <v>49</v>
      </c>
      <c r="C194" s="119"/>
      <c r="D194" s="5"/>
      <c r="E194" s="5"/>
      <c r="F194" s="5"/>
    </row>
    <row r="195" spans="1:6" x14ac:dyDescent="0.25">
      <c r="A195" s="160"/>
      <c r="B195" s="119" t="s">
        <v>34</v>
      </c>
      <c r="C195" s="119"/>
      <c r="D195" s="5"/>
      <c r="E195" s="5"/>
      <c r="F195" s="5"/>
    </row>
    <row r="196" spans="1:6" x14ac:dyDescent="0.25">
      <c r="A196" s="159" t="s">
        <v>51</v>
      </c>
      <c r="B196" s="119" t="s">
        <v>49</v>
      </c>
      <c r="C196" s="119"/>
      <c r="D196" s="5"/>
      <c r="E196" s="5"/>
      <c r="F196" s="5"/>
    </row>
    <row r="197" spans="1:6" x14ac:dyDescent="0.25">
      <c r="A197" s="160"/>
      <c r="B197" s="119" t="s">
        <v>34</v>
      </c>
      <c r="C197" s="119"/>
      <c r="D197" s="5"/>
      <c r="E197" s="5"/>
      <c r="F197" s="5"/>
    </row>
    <row r="198" spans="1:6" x14ac:dyDescent="0.25">
      <c r="A198" s="149" t="s">
        <v>52</v>
      </c>
      <c r="B198" s="119" t="s">
        <v>49</v>
      </c>
      <c r="C198" s="119"/>
      <c r="D198" s="5"/>
      <c r="E198" s="5"/>
      <c r="F198" s="5"/>
    </row>
    <row r="199" spans="1:6" x14ac:dyDescent="0.25">
      <c r="A199" s="149"/>
      <c r="B199" s="119" t="s">
        <v>34</v>
      </c>
      <c r="C199" s="5"/>
      <c r="D199" s="5"/>
      <c r="E199" s="5"/>
      <c r="F199" s="5"/>
    </row>
    <row r="201" spans="1:6" x14ac:dyDescent="0.25">
      <c r="A201" s="157" t="s">
        <v>58</v>
      </c>
      <c r="B201" s="158"/>
    </row>
    <row r="202" spans="1:6" x14ac:dyDescent="0.25">
      <c r="A202" s="159" t="s">
        <v>48</v>
      </c>
      <c r="B202" s="119" t="s">
        <v>49</v>
      </c>
      <c r="C202" s="119"/>
      <c r="D202" s="5"/>
      <c r="E202" s="5"/>
      <c r="F202" s="5"/>
    </row>
    <row r="203" spans="1:6" x14ac:dyDescent="0.25">
      <c r="A203" s="160"/>
      <c r="B203" s="119" t="s">
        <v>34</v>
      </c>
      <c r="C203" s="119"/>
      <c r="D203" s="5"/>
      <c r="E203" s="5"/>
      <c r="F203" s="5"/>
    </row>
    <row r="204" spans="1:6" x14ac:dyDescent="0.25">
      <c r="A204" s="159" t="s">
        <v>50</v>
      </c>
      <c r="B204" s="119" t="s">
        <v>49</v>
      </c>
      <c r="C204" s="119"/>
      <c r="D204" s="5"/>
      <c r="E204" s="5"/>
      <c r="F204" s="5"/>
    </row>
    <row r="205" spans="1:6" x14ac:dyDescent="0.25">
      <c r="A205" s="160"/>
      <c r="B205" s="119" t="s">
        <v>34</v>
      </c>
      <c r="C205" s="119"/>
      <c r="D205" s="5"/>
      <c r="E205" s="5"/>
      <c r="F205" s="5"/>
    </row>
    <row r="206" spans="1:6" x14ac:dyDescent="0.25">
      <c r="A206" s="159" t="s">
        <v>51</v>
      </c>
      <c r="B206" s="119" t="s">
        <v>49</v>
      </c>
      <c r="C206" s="119"/>
      <c r="D206" s="5"/>
      <c r="E206" s="5"/>
      <c r="F206" s="5"/>
    </row>
    <row r="207" spans="1:6" x14ac:dyDescent="0.25">
      <c r="A207" s="160"/>
      <c r="B207" s="119" t="s">
        <v>34</v>
      </c>
      <c r="C207" s="119"/>
      <c r="D207" s="5"/>
      <c r="E207" s="5"/>
      <c r="F207" s="5"/>
    </row>
    <row r="208" spans="1:6" x14ac:dyDescent="0.25">
      <c r="A208" s="149" t="s">
        <v>52</v>
      </c>
      <c r="B208" s="119" t="s">
        <v>49</v>
      </c>
      <c r="C208" s="119"/>
      <c r="D208" s="5"/>
      <c r="E208" s="5"/>
      <c r="F208" s="5"/>
    </row>
    <row r="209" spans="1:6" x14ac:dyDescent="0.25">
      <c r="A209" s="149"/>
      <c r="B209" s="119" t="s">
        <v>34</v>
      </c>
      <c r="C209" s="5"/>
      <c r="D209" s="5"/>
      <c r="E209" s="5"/>
      <c r="F209" s="5"/>
    </row>
    <row r="211" spans="1:6" x14ac:dyDescent="0.25">
      <c r="A211" s="157" t="s">
        <v>59</v>
      </c>
      <c r="B211" s="158"/>
    </row>
    <row r="212" spans="1:6" x14ac:dyDescent="0.25">
      <c r="A212" s="159" t="s">
        <v>48</v>
      </c>
      <c r="B212" s="119" t="s">
        <v>49</v>
      </c>
      <c r="C212" s="119"/>
      <c r="D212" s="5"/>
      <c r="E212" s="5"/>
      <c r="F212" s="5"/>
    </row>
    <row r="213" spans="1:6" x14ac:dyDescent="0.25">
      <c r="A213" s="160"/>
      <c r="B213" s="119" t="s">
        <v>34</v>
      </c>
      <c r="C213" s="119"/>
      <c r="D213" s="5"/>
      <c r="E213" s="5"/>
      <c r="F213" s="5"/>
    </row>
    <row r="214" spans="1:6" x14ac:dyDescent="0.25">
      <c r="A214" s="159" t="s">
        <v>50</v>
      </c>
      <c r="B214" s="119" t="s">
        <v>49</v>
      </c>
      <c r="C214" s="119"/>
      <c r="D214" s="5"/>
      <c r="E214" s="5"/>
      <c r="F214" s="5"/>
    </row>
    <row r="215" spans="1:6" x14ac:dyDescent="0.25">
      <c r="A215" s="160"/>
      <c r="B215" s="119" t="s">
        <v>34</v>
      </c>
      <c r="C215" s="119"/>
      <c r="D215" s="5"/>
      <c r="E215" s="5"/>
      <c r="F215" s="5"/>
    </row>
    <row r="216" spans="1:6" x14ac:dyDescent="0.25">
      <c r="A216" s="159" t="s">
        <v>51</v>
      </c>
      <c r="B216" s="119" t="s">
        <v>49</v>
      </c>
      <c r="C216" s="119"/>
      <c r="D216" s="5"/>
      <c r="E216" s="5"/>
      <c r="F216" s="5"/>
    </row>
    <row r="217" spans="1:6" x14ac:dyDescent="0.25">
      <c r="A217" s="160"/>
      <c r="B217" s="119" t="s">
        <v>34</v>
      </c>
      <c r="C217" s="119"/>
      <c r="D217" s="5"/>
      <c r="E217" s="5"/>
      <c r="F217" s="5"/>
    </row>
    <row r="218" spans="1:6" x14ac:dyDescent="0.25">
      <c r="A218" s="149" t="s">
        <v>52</v>
      </c>
      <c r="B218" s="119" t="s">
        <v>49</v>
      </c>
      <c r="C218" s="119"/>
      <c r="D218" s="5"/>
      <c r="E218" s="5"/>
      <c r="F218" s="5"/>
    </row>
    <row r="219" spans="1:6" x14ac:dyDescent="0.25">
      <c r="A219" s="149"/>
      <c r="B219" s="119" t="s">
        <v>34</v>
      </c>
      <c r="C219" s="5"/>
      <c r="D219" s="5"/>
      <c r="E219" s="5"/>
      <c r="F219" s="5"/>
    </row>
    <row r="221" spans="1:6" x14ac:dyDescent="0.25">
      <c r="A221" s="157" t="s">
        <v>60</v>
      </c>
      <c r="B221" s="158"/>
    </row>
    <row r="222" spans="1:6" x14ac:dyDescent="0.25">
      <c r="A222" s="159" t="s">
        <v>48</v>
      </c>
      <c r="B222" s="119" t="s">
        <v>49</v>
      </c>
      <c r="C222" s="119"/>
      <c r="D222" s="5"/>
      <c r="E222" s="5"/>
      <c r="F222" s="5"/>
    </row>
    <row r="223" spans="1:6" x14ac:dyDescent="0.25">
      <c r="A223" s="160"/>
      <c r="B223" s="119" t="s">
        <v>34</v>
      </c>
      <c r="C223" s="119"/>
      <c r="D223" s="5"/>
      <c r="E223" s="5"/>
      <c r="F223" s="5"/>
    </row>
    <row r="224" spans="1:6" x14ac:dyDescent="0.25">
      <c r="A224" s="159" t="s">
        <v>50</v>
      </c>
      <c r="B224" s="119" t="s">
        <v>49</v>
      </c>
      <c r="C224" s="119"/>
      <c r="D224" s="5"/>
      <c r="E224" s="5"/>
      <c r="F224" s="5"/>
    </row>
    <row r="225" spans="1:6" x14ac:dyDescent="0.25">
      <c r="A225" s="160"/>
      <c r="B225" s="119" t="s">
        <v>34</v>
      </c>
      <c r="C225" s="119"/>
      <c r="D225" s="5"/>
      <c r="E225" s="5"/>
      <c r="F225" s="5"/>
    </row>
    <row r="226" spans="1:6" x14ac:dyDescent="0.25">
      <c r="A226" s="159" t="s">
        <v>51</v>
      </c>
      <c r="B226" s="119" t="s">
        <v>49</v>
      </c>
      <c r="C226" s="119"/>
      <c r="D226" s="5"/>
      <c r="E226" s="5"/>
      <c r="F226" s="5"/>
    </row>
    <row r="227" spans="1:6" x14ac:dyDescent="0.25">
      <c r="A227" s="160"/>
      <c r="B227" s="119" t="s">
        <v>34</v>
      </c>
      <c r="C227" s="119"/>
      <c r="D227" s="5"/>
      <c r="E227" s="5"/>
      <c r="F227" s="5"/>
    </row>
    <row r="228" spans="1:6" x14ac:dyDescent="0.25">
      <c r="A228" s="149" t="s">
        <v>52</v>
      </c>
      <c r="B228" s="119" t="s">
        <v>49</v>
      </c>
      <c r="C228" s="119"/>
      <c r="D228" s="5"/>
      <c r="E228" s="5"/>
      <c r="F228" s="5"/>
    </row>
    <row r="229" spans="1:6" x14ac:dyDescent="0.25">
      <c r="A229" s="149"/>
      <c r="B229" s="119" t="s">
        <v>34</v>
      </c>
      <c r="C229" s="5"/>
      <c r="D229" s="5"/>
      <c r="E229" s="5"/>
      <c r="F229" s="5"/>
    </row>
    <row r="231" spans="1:6" x14ac:dyDescent="0.25">
      <c r="A231" s="157" t="s">
        <v>61</v>
      </c>
      <c r="B231" s="158"/>
    </row>
    <row r="232" spans="1:6" x14ac:dyDescent="0.25">
      <c r="A232" s="159" t="s">
        <v>48</v>
      </c>
      <c r="B232" s="119" t="s">
        <v>49</v>
      </c>
      <c r="C232" s="119"/>
      <c r="D232" s="5"/>
      <c r="E232" s="5"/>
      <c r="F232" s="5"/>
    </row>
    <row r="233" spans="1:6" x14ac:dyDescent="0.25">
      <c r="A233" s="160"/>
      <c r="B233" s="119" t="s">
        <v>34</v>
      </c>
      <c r="C233" s="119"/>
      <c r="D233" s="5"/>
      <c r="E233" s="5"/>
      <c r="F233" s="5"/>
    </row>
    <row r="234" spans="1:6" x14ac:dyDescent="0.25">
      <c r="A234" s="159" t="s">
        <v>50</v>
      </c>
      <c r="B234" s="119" t="s">
        <v>49</v>
      </c>
      <c r="C234" s="119"/>
      <c r="D234" s="5"/>
      <c r="E234" s="5"/>
      <c r="F234" s="5"/>
    </row>
    <row r="235" spans="1:6" x14ac:dyDescent="0.25">
      <c r="A235" s="160"/>
      <c r="B235" s="119" t="s">
        <v>34</v>
      </c>
      <c r="C235" s="119"/>
      <c r="D235" s="5"/>
      <c r="E235" s="5"/>
      <c r="F235" s="5"/>
    </row>
    <row r="236" spans="1:6" x14ac:dyDescent="0.25">
      <c r="A236" s="159" t="s">
        <v>51</v>
      </c>
      <c r="B236" s="119" t="s">
        <v>49</v>
      </c>
      <c r="C236" s="119"/>
      <c r="D236" s="5"/>
      <c r="E236" s="5"/>
      <c r="F236" s="5"/>
    </row>
    <row r="237" spans="1:6" x14ac:dyDescent="0.25">
      <c r="A237" s="160"/>
      <c r="B237" s="119" t="s">
        <v>34</v>
      </c>
      <c r="C237" s="119"/>
      <c r="D237" s="5"/>
      <c r="E237" s="5"/>
      <c r="F237" s="5"/>
    </row>
    <row r="238" spans="1:6" x14ac:dyDescent="0.25">
      <c r="A238" s="149" t="s">
        <v>52</v>
      </c>
      <c r="B238" s="119" t="s">
        <v>49</v>
      </c>
      <c r="C238" s="119"/>
      <c r="D238" s="5"/>
      <c r="E238" s="5"/>
      <c r="F238" s="5"/>
    </row>
    <row r="239" spans="1:6" x14ac:dyDescent="0.25">
      <c r="A239" s="149"/>
      <c r="B239" s="119" t="s">
        <v>34</v>
      </c>
      <c r="C239" s="5"/>
      <c r="D239" s="5"/>
      <c r="E239" s="5"/>
      <c r="F239" s="5"/>
    </row>
    <row r="241" spans="1:6" x14ac:dyDescent="0.25">
      <c r="A241" s="157" t="s">
        <v>62</v>
      </c>
      <c r="B241" s="158"/>
    </row>
    <row r="242" spans="1:6" x14ac:dyDescent="0.25">
      <c r="A242" s="159" t="s">
        <v>48</v>
      </c>
      <c r="B242" s="119" t="s">
        <v>49</v>
      </c>
      <c r="C242" s="119"/>
      <c r="D242" s="5"/>
      <c r="E242" s="5"/>
      <c r="F242" s="5"/>
    </row>
    <row r="243" spans="1:6" x14ac:dyDescent="0.25">
      <c r="A243" s="160"/>
      <c r="B243" s="119" t="s">
        <v>34</v>
      </c>
      <c r="C243" s="119"/>
      <c r="D243" s="5"/>
      <c r="E243" s="5"/>
      <c r="F243" s="5"/>
    </row>
    <row r="244" spans="1:6" x14ac:dyDescent="0.25">
      <c r="A244" s="159" t="s">
        <v>50</v>
      </c>
      <c r="B244" s="119" t="s">
        <v>49</v>
      </c>
      <c r="C244" s="119"/>
      <c r="D244" s="5"/>
      <c r="E244" s="5"/>
      <c r="F244" s="5"/>
    </row>
    <row r="245" spans="1:6" x14ac:dyDescent="0.25">
      <c r="A245" s="160"/>
      <c r="B245" s="119" t="s">
        <v>34</v>
      </c>
      <c r="C245" s="119"/>
      <c r="D245" s="5"/>
      <c r="E245" s="5"/>
      <c r="F245" s="5"/>
    </row>
    <row r="246" spans="1:6" x14ac:dyDescent="0.25">
      <c r="A246" s="159" t="s">
        <v>51</v>
      </c>
      <c r="B246" s="119" t="s">
        <v>49</v>
      </c>
      <c r="C246" s="119"/>
      <c r="D246" s="5"/>
      <c r="E246" s="5"/>
      <c r="F246" s="5"/>
    </row>
    <row r="247" spans="1:6" x14ac:dyDescent="0.25">
      <c r="A247" s="160"/>
      <c r="B247" s="119" t="s">
        <v>34</v>
      </c>
      <c r="C247" s="119"/>
      <c r="D247" s="5"/>
      <c r="E247" s="5"/>
      <c r="F247" s="5"/>
    </row>
    <row r="248" spans="1:6" x14ac:dyDescent="0.25">
      <c r="A248" s="149" t="s">
        <v>52</v>
      </c>
      <c r="B248" s="119" t="s">
        <v>49</v>
      </c>
      <c r="C248" s="119"/>
      <c r="D248" s="5"/>
      <c r="E248" s="5"/>
      <c r="F248" s="5"/>
    </row>
    <row r="249" spans="1:6" x14ac:dyDescent="0.25">
      <c r="A249" s="149"/>
      <c r="B249" s="119" t="s">
        <v>34</v>
      </c>
      <c r="C249" s="5"/>
      <c r="D249" s="5"/>
      <c r="E249" s="5"/>
      <c r="F249" s="5"/>
    </row>
    <row r="251" spans="1:6" x14ac:dyDescent="0.25">
      <c r="A251" s="157" t="s">
        <v>63</v>
      </c>
      <c r="B251" s="158"/>
    </row>
    <row r="252" spans="1:6" x14ac:dyDescent="0.25">
      <c r="A252" s="159" t="s">
        <v>48</v>
      </c>
      <c r="B252" s="119" t="s">
        <v>49</v>
      </c>
      <c r="C252" s="119"/>
      <c r="D252" s="5"/>
      <c r="E252" s="5"/>
      <c r="F252" s="5"/>
    </row>
    <row r="253" spans="1:6" x14ac:dyDescent="0.25">
      <c r="A253" s="160"/>
      <c r="B253" s="119" t="s">
        <v>34</v>
      </c>
      <c r="C253" s="119"/>
      <c r="D253" s="5"/>
      <c r="E253" s="5"/>
      <c r="F253" s="5"/>
    </row>
    <row r="254" spans="1:6" x14ac:dyDescent="0.25">
      <c r="A254" s="159" t="s">
        <v>50</v>
      </c>
      <c r="B254" s="119" t="s">
        <v>49</v>
      </c>
      <c r="C254" s="119"/>
      <c r="D254" s="5"/>
      <c r="E254" s="5"/>
      <c r="F254" s="5"/>
    </row>
    <row r="255" spans="1:6" x14ac:dyDescent="0.25">
      <c r="A255" s="160"/>
      <c r="B255" s="119" t="s">
        <v>34</v>
      </c>
      <c r="C255" s="119"/>
      <c r="D255" s="5"/>
      <c r="E255" s="5"/>
      <c r="F255" s="5"/>
    </row>
    <row r="256" spans="1:6" x14ac:dyDescent="0.25">
      <c r="A256" s="159" t="s">
        <v>51</v>
      </c>
      <c r="B256" s="119" t="s">
        <v>49</v>
      </c>
      <c r="C256" s="119"/>
      <c r="D256" s="5"/>
      <c r="E256" s="5"/>
      <c r="F256" s="5"/>
    </row>
    <row r="257" spans="1:6" x14ac:dyDescent="0.25">
      <c r="A257" s="160"/>
      <c r="B257" s="119" t="s">
        <v>34</v>
      </c>
      <c r="C257" s="119"/>
      <c r="D257" s="5"/>
      <c r="E257" s="5"/>
      <c r="F257" s="5"/>
    </row>
    <row r="258" spans="1:6" x14ac:dyDescent="0.25">
      <c r="A258" s="149" t="s">
        <v>52</v>
      </c>
      <c r="B258" s="119" t="s">
        <v>49</v>
      </c>
      <c r="C258" s="119"/>
      <c r="D258" s="5"/>
      <c r="E258" s="5"/>
      <c r="F258" s="5"/>
    </row>
    <row r="259" spans="1:6" x14ac:dyDescent="0.25">
      <c r="A259" s="149"/>
      <c r="B259" s="119" t="s">
        <v>34</v>
      </c>
      <c r="C259" s="5"/>
      <c r="D259" s="5"/>
      <c r="E259" s="5"/>
      <c r="F259" s="5"/>
    </row>
    <row r="261" spans="1:6" x14ac:dyDescent="0.25">
      <c r="A261" s="157" t="s">
        <v>64</v>
      </c>
      <c r="B261" s="158"/>
    </row>
    <row r="262" spans="1:6" x14ac:dyDescent="0.25">
      <c r="A262" s="159" t="s">
        <v>48</v>
      </c>
      <c r="B262" s="119" t="s">
        <v>49</v>
      </c>
      <c r="C262" s="119"/>
      <c r="D262" s="5"/>
      <c r="E262" s="5"/>
      <c r="F262" s="5"/>
    </row>
    <row r="263" spans="1:6" x14ac:dyDescent="0.25">
      <c r="A263" s="160"/>
      <c r="B263" s="119" t="s">
        <v>34</v>
      </c>
      <c r="C263" s="119"/>
      <c r="D263" s="5"/>
      <c r="E263" s="5"/>
      <c r="F263" s="5"/>
    </row>
    <row r="264" spans="1:6" x14ac:dyDescent="0.25">
      <c r="A264" s="159" t="s">
        <v>50</v>
      </c>
      <c r="B264" s="119" t="s">
        <v>49</v>
      </c>
      <c r="C264" s="119"/>
      <c r="D264" s="5"/>
      <c r="E264" s="5"/>
      <c r="F264" s="5"/>
    </row>
    <row r="265" spans="1:6" x14ac:dyDescent="0.25">
      <c r="A265" s="160"/>
      <c r="B265" s="119" t="s">
        <v>34</v>
      </c>
      <c r="C265" s="119"/>
      <c r="D265" s="5"/>
      <c r="E265" s="5"/>
      <c r="F265" s="5"/>
    </row>
    <row r="266" spans="1:6" x14ac:dyDescent="0.25">
      <c r="A266" s="159" t="s">
        <v>51</v>
      </c>
      <c r="B266" s="119" t="s">
        <v>49</v>
      </c>
      <c r="C266" s="119"/>
      <c r="D266" s="5"/>
      <c r="E266" s="5"/>
      <c r="F266" s="5"/>
    </row>
    <row r="267" spans="1:6" x14ac:dyDescent="0.25">
      <c r="A267" s="160"/>
      <c r="B267" s="119" t="s">
        <v>34</v>
      </c>
      <c r="C267" s="119"/>
      <c r="D267" s="5"/>
      <c r="E267" s="5"/>
      <c r="F267" s="5"/>
    </row>
    <row r="268" spans="1:6" x14ac:dyDescent="0.25">
      <c r="A268" s="149" t="s">
        <v>52</v>
      </c>
      <c r="B268" s="119" t="s">
        <v>49</v>
      </c>
      <c r="C268" s="119"/>
      <c r="D268" s="5"/>
      <c r="E268" s="5"/>
      <c r="F268" s="5"/>
    </row>
    <row r="269" spans="1:6" x14ac:dyDescent="0.25">
      <c r="A269" s="149"/>
      <c r="B269" s="119" t="s">
        <v>34</v>
      </c>
      <c r="C269" s="5"/>
      <c r="D269" s="5"/>
      <c r="E269" s="5"/>
      <c r="F269" s="5"/>
    </row>
    <row r="271" spans="1:6" x14ac:dyDescent="0.25">
      <c r="A271" s="157" t="s">
        <v>65</v>
      </c>
      <c r="B271" s="158"/>
    </row>
    <row r="272" spans="1:6" x14ac:dyDescent="0.25">
      <c r="A272" s="159" t="s">
        <v>48</v>
      </c>
      <c r="B272" s="119" t="s">
        <v>49</v>
      </c>
      <c r="C272" s="119"/>
      <c r="D272" s="5"/>
      <c r="E272" s="5"/>
      <c r="F272" s="5"/>
    </row>
    <row r="273" spans="1:6" x14ac:dyDescent="0.25">
      <c r="A273" s="160"/>
      <c r="B273" s="119" t="s">
        <v>34</v>
      </c>
      <c r="C273" s="119"/>
      <c r="D273" s="5"/>
      <c r="E273" s="5"/>
      <c r="F273" s="5"/>
    </row>
    <row r="274" spans="1:6" x14ac:dyDescent="0.25">
      <c r="A274" s="159" t="s">
        <v>50</v>
      </c>
      <c r="B274" s="119" t="s">
        <v>49</v>
      </c>
      <c r="C274" s="119"/>
      <c r="D274" s="5"/>
      <c r="E274" s="5"/>
      <c r="F274" s="5"/>
    </row>
    <row r="275" spans="1:6" x14ac:dyDescent="0.25">
      <c r="A275" s="160"/>
      <c r="B275" s="119" t="s">
        <v>34</v>
      </c>
      <c r="C275" s="119"/>
      <c r="D275" s="5"/>
      <c r="E275" s="5"/>
      <c r="F275" s="5"/>
    </row>
    <row r="276" spans="1:6" x14ac:dyDescent="0.25">
      <c r="A276" s="159" t="s">
        <v>51</v>
      </c>
      <c r="B276" s="119" t="s">
        <v>49</v>
      </c>
      <c r="C276" s="119"/>
      <c r="D276" s="5"/>
      <c r="E276" s="5"/>
      <c r="F276" s="5"/>
    </row>
    <row r="277" spans="1:6" x14ac:dyDescent="0.25">
      <c r="A277" s="160"/>
      <c r="B277" s="119" t="s">
        <v>34</v>
      </c>
      <c r="C277" s="119"/>
      <c r="D277" s="5"/>
      <c r="E277" s="5"/>
      <c r="F277" s="5"/>
    </row>
    <row r="278" spans="1:6" x14ac:dyDescent="0.25">
      <c r="A278" s="149" t="s">
        <v>52</v>
      </c>
      <c r="B278" s="119" t="s">
        <v>49</v>
      </c>
      <c r="C278" s="119"/>
      <c r="D278" s="5"/>
      <c r="E278" s="5"/>
      <c r="F278" s="5"/>
    </row>
    <row r="279" spans="1:6" x14ac:dyDescent="0.25">
      <c r="A279" s="149"/>
      <c r="B279" s="119" t="s">
        <v>34</v>
      </c>
      <c r="C279" s="5"/>
      <c r="D279" s="5"/>
      <c r="E279" s="5"/>
      <c r="F279" s="5"/>
    </row>
    <row r="281" spans="1:6" x14ac:dyDescent="0.25">
      <c r="A281" s="157" t="s">
        <v>66</v>
      </c>
      <c r="B281" s="158"/>
    </row>
    <row r="282" spans="1:6" x14ac:dyDescent="0.25">
      <c r="A282" s="159" t="s">
        <v>48</v>
      </c>
      <c r="B282" s="119" t="s">
        <v>49</v>
      </c>
      <c r="C282" s="119"/>
      <c r="D282" s="5"/>
      <c r="E282" s="5"/>
      <c r="F282" s="5"/>
    </row>
    <row r="283" spans="1:6" x14ac:dyDescent="0.25">
      <c r="A283" s="160"/>
      <c r="B283" s="119" t="s">
        <v>34</v>
      </c>
      <c r="C283" s="119"/>
      <c r="D283" s="5"/>
      <c r="E283" s="5"/>
      <c r="F283" s="5"/>
    </row>
    <row r="284" spans="1:6" x14ac:dyDescent="0.25">
      <c r="A284" s="159" t="s">
        <v>50</v>
      </c>
      <c r="B284" s="119" t="s">
        <v>49</v>
      </c>
      <c r="C284" s="119"/>
      <c r="D284" s="5"/>
      <c r="E284" s="5"/>
      <c r="F284" s="5"/>
    </row>
    <row r="285" spans="1:6" x14ac:dyDescent="0.25">
      <c r="A285" s="160"/>
      <c r="B285" s="119" t="s">
        <v>34</v>
      </c>
      <c r="C285" s="119"/>
      <c r="D285" s="5"/>
      <c r="E285" s="5"/>
      <c r="F285" s="5"/>
    </row>
    <row r="286" spans="1:6" x14ac:dyDescent="0.25">
      <c r="A286" s="159" t="s">
        <v>51</v>
      </c>
      <c r="B286" s="119" t="s">
        <v>49</v>
      </c>
      <c r="C286" s="119"/>
      <c r="D286" s="5"/>
      <c r="E286" s="5"/>
      <c r="F286" s="5"/>
    </row>
    <row r="287" spans="1:6" x14ac:dyDescent="0.25">
      <c r="A287" s="160"/>
      <c r="B287" s="119" t="s">
        <v>34</v>
      </c>
      <c r="C287" s="119"/>
      <c r="D287" s="5"/>
      <c r="E287" s="5"/>
      <c r="F287" s="5"/>
    </row>
    <row r="288" spans="1:6" x14ac:dyDescent="0.25">
      <c r="A288" s="149" t="s">
        <v>52</v>
      </c>
      <c r="B288" s="119" t="s">
        <v>49</v>
      </c>
      <c r="C288" s="119"/>
      <c r="D288" s="5"/>
      <c r="E288" s="5"/>
      <c r="F288" s="5"/>
    </row>
    <row r="289" spans="1:6" x14ac:dyDescent="0.25">
      <c r="A289" s="149"/>
      <c r="B289" s="119" t="s">
        <v>34</v>
      </c>
      <c r="C289" s="5"/>
      <c r="D289" s="5"/>
      <c r="E289" s="5"/>
      <c r="F289" s="5"/>
    </row>
    <row r="291" spans="1:6" x14ac:dyDescent="0.25">
      <c r="A291" s="157" t="s">
        <v>67</v>
      </c>
      <c r="B291" s="158"/>
    </row>
    <row r="292" spans="1:6" x14ac:dyDescent="0.25">
      <c r="A292" s="159" t="s">
        <v>48</v>
      </c>
      <c r="B292" s="119" t="s">
        <v>49</v>
      </c>
      <c r="C292" s="119"/>
      <c r="D292" s="5"/>
      <c r="E292" s="5"/>
      <c r="F292" s="5"/>
    </row>
    <row r="293" spans="1:6" x14ac:dyDescent="0.25">
      <c r="A293" s="160"/>
      <c r="B293" s="119" t="s">
        <v>34</v>
      </c>
      <c r="C293" s="119"/>
      <c r="D293" s="5"/>
      <c r="E293" s="5"/>
      <c r="F293" s="5"/>
    </row>
    <row r="294" spans="1:6" x14ac:dyDescent="0.25">
      <c r="A294" s="159" t="s">
        <v>50</v>
      </c>
      <c r="B294" s="119" t="s">
        <v>49</v>
      </c>
      <c r="C294" s="119"/>
      <c r="D294" s="5"/>
      <c r="E294" s="5"/>
      <c r="F294" s="5"/>
    </row>
    <row r="295" spans="1:6" x14ac:dyDescent="0.25">
      <c r="A295" s="160"/>
      <c r="B295" s="119" t="s">
        <v>34</v>
      </c>
      <c r="C295" s="119"/>
      <c r="D295" s="5"/>
      <c r="E295" s="5"/>
      <c r="F295" s="5"/>
    </row>
    <row r="296" spans="1:6" x14ac:dyDescent="0.25">
      <c r="A296" s="159" t="s">
        <v>51</v>
      </c>
      <c r="B296" s="119" t="s">
        <v>49</v>
      </c>
      <c r="C296" s="119"/>
      <c r="D296" s="5"/>
      <c r="E296" s="5"/>
      <c r="F296" s="5"/>
    </row>
    <row r="297" spans="1:6" x14ac:dyDescent="0.25">
      <c r="A297" s="160"/>
      <c r="B297" s="119" t="s">
        <v>34</v>
      </c>
      <c r="C297" s="119"/>
      <c r="D297" s="5"/>
      <c r="E297" s="5"/>
      <c r="F297" s="5"/>
    </row>
    <row r="298" spans="1:6" x14ac:dyDescent="0.25">
      <c r="A298" s="149" t="s">
        <v>52</v>
      </c>
      <c r="B298" s="119" t="s">
        <v>49</v>
      </c>
      <c r="C298" s="119"/>
      <c r="D298" s="5"/>
      <c r="E298" s="5"/>
      <c r="F298" s="5"/>
    </row>
    <row r="299" spans="1:6" x14ac:dyDescent="0.25">
      <c r="A299" s="149"/>
      <c r="B299" s="119" t="s">
        <v>34</v>
      </c>
      <c r="C299" s="5"/>
      <c r="D299" s="5"/>
      <c r="E299" s="5"/>
      <c r="F299" s="5"/>
    </row>
    <row r="301" spans="1:6" x14ac:dyDescent="0.25">
      <c r="A301" s="157" t="s">
        <v>68</v>
      </c>
      <c r="B301" s="158"/>
    </row>
    <row r="302" spans="1:6" x14ac:dyDescent="0.25">
      <c r="A302" s="159" t="s">
        <v>48</v>
      </c>
      <c r="B302" s="119" t="s">
        <v>49</v>
      </c>
      <c r="C302" s="119"/>
      <c r="D302" s="5"/>
      <c r="E302" s="5"/>
      <c r="F302" s="5"/>
    </row>
    <row r="303" spans="1:6" x14ac:dyDescent="0.25">
      <c r="A303" s="160"/>
      <c r="B303" s="119" t="s">
        <v>34</v>
      </c>
      <c r="C303" s="119"/>
      <c r="D303" s="5"/>
      <c r="E303" s="5"/>
      <c r="F303" s="5"/>
    </row>
    <row r="304" spans="1:6" x14ac:dyDescent="0.25">
      <c r="A304" s="159" t="s">
        <v>50</v>
      </c>
      <c r="B304" s="119" t="s">
        <v>49</v>
      </c>
      <c r="C304" s="119"/>
      <c r="D304" s="5"/>
      <c r="E304" s="5"/>
      <c r="F304" s="5"/>
    </row>
    <row r="305" spans="1:6" x14ac:dyDescent="0.25">
      <c r="A305" s="160"/>
      <c r="B305" s="119" t="s">
        <v>34</v>
      </c>
      <c r="C305" s="119"/>
      <c r="D305" s="5"/>
      <c r="E305" s="5"/>
      <c r="F305" s="5"/>
    </row>
    <row r="306" spans="1:6" x14ac:dyDescent="0.25">
      <c r="A306" s="159" t="s">
        <v>51</v>
      </c>
      <c r="B306" s="119" t="s">
        <v>49</v>
      </c>
      <c r="C306" s="119"/>
      <c r="D306" s="5"/>
      <c r="E306" s="5"/>
      <c r="F306" s="5"/>
    </row>
    <row r="307" spans="1:6" x14ac:dyDescent="0.25">
      <c r="A307" s="160"/>
      <c r="B307" s="119" t="s">
        <v>34</v>
      </c>
      <c r="C307" s="119"/>
      <c r="D307" s="5"/>
      <c r="E307" s="5"/>
      <c r="F307" s="5"/>
    </row>
    <row r="308" spans="1:6" x14ac:dyDescent="0.25">
      <c r="A308" s="149" t="s">
        <v>52</v>
      </c>
      <c r="B308" s="119" t="s">
        <v>49</v>
      </c>
      <c r="C308" s="119"/>
      <c r="D308" s="5"/>
      <c r="E308" s="5"/>
      <c r="F308" s="5"/>
    </row>
    <row r="309" spans="1:6" x14ac:dyDescent="0.25">
      <c r="A309" s="149"/>
      <c r="B309" s="119" t="s">
        <v>34</v>
      </c>
      <c r="C309" s="5"/>
      <c r="D309" s="5"/>
      <c r="E309" s="5"/>
      <c r="F309" s="5"/>
    </row>
    <row r="311" spans="1:6" x14ac:dyDescent="0.25">
      <c r="A311" s="157" t="s">
        <v>69</v>
      </c>
      <c r="B311" s="158"/>
    </row>
    <row r="312" spans="1:6" x14ac:dyDescent="0.25">
      <c r="A312" s="159" t="s">
        <v>48</v>
      </c>
      <c r="B312" s="119" t="s">
        <v>49</v>
      </c>
      <c r="C312" s="119"/>
      <c r="D312" s="5"/>
      <c r="E312" s="5"/>
      <c r="F312" s="5"/>
    </row>
    <row r="313" spans="1:6" x14ac:dyDescent="0.25">
      <c r="A313" s="160"/>
      <c r="B313" s="119" t="s">
        <v>34</v>
      </c>
      <c r="C313" s="119"/>
      <c r="D313" s="5"/>
      <c r="E313" s="5"/>
      <c r="F313" s="5"/>
    </row>
    <row r="314" spans="1:6" x14ac:dyDescent="0.25">
      <c r="A314" s="159" t="s">
        <v>50</v>
      </c>
      <c r="B314" s="119" t="s">
        <v>49</v>
      </c>
      <c r="C314" s="119"/>
      <c r="D314" s="5"/>
      <c r="E314" s="5"/>
      <c r="F314" s="5"/>
    </row>
    <row r="315" spans="1:6" x14ac:dyDescent="0.25">
      <c r="A315" s="160"/>
      <c r="B315" s="119" t="s">
        <v>34</v>
      </c>
      <c r="C315" s="119"/>
      <c r="D315" s="5"/>
      <c r="E315" s="5"/>
      <c r="F315" s="5"/>
    </row>
    <row r="316" spans="1:6" x14ac:dyDescent="0.25">
      <c r="A316" s="159" t="s">
        <v>51</v>
      </c>
      <c r="B316" s="119" t="s">
        <v>49</v>
      </c>
      <c r="C316" s="119"/>
      <c r="D316" s="5"/>
      <c r="E316" s="5"/>
      <c r="F316" s="5"/>
    </row>
    <row r="317" spans="1:6" x14ac:dyDescent="0.25">
      <c r="A317" s="160"/>
      <c r="B317" s="119" t="s">
        <v>34</v>
      </c>
      <c r="C317" s="119"/>
      <c r="D317" s="5"/>
      <c r="E317" s="5"/>
      <c r="F317" s="5"/>
    </row>
    <row r="318" spans="1:6" x14ac:dyDescent="0.25">
      <c r="A318" s="149" t="s">
        <v>52</v>
      </c>
      <c r="B318" s="119" t="s">
        <v>49</v>
      </c>
      <c r="C318" s="119"/>
      <c r="D318" s="5"/>
      <c r="E318" s="5"/>
      <c r="F318" s="5"/>
    </row>
    <row r="319" spans="1:6" x14ac:dyDescent="0.25">
      <c r="A319" s="149"/>
      <c r="B319" s="119" t="s">
        <v>34</v>
      </c>
      <c r="C319" s="5"/>
      <c r="D319" s="5"/>
      <c r="E319" s="5"/>
      <c r="F319" s="5"/>
    </row>
    <row r="321" spans="1:6" x14ac:dyDescent="0.25">
      <c r="A321" s="157" t="s">
        <v>70</v>
      </c>
      <c r="B321" s="158"/>
    </row>
    <row r="322" spans="1:6" x14ac:dyDescent="0.25">
      <c r="A322" s="159" t="s">
        <v>48</v>
      </c>
      <c r="B322" s="119" t="s">
        <v>49</v>
      </c>
      <c r="C322" s="119"/>
      <c r="D322" s="5"/>
      <c r="E322" s="5"/>
      <c r="F322" s="5"/>
    </row>
    <row r="323" spans="1:6" x14ac:dyDescent="0.25">
      <c r="A323" s="160"/>
      <c r="B323" s="119" t="s">
        <v>34</v>
      </c>
      <c r="C323" s="119"/>
      <c r="D323" s="5"/>
      <c r="E323" s="5"/>
      <c r="F323" s="5"/>
    </row>
    <row r="324" spans="1:6" x14ac:dyDescent="0.25">
      <c r="A324" s="159" t="s">
        <v>50</v>
      </c>
      <c r="B324" s="119" t="s">
        <v>49</v>
      </c>
      <c r="C324" s="119"/>
      <c r="D324" s="5"/>
      <c r="E324" s="5"/>
      <c r="F324" s="5"/>
    </row>
    <row r="325" spans="1:6" x14ac:dyDescent="0.25">
      <c r="A325" s="160"/>
      <c r="B325" s="119" t="s">
        <v>34</v>
      </c>
      <c r="C325" s="119"/>
      <c r="D325" s="5"/>
      <c r="E325" s="5"/>
      <c r="F325" s="5"/>
    </row>
    <row r="326" spans="1:6" x14ac:dyDescent="0.25">
      <c r="A326" s="159" t="s">
        <v>51</v>
      </c>
      <c r="B326" s="119" t="s">
        <v>49</v>
      </c>
      <c r="C326" s="119"/>
      <c r="D326" s="5"/>
      <c r="E326" s="5"/>
      <c r="F326" s="5"/>
    </row>
    <row r="327" spans="1:6" x14ac:dyDescent="0.25">
      <c r="A327" s="160"/>
      <c r="B327" s="119" t="s">
        <v>34</v>
      </c>
      <c r="C327" s="119"/>
      <c r="D327" s="5"/>
      <c r="E327" s="5"/>
      <c r="F327" s="5"/>
    </row>
    <row r="328" spans="1:6" x14ac:dyDescent="0.25">
      <c r="A328" s="149" t="s">
        <v>52</v>
      </c>
      <c r="B328" s="119" t="s">
        <v>49</v>
      </c>
      <c r="C328" s="119"/>
      <c r="D328" s="5"/>
      <c r="E328" s="5"/>
      <c r="F328" s="5"/>
    </row>
    <row r="329" spans="1:6" x14ac:dyDescent="0.25">
      <c r="A329" s="149"/>
      <c r="B329" s="119" t="s">
        <v>34</v>
      </c>
      <c r="C329" s="5"/>
      <c r="D329" s="5"/>
      <c r="E329" s="5"/>
      <c r="F329" s="5"/>
    </row>
    <row r="331" spans="1:6" x14ac:dyDescent="0.25">
      <c r="A331" s="157" t="s">
        <v>71</v>
      </c>
      <c r="B331" s="158"/>
    </row>
    <row r="332" spans="1:6" x14ac:dyDescent="0.25">
      <c r="A332" s="159" t="s">
        <v>48</v>
      </c>
      <c r="B332" s="119" t="s">
        <v>49</v>
      </c>
      <c r="C332" s="119"/>
      <c r="D332" s="5"/>
      <c r="E332" s="5"/>
      <c r="F332" s="5"/>
    </row>
    <row r="333" spans="1:6" x14ac:dyDescent="0.25">
      <c r="A333" s="160"/>
      <c r="B333" s="119" t="s">
        <v>34</v>
      </c>
      <c r="C333" s="119"/>
      <c r="D333" s="5"/>
      <c r="E333" s="5"/>
      <c r="F333" s="5"/>
    </row>
    <row r="334" spans="1:6" x14ac:dyDescent="0.25">
      <c r="A334" s="159" t="s">
        <v>50</v>
      </c>
      <c r="B334" s="119" t="s">
        <v>49</v>
      </c>
      <c r="C334" s="119"/>
      <c r="D334" s="5"/>
      <c r="E334" s="5"/>
      <c r="F334" s="5"/>
    </row>
    <row r="335" spans="1:6" x14ac:dyDescent="0.25">
      <c r="A335" s="160"/>
      <c r="B335" s="119" t="s">
        <v>34</v>
      </c>
      <c r="C335" s="119"/>
      <c r="D335" s="5"/>
      <c r="E335" s="5"/>
      <c r="F335" s="5"/>
    </row>
    <row r="336" spans="1:6" x14ac:dyDescent="0.25">
      <c r="A336" s="159" t="s">
        <v>51</v>
      </c>
      <c r="B336" s="119" t="s">
        <v>49</v>
      </c>
      <c r="C336" s="119"/>
      <c r="D336" s="5"/>
      <c r="E336" s="5"/>
      <c r="F336" s="5"/>
    </row>
    <row r="337" spans="1:6" x14ac:dyDescent="0.25">
      <c r="A337" s="160"/>
      <c r="B337" s="119" t="s">
        <v>34</v>
      </c>
      <c r="C337" s="119"/>
      <c r="D337" s="5"/>
      <c r="E337" s="5"/>
      <c r="F337" s="5"/>
    </row>
    <row r="338" spans="1:6" x14ac:dyDescent="0.25">
      <c r="A338" s="149" t="s">
        <v>52</v>
      </c>
      <c r="B338" s="119" t="s">
        <v>49</v>
      </c>
      <c r="C338" s="119"/>
      <c r="D338" s="5"/>
      <c r="E338" s="5"/>
      <c r="F338" s="5"/>
    </row>
    <row r="339" spans="1:6" x14ac:dyDescent="0.25">
      <c r="A339" s="149"/>
      <c r="B339" s="119" t="s">
        <v>34</v>
      </c>
      <c r="C339" s="5"/>
      <c r="D339" s="5"/>
      <c r="E339" s="5"/>
      <c r="F339" s="5"/>
    </row>
    <row r="341" spans="1:6" x14ac:dyDescent="0.25">
      <c r="A341" s="157" t="s">
        <v>72</v>
      </c>
      <c r="B341" s="158"/>
    </row>
    <row r="342" spans="1:6" x14ac:dyDescent="0.25">
      <c r="A342" s="159" t="s">
        <v>48</v>
      </c>
      <c r="B342" s="119" t="s">
        <v>49</v>
      </c>
      <c r="C342" s="119"/>
      <c r="D342" s="5"/>
      <c r="E342" s="5"/>
      <c r="F342" s="5"/>
    </row>
    <row r="343" spans="1:6" x14ac:dyDescent="0.25">
      <c r="A343" s="160"/>
      <c r="B343" s="119" t="s">
        <v>34</v>
      </c>
      <c r="C343" s="119"/>
      <c r="D343" s="5"/>
      <c r="E343" s="5"/>
      <c r="F343" s="5"/>
    </row>
    <row r="344" spans="1:6" x14ac:dyDescent="0.25">
      <c r="A344" s="159" t="s">
        <v>50</v>
      </c>
      <c r="B344" s="119" t="s">
        <v>49</v>
      </c>
      <c r="C344" s="119"/>
      <c r="D344" s="5"/>
      <c r="E344" s="5"/>
      <c r="F344" s="5"/>
    </row>
    <row r="345" spans="1:6" x14ac:dyDescent="0.25">
      <c r="A345" s="160"/>
      <c r="B345" s="119" t="s">
        <v>34</v>
      </c>
      <c r="C345" s="119"/>
      <c r="D345" s="5"/>
      <c r="E345" s="5"/>
      <c r="F345" s="5"/>
    </row>
    <row r="346" spans="1:6" x14ac:dyDescent="0.25">
      <c r="A346" s="159" t="s">
        <v>51</v>
      </c>
      <c r="B346" s="119" t="s">
        <v>49</v>
      </c>
      <c r="C346" s="119"/>
      <c r="D346" s="5"/>
      <c r="E346" s="5"/>
      <c r="F346" s="5"/>
    </row>
    <row r="347" spans="1:6" x14ac:dyDescent="0.25">
      <c r="A347" s="160"/>
      <c r="B347" s="119" t="s">
        <v>34</v>
      </c>
      <c r="C347" s="119"/>
      <c r="D347" s="5"/>
      <c r="E347" s="5"/>
      <c r="F347" s="5"/>
    </row>
    <row r="348" spans="1:6" x14ac:dyDescent="0.25">
      <c r="A348" s="149" t="s">
        <v>52</v>
      </c>
      <c r="B348" s="119" t="s">
        <v>49</v>
      </c>
      <c r="C348" s="119"/>
      <c r="D348" s="5"/>
      <c r="E348" s="5"/>
      <c r="F348" s="5"/>
    </row>
    <row r="349" spans="1:6" x14ac:dyDescent="0.25">
      <c r="A349" s="149"/>
      <c r="B349" s="119" t="s">
        <v>34</v>
      </c>
      <c r="C349" s="5"/>
      <c r="D349" s="5"/>
      <c r="E349" s="5"/>
      <c r="F349" s="5"/>
    </row>
    <row r="351" spans="1:6" x14ac:dyDescent="0.25">
      <c r="A351" s="157" t="s">
        <v>73</v>
      </c>
      <c r="B351" s="158"/>
    </row>
    <row r="352" spans="1:6" x14ac:dyDescent="0.25">
      <c r="A352" s="159" t="s">
        <v>48</v>
      </c>
      <c r="B352" s="119" t="s">
        <v>49</v>
      </c>
      <c r="C352" s="119"/>
      <c r="D352" s="5"/>
      <c r="E352" s="5"/>
      <c r="F352" s="5"/>
    </row>
    <row r="353" spans="1:6" x14ac:dyDescent="0.25">
      <c r="A353" s="160"/>
      <c r="B353" s="119" t="s">
        <v>34</v>
      </c>
      <c r="C353" s="119"/>
      <c r="D353" s="5"/>
      <c r="E353" s="5"/>
      <c r="F353" s="5"/>
    </row>
    <row r="354" spans="1:6" x14ac:dyDescent="0.25">
      <c r="A354" s="159" t="s">
        <v>50</v>
      </c>
      <c r="B354" s="119" t="s">
        <v>49</v>
      </c>
      <c r="C354" s="119"/>
      <c r="D354" s="5"/>
      <c r="E354" s="5"/>
      <c r="F354" s="5"/>
    </row>
    <row r="355" spans="1:6" x14ac:dyDescent="0.25">
      <c r="A355" s="160"/>
      <c r="B355" s="119" t="s">
        <v>34</v>
      </c>
      <c r="C355" s="119"/>
      <c r="D355" s="5"/>
      <c r="E355" s="5"/>
      <c r="F355" s="5"/>
    </row>
    <row r="356" spans="1:6" x14ac:dyDescent="0.25">
      <c r="A356" s="159" t="s">
        <v>51</v>
      </c>
      <c r="B356" s="119" t="s">
        <v>49</v>
      </c>
      <c r="C356" s="119"/>
      <c r="D356" s="5"/>
      <c r="E356" s="5"/>
      <c r="F356" s="5"/>
    </row>
    <row r="357" spans="1:6" x14ac:dyDescent="0.25">
      <c r="A357" s="160"/>
      <c r="B357" s="119" t="s">
        <v>34</v>
      </c>
      <c r="C357" s="119"/>
      <c r="D357" s="5"/>
      <c r="E357" s="5"/>
      <c r="F357" s="5"/>
    </row>
    <row r="358" spans="1:6" x14ac:dyDescent="0.25">
      <c r="A358" s="149" t="s">
        <v>52</v>
      </c>
      <c r="B358" s="119" t="s">
        <v>49</v>
      </c>
      <c r="C358" s="119"/>
      <c r="D358" s="5"/>
      <c r="E358" s="5"/>
      <c r="F358" s="5"/>
    </row>
    <row r="359" spans="1:6" x14ac:dyDescent="0.25">
      <c r="A359" s="149"/>
      <c r="B359" s="119" t="s">
        <v>34</v>
      </c>
      <c r="C359" s="5"/>
      <c r="D359" s="5"/>
      <c r="E359" s="5"/>
      <c r="F359" s="5"/>
    </row>
    <row r="361" spans="1:6" x14ac:dyDescent="0.25">
      <c r="A361" s="157" t="s">
        <v>74</v>
      </c>
      <c r="B361" s="158"/>
    </row>
    <row r="362" spans="1:6" x14ac:dyDescent="0.25">
      <c r="A362" s="159" t="s">
        <v>48</v>
      </c>
      <c r="B362" s="119" t="s">
        <v>49</v>
      </c>
      <c r="C362" s="119"/>
      <c r="D362" s="5"/>
      <c r="E362" s="5"/>
      <c r="F362" s="5"/>
    </row>
    <row r="363" spans="1:6" x14ac:dyDescent="0.25">
      <c r="A363" s="160"/>
      <c r="B363" s="119" t="s">
        <v>34</v>
      </c>
      <c r="C363" s="119"/>
      <c r="D363" s="5"/>
      <c r="E363" s="5"/>
      <c r="F363" s="5"/>
    </row>
    <row r="364" spans="1:6" x14ac:dyDescent="0.25">
      <c r="A364" s="159" t="s">
        <v>50</v>
      </c>
      <c r="B364" s="119" t="s">
        <v>49</v>
      </c>
      <c r="C364" s="119"/>
      <c r="D364" s="5"/>
      <c r="E364" s="5"/>
      <c r="F364" s="5"/>
    </row>
    <row r="365" spans="1:6" x14ac:dyDescent="0.25">
      <c r="A365" s="160"/>
      <c r="B365" s="119" t="s">
        <v>34</v>
      </c>
      <c r="C365" s="119"/>
      <c r="D365" s="5"/>
      <c r="E365" s="5"/>
      <c r="F365" s="5"/>
    </row>
    <row r="366" spans="1:6" x14ac:dyDescent="0.25">
      <c r="A366" s="159" t="s">
        <v>51</v>
      </c>
      <c r="B366" s="119" t="s">
        <v>49</v>
      </c>
      <c r="C366" s="119"/>
      <c r="D366" s="5"/>
      <c r="E366" s="5"/>
      <c r="F366" s="5"/>
    </row>
    <row r="367" spans="1:6" x14ac:dyDescent="0.25">
      <c r="A367" s="160"/>
      <c r="B367" s="119" t="s">
        <v>34</v>
      </c>
      <c r="C367" s="119"/>
      <c r="D367" s="5"/>
      <c r="E367" s="5"/>
      <c r="F367" s="5"/>
    </row>
    <row r="368" spans="1:6" x14ac:dyDescent="0.25">
      <c r="A368" s="149" t="s">
        <v>52</v>
      </c>
      <c r="B368" s="119" t="s">
        <v>49</v>
      </c>
      <c r="C368" s="119"/>
      <c r="D368" s="5"/>
      <c r="E368" s="5"/>
      <c r="F368" s="5"/>
    </row>
    <row r="369" spans="1:6" x14ac:dyDescent="0.25">
      <c r="A369" s="149"/>
      <c r="B369" s="119" t="s">
        <v>34</v>
      </c>
      <c r="C369" s="5"/>
      <c r="D369" s="5"/>
      <c r="E369" s="5"/>
      <c r="F369" s="5"/>
    </row>
    <row r="371" spans="1:6" x14ac:dyDescent="0.25">
      <c r="A371" s="157" t="s">
        <v>75</v>
      </c>
      <c r="B371" s="158"/>
    </row>
    <row r="372" spans="1:6" x14ac:dyDescent="0.25">
      <c r="A372" s="159" t="s">
        <v>48</v>
      </c>
      <c r="B372" s="119" t="s">
        <v>49</v>
      </c>
      <c r="C372" s="119"/>
      <c r="D372" s="5"/>
      <c r="E372" s="5"/>
      <c r="F372" s="5"/>
    </row>
    <row r="373" spans="1:6" x14ac:dyDescent="0.25">
      <c r="A373" s="160"/>
      <c r="B373" s="119" t="s">
        <v>34</v>
      </c>
      <c r="C373" s="119"/>
      <c r="D373" s="5"/>
      <c r="E373" s="5"/>
      <c r="F373" s="5"/>
    </row>
    <row r="374" spans="1:6" x14ac:dyDescent="0.25">
      <c r="A374" s="159" t="s">
        <v>50</v>
      </c>
      <c r="B374" s="119" t="s">
        <v>49</v>
      </c>
      <c r="C374" s="119"/>
      <c r="D374" s="5"/>
      <c r="E374" s="5"/>
      <c r="F374" s="5"/>
    </row>
    <row r="375" spans="1:6" x14ac:dyDescent="0.25">
      <c r="A375" s="160"/>
      <c r="B375" s="119" t="s">
        <v>34</v>
      </c>
      <c r="C375" s="119"/>
      <c r="D375" s="5"/>
      <c r="E375" s="5"/>
      <c r="F375" s="5"/>
    </row>
    <row r="376" spans="1:6" x14ac:dyDescent="0.25">
      <c r="A376" s="159" t="s">
        <v>51</v>
      </c>
      <c r="B376" s="119" t="s">
        <v>49</v>
      </c>
      <c r="C376" s="119"/>
      <c r="D376" s="5"/>
      <c r="E376" s="5"/>
      <c r="F376" s="5"/>
    </row>
    <row r="377" spans="1:6" x14ac:dyDescent="0.25">
      <c r="A377" s="160"/>
      <c r="B377" s="119" t="s">
        <v>34</v>
      </c>
      <c r="C377" s="119"/>
      <c r="D377" s="5"/>
      <c r="E377" s="5"/>
      <c r="F377" s="5"/>
    </row>
    <row r="378" spans="1:6" x14ac:dyDescent="0.25">
      <c r="A378" s="149" t="s">
        <v>52</v>
      </c>
      <c r="B378" s="119" t="s">
        <v>49</v>
      </c>
      <c r="C378" s="119"/>
      <c r="D378" s="5"/>
      <c r="E378" s="5"/>
      <c r="F378" s="5"/>
    </row>
    <row r="379" spans="1:6" x14ac:dyDescent="0.25">
      <c r="A379" s="149"/>
      <c r="B379" s="119" t="s">
        <v>34</v>
      </c>
      <c r="C379" s="5"/>
      <c r="D379" s="5"/>
      <c r="E379" s="5"/>
      <c r="F379" s="5"/>
    </row>
    <row r="381" spans="1:6" x14ac:dyDescent="0.25">
      <c r="A381" s="157" t="s">
        <v>76</v>
      </c>
      <c r="B381" s="158"/>
    </row>
    <row r="382" spans="1:6" x14ac:dyDescent="0.25">
      <c r="A382" s="159" t="s">
        <v>48</v>
      </c>
      <c r="B382" s="119" t="s">
        <v>49</v>
      </c>
      <c r="C382" s="119"/>
      <c r="D382" s="5"/>
      <c r="E382" s="5"/>
      <c r="F382" s="5"/>
    </row>
    <row r="383" spans="1:6" x14ac:dyDescent="0.25">
      <c r="A383" s="160"/>
      <c r="B383" s="119" t="s">
        <v>34</v>
      </c>
      <c r="C383" s="119"/>
      <c r="D383" s="5"/>
      <c r="E383" s="5"/>
      <c r="F383" s="5"/>
    </row>
    <row r="384" spans="1:6" x14ac:dyDescent="0.25">
      <c r="A384" s="159" t="s">
        <v>50</v>
      </c>
      <c r="B384" s="119" t="s">
        <v>49</v>
      </c>
      <c r="C384" s="119"/>
      <c r="D384" s="5"/>
      <c r="E384" s="5"/>
      <c r="F384" s="5"/>
    </row>
    <row r="385" spans="1:6" x14ac:dyDescent="0.25">
      <c r="A385" s="160"/>
      <c r="B385" s="119" t="s">
        <v>34</v>
      </c>
      <c r="C385" s="119"/>
      <c r="D385" s="5"/>
      <c r="E385" s="5"/>
      <c r="F385" s="5"/>
    </row>
    <row r="386" spans="1:6" x14ac:dyDescent="0.25">
      <c r="A386" s="159" t="s">
        <v>51</v>
      </c>
      <c r="B386" s="119" t="s">
        <v>49</v>
      </c>
      <c r="C386" s="119"/>
      <c r="D386" s="5"/>
      <c r="E386" s="5"/>
      <c r="F386" s="5"/>
    </row>
    <row r="387" spans="1:6" x14ac:dyDescent="0.25">
      <c r="A387" s="160"/>
      <c r="B387" s="119" t="s">
        <v>34</v>
      </c>
      <c r="C387" s="119"/>
      <c r="D387" s="5"/>
      <c r="E387" s="5"/>
      <c r="F387" s="5"/>
    </row>
    <row r="388" spans="1:6" x14ac:dyDescent="0.25">
      <c r="A388" s="149" t="s">
        <v>52</v>
      </c>
      <c r="B388" s="119" t="s">
        <v>49</v>
      </c>
      <c r="C388" s="119"/>
      <c r="D388" s="5"/>
      <c r="E388" s="5"/>
      <c r="F388" s="5"/>
    </row>
    <row r="389" spans="1:6" x14ac:dyDescent="0.25">
      <c r="A389" s="149"/>
      <c r="B389" s="119" t="s">
        <v>34</v>
      </c>
      <c r="C389" s="5"/>
      <c r="D389" s="5"/>
      <c r="E389" s="5"/>
      <c r="F389" s="5"/>
    </row>
    <row r="391" spans="1:6" x14ac:dyDescent="0.25">
      <c r="A391" s="157" t="s">
        <v>77</v>
      </c>
      <c r="B391" s="158"/>
    </row>
    <row r="392" spans="1:6" x14ac:dyDescent="0.25">
      <c r="A392" s="159" t="s">
        <v>48</v>
      </c>
      <c r="B392" s="119" t="s">
        <v>49</v>
      </c>
      <c r="C392" s="119"/>
      <c r="D392" s="5"/>
      <c r="E392" s="5"/>
      <c r="F392" s="5"/>
    </row>
    <row r="393" spans="1:6" x14ac:dyDescent="0.25">
      <c r="A393" s="160"/>
      <c r="B393" s="119" t="s">
        <v>34</v>
      </c>
      <c r="C393" s="119"/>
      <c r="D393" s="5"/>
      <c r="E393" s="5"/>
      <c r="F393" s="5"/>
    </row>
    <row r="394" spans="1:6" x14ac:dyDescent="0.25">
      <c r="A394" s="159" t="s">
        <v>50</v>
      </c>
      <c r="B394" s="119" t="s">
        <v>49</v>
      </c>
      <c r="C394" s="119"/>
      <c r="D394" s="5"/>
      <c r="E394" s="5"/>
      <c r="F394" s="5"/>
    </row>
    <row r="395" spans="1:6" x14ac:dyDescent="0.25">
      <c r="A395" s="160"/>
      <c r="B395" s="119" t="s">
        <v>34</v>
      </c>
      <c r="C395" s="119"/>
      <c r="D395" s="5"/>
      <c r="E395" s="5"/>
      <c r="F395" s="5"/>
    </row>
    <row r="396" spans="1:6" x14ac:dyDescent="0.25">
      <c r="A396" s="159" t="s">
        <v>51</v>
      </c>
      <c r="B396" s="119" t="s">
        <v>49</v>
      </c>
      <c r="C396" s="119"/>
      <c r="D396" s="5"/>
      <c r="E396" s="5"/>
      <c r="F396" s="5"/>
    </row>
    <row r="397" spans="1:6" x14ac:dyDescent="0.25">
      <c r="A397" s="160"/>
      <c r="B397" s="119" t="s">
        <v>34</v>
      </c>
      <c r="C397" s="119"/>
      <c r="D397" s="5"/>
      <c r="E397" s="5"/>
      <c r="F397" s="5"/>
    </row>
    <row r="398" spans="1:6" x14ac:dyDescent="0.25">
      <c r="A398" s="149" t="s">
        <v>52</v>
      </c>
      <c r="B398" s="119" t="s">
        <v>49</v>
      </c>
      <c r="C398" s="119"/>
      <c r="D398" s="5"/>
      <c r="E398" s="5"/>
      <c r="F398" s="5"/>
    </row>
    <row r="399" spans="1:6" x14ac:dyDescent="0.25">
      <c r="A399" s="149"/>
      <c r="B399" s="119" t="s">
        <v>34</v>
      </c>
      <c r="C399" s="5"/>
      <c r="D399" s="5"/>
      <c r="E399" s="5"/>
      <c r="F399" s="5"/>
    </row>
    <row r="401" spans="1:6" x14ac:dyDescent="0.25">
      <c r="A401" s="157" t="s">
        <v>78</v>
      </c>
      <c r="B401" s="158"/>
    </row>
    <row r="402" spans="1:6" x14ac:dyDescent="0.25">
      <c r="A402" s="159" t="s">
        <v>48</v>
      </c>
      <c r="B402" s="119" t="s">
        <v>49</v>
      </c>
      <c r="C402" s="119"/>
      <c r="D402" s="5"/>
      <c r="E402" s="5"/>
      <c r="F402" s="5"/>
    </row>
    <row r="403" spans="1:6" x14ac:dyDescent="0.25">
      <c r="A403" s="160"/>
      <c r="B403" s="119" t="s">
        <v>34</v>
      </c>
      <c r="C403" s="119"/>
      <c r="D403" s="5"/>
      <c r="E403" s="5"/>
      <c r="F403" s="5"/>
    </row>
    <row r="404" spans="1:6" x14ac:dyDescent="0.25">
      <c r="A404" s="159" t="s">
        <v>50</v>
      </c>
      <c r="B404" s="119" t="s">
        <v>49</v>
      </c>
      <c r="C404" s="119"/>
      <c r="D404" s="5"/>
      <c r="E404" s="5"/>
      <c r="F404" s="5"/>
    </row>
    <row r="405" spans="1:6" x14ac:dyDescent="0.25">
      <c r="A405" s="160"/>
      <c r="B405" s="119" t="s">
        <v>34</v>
      </c>
      <c r="C405" s="119"/>
      <c r="D405" s="5"/>
      <c r="E405" s="5"/>
      <c r="F405" s="5"/>
    </row>
    <row r="406" spans="1:6" x14ac:dyDescent="0.25">
      <c r="A406" s="159" t="s">
        <v>51</v>
      </c>
      <c r="B406" s="119" t="s">
        <v>49</v>
      </c>
      <c r="C406" s="119"/>
      <c r="D406" s="5"/>
      <c r="E406" s="5"/>
      <c r="F406" s="5"/>
    </row>
    <row r="407" spans="1:6" x14ac:dyDescent="0.25">
      <c r="A407" s="160"/>
      <c r="B407" s="119" t="s">
        <v>34</v>
      </c>
      <c r="C407" s="119"/>
      <c r="D407" s="5"/>
      <c r="E407" s="5"/>
      <c r="F407" s="5"/>
    </row>
    <row r="408" spans="1:6" x14ac:dyDescent="0.25">
      <c r="A408" s="149" t="s">
        <v>52</v>
      </c>
      <c r="B408" s="119" t="s">
        <v>49</v>
      </c>
      <c r="C408" s="119"/>
      <c r="D408" s="5"/>
      <c r="E408" s="5"/>
      <c r="F408" s="5"/>
    </row>
    <row r="409" spans="1:6" x14ac:dyDescent="0.25">
      <c r="A409" s="149"/>
      <c r="B409" s="119" t="s">
        <v>34</v>
      </c>
      <c r="C409" s="5"/>
      <c r="D409" s="5"/>
      <c r="E409" s="5"/>
      <c r="F409" s="5"/>
    </row>
    <row r="411" spans="1:6" x14ac:dyDescent="0.25">
      <c r="A411" s="157" t="s">
        <v>79</v>
      </c>
      <c r="B411" s="158"/>
    </row>
    <row r="412" spans="1:6" x14ac:dyDescent="0.25">
      <c r="A412" s="159" t="s">
        <v>48</v>
      </c>
      <c r="B412" s="119" t="s">
        <v>49</v>
      </c>
      <c r="C412" s="119"/>
      <c r="D412" s="5"/>
      <c r="E412" s="5"/>
      <c r="F412" s="5"/>
    </row>
    <row r="413" spans="1:6" x14ac:dyDescent="0.25">
      <c r="A413" s="160"/>
      <c r="B413" s="119" t="s">
        <v>34</v>
      </c>
      <c r="C413" s="119"/>
      <c r="D413" s="5"/>
      <c r="E413" s="5"/>
      <c r="F413" s="5"/>
    </row>
    <row r="414" spans="1:6" x14ac:dyDescent="0.25">
      <c r="A414" s="159" t="s">
        <v>50</v>
      </c>
      <c r="B414" s="119" t="s">
        <v>49</v>
      </c>
      <c r="C414" s="119"/>
      <c r="D414" s="5"/>
      <c r="E414" s="5"/>
      <c r="F414" s="5"/>
    </row>
    <row r="415" spans="1:6" x14ac:dyDescent="0.25">
      <c r="A415" s="160"/>
      <c r="B415" s="119" t="s">
        <v>34</v>
      </c>
      <c r="C415" s="119"/>
      <c r="D415" s="5"/>
      <c r="E415" s="5"/>
      <c r="F415" s="5"/>
    </row>
    <row r="416" spans="1:6" x14ac:dyDescent="0.25">
      <c r="A416" s="159" t="s">
        <v>51</v>
      </c>
      <c r="B416" s="119" t="s">
        <v>49</v>
      </c>
      <c r="C416" s="119"/>
      <c r="D416" s="5"/>
      <c r="E416" s="5"/>
      <c r="F416" s="5"/>
    </row>
    <row r="417" spans="1:6" x14ac:dyDescent="0.25">
      <c r="A417" s="160"/>
      <c r="B417" s="119" t="s">
        <v>34</v>
      </c>
      <c r="C417" s="119"/>
      <c r="D417" s="5"/>
      <c r="E417" s="5"/>
      <c r="F417" s="5"/>
    </row>
    <row r="418" spans="1:6" x14ac:dyDescent="0.25">
      <c r="A418" s="149" t="s">
        <v>52</v>
      </c>
      <c r="B418" s="119" t="s">
        <v>49</v>
      </c>
      <c r="C418" s="119"/>
      <c r="D418" s="5"/>
      <c r="E418" s="5"/>
      <c r="F418" s="5"/>
    </row>
    <row r="419" spans="1:6" x14ac:dyDescent="0.25">
      <c r="A419" s="149"/>
      <c r="B419" s="119" t="s">
        <v>34</v>
      </c>
      <c r="C419" s="5"/>
      <c r="D419" s="5"/>
      <c r="E419" s="5"/>
      <c r="F419" s="5"/>
    </row>
    <row r="421" spans="1:6" x14ac:dyDescent="0.25">
      <c r="A421" s="157" t="s">
        <v>80</v>
      </c>
      <c r="B421" s="158"/>
    </row>
    <row r="422" spans="1:6" x14ac:dyDescent="0.25">
      <c r="A422" s="159" t="s">
        <v>48</v>
      </c>
      <c r="B422" s="119" t="s">
        <v>49</v>
      </c>
      <c r="C422" s="119"/>
      <c r="D422" s="5"/>
      <c r="E422" s="5"/>
      <c r="F422" s="5"/>
    </row>
    <row r="423" spans="1:6" x14ac:dyDescent="0.25">
      <c r="A423" s="160"/>
      <c r="B423" s="119" t="s">
        <v>34</v>
      </c>
      <c r="C423" s="119"/>
      <c r="D423" s="5"/>
      <c r="E423" s="5"/>
      <c r="F423" s="5"/>
    </row>
    <row r="424" spans="1:6" x14ac:dyDescent="0.25">
      <c r="A424" s="159" t="s">
        <v>50</v>
      </c>
      <c r="B424" s="119" t="s">
        <v>49</v>
      </c>
      <c r="C424" s="119"/>
      <c r="D424" s="5"/>
      <c r="E424" s="5"/>
      <c r="F424" s="5"/>
    </row>
    <row r="425" spans="1:6" x14ac:dyDescent="0.25">
      <c r="A425" s="160"/>
      <c r="B425" s="119" t="s">
        <v>34</v>
      </c>
      <c r="C425" s="119"/>
      <c r="D425" s="5"/>
      <c r="E425" s="5"/>
      <c r="F425" s="5"/>
    </row>
    <row r="426" spans="1:6" x14ac:dyDescent="0.25">
      <c r="A426" s="159" t="s">
        <v>51</v>
      </c>
      <c r="B426" s="119" t="s">
        <v>49</v>
      </c>
      <c r="C426" s="119"/>
      <c r="D426" s="5"/>
      <c r="E426" s="5"/>
      <c r="F426" s="5"/>
    </row>
    <row r="427" spans="1:6" x14ac:dyDescent="0.25">
      <c r="A427" s="160"/>
      <c r="B427" s="119" t="s">
        <v>34</v>
      </c>
      <c r="C427" s="119"/>
      <c r="D427" s="5"/>
      <c r="E427" s="5"/>
      <c r="F427" s="5"/>
    </row>
    <row r="428" spans="1:6" x14ac:dyDescent="0.25">
      <c r="A428" s="149" t="s">
        <v>52</v>
      </c>
      <c r="B428" s="119" t="s">
        <v>49</v>
      </c>
      <c r="C428" s="119"/>
      <c r="D428" s="5"/>
      <c r="E428" s="5"/>
      <c r="F428" s="5"/>
    </row>
    <row r="429" spans="1:6" x14ac:dyDescent="0.25">
      <c r="A429" s="149"/>
      <c r="B429" s="119" t="s">
        <v>34</v>
      </c>
      <c r="C429" s="5"/>
      <c r="D429" s="5"/>
      <c r="E429" s="5"/>
      <c r="F429" s="5"/>
    </row>
    <row r="431" spans="1:6" x14ac:dyDescent="0.25">
      <c r="A431" s="157" t="s">
        <v>248</v>
      </c>
      <c r="B431" s="158"/>
    </row>
    <row r="432" spans="1:6" x14ac:dyDescent="0.25">
      <c r="A432" s="159" t="s">
        <v>48</v>
      </c>
      <c r="B432" s="128" t="s">
        <v>49</v>
      </c>
      <c r="C432" s="128"/>
      <c r="D432" s="5"/>
      <c r="E432" s="5"/>
      <c r="F432" s="5"/>
    </row>
    <row r="433" spans="1:6" x14ac:dyDescent="0.25">
      <c r="A433" s="160"/>
      <c r="B433" s="128" t="s">
        <v>34</v>
      </c>
      <c r="C433" s="128"/>
      <c r="D433" s="5"/>
      <c r="E433" s="5"/>
      <c r="F433" s="5"/>
    </row>
    <row r="434" spans="1:6" x14ac:dyDescent="0.25">
      <c r="A434" s="159" t="s">
        <v>50</v>
      </c>
      <c r="B434" s="128" t="s">
        <v>49</v>
      </c>
      <c r="C434" s="128"/>
      <c r="D434" s="5"/>
      <c r="E434" s="5"/>
      <c r="F434" s="5"/>
    </row>
    <row r="435" spans="1:6" x14ac:dyDescent="0.25">
      <c r="A435" s="160"/>
      <c r="B435" s="128" t="s">
        <v>34</v>
      </c>
      <c r="C435" s="128"/>
      <c r="D435" s="5"/>
      <c r="E435" s="5"/>
      <c r="F435" s="5"/>
    </row>
    <row r="436" spans="1:6" x14ac:dyDescent="0.25">
      <c r="A436" s="159" t="s">
        <v>51</v>
      </c>
      <c r="B436" s="128" t="s">
        <v>49</v>
      </c>
      <c r="C436" s="128"/>
      <c r="D436" s="5"/>
      <c r="E436" s="5"/>
      <c r="F436" s="5"/>
    </row>
    <row r="437" spans="1:6" x14ac:dyDescent="0.25">
      <c r="A437" s="160"/>
      <c r="B437" s="128" t="s">
        <v>34</v>
      </c>
      <c r="C437" s="128"/>
      <c r="D437" s="5"/>
      <c r="E437" s="5"/>
      <c r="F437" s="5"/>
    </row>
    <row r="438" spans="1:6" x14ac:dyDescent="0.25">
      <c r="A438" s="149" t="s">
        <v>52</v>
      </c>
      <c r="B438" s="128" t="s">
        <v>49</v>
      </c>
      <c r="C438" s="128"/>
      <c r="D438" s="5"/>
      <c r="E438" s="5"/>
      <c r="F438" s="5"/>
    </row>
    <row r="439" spans="1:6" x14ac:dyDescent="0.25">
      <c r="A439" s="149"/>
      <c r="B439" s="128" t="s">
        <v>34</v>
      </c>
      <c r="C439" s="5"/>
      <c r="D439" s="5"/>
      <c r="E439" s="5"/>
      <c r="F439" s="5"/>
    </row>
    <row r="441" spans="1:6" x14ac:dyDescent="0.25">
      <c r="A441" s="157" t="s">
        <v>249</v>
      </c>
      <c r="B441" s="158"/>
    </row>
    <row r="442" spans="1:6" x14ac:dyDescent="0.25">
      <c r="A442" s="159" t="s">
        <v>48</v>
      </c>
      <c r="B442" s="128" t="s">
        <v>49</v>
      </c>
      <c r="C442" s="128"/>
      <c r="D442" s="5"/>
      <c r="E442" s="5"/>
      <c r="F442" s="5"/>
    </row>
    <row r="443" spans="1:6" x14ac:dyDescent="0.25">
      <c r="A443" s="160"/>
      <c r="B443" s="128" t="s">
        <v>34</v>
      </c>
      <c r="C443" s="128"/>
      <c r="D443" s="5"/>
      <c r="E443" s="5"/>
      <c r="F443" s="5"/>
    </row>
    <row r="444" spans="1:6" x14ac:dyDescent="0.25">
      <c r="A444" s="159" t="s">
        <v>50</v>
      </c>
      <c r="B444" s="128" t="s">
        <v>49</v>
      </c>
      <c r="C444" s="128"/>
      <c r="D444" s="5"/>
      <c r="E444" s="5"/>
      <c r="F444" s="5"/>
    </row>
    <row r="445" spans="1:6" x14ac:dyDescent="0.25">
      <c r="A445" s="160"/>
      <c r="B445" s="128" t="s">
        <v>34</v>
      </c>
      <c r="C445" s="128"/>
      <c r="D445" s="5"/>
      <c r="E445" s="5"/>
      <c r="F445" s="5"/>
    </row>
    <row r="446" spans="1:6" x14ac:dyDescent="0.25">
      <c r="A446" s="159" t="s">
        <v>51</v>
      </c>
      <c r="B446" s="128" t="s">
        <v>49</v>
      </c>
      <c r="C446" s="128"/>
      <c r="D446" s="5"/>
      <c r="E446" s="5"/>
      <c r="F446" s="5"/>
    </row>
    <row r="447" spans="1:6" x14ac:dyDescent="0.25">
      <c r="A447" s="160"/>
      <c r="B447" s="128" t="s">
        <v>34</v>
      </c>
      <c r="C447" s="128"/>
      <c r="D447" s="5"/>
      <c r="E447" s="5"/>
      <c r="F447" s="5"/>
    </row>
    <row r="448" spans="1:6" x14ac:dyDescent="0.25">
      <c r="A448" s="149" t="s">
        <v>52</v>
      </c>
      <c r="B448" s="128" t="s">
        <v>49</v>
      </c>
      <c r="C448" s="128"/>
      <c r="D448" s="5"/>
      <c r="E448" s="5"/>
      <c r="F448" s="5"/>
    </row>
    <row r="449" spans="1:6" x14ac:dyDescent="0.25">
      <c r="A449" s="149"/>
      <c r="B449" s="128" t="s">
        <v>34</v>
      </c>
      <c r="C449" s="5"/>
      <c r="D449" s="5"/>
      <c r="E449" s="5"/>
      <c r="F449" s="5"/>
    </row>
    <row r="451" spans="1:6" x14ac:dyDescent="0.25">
      <c r="A451" s="157" t="s">
        <v>250</v>
      </c>
      <c r="B451" s="158"/>
    </row>
    <row r="452" spans="1:6" x14ac:dyDescent="0.25">
      <c r="A452" s="159" t="s">
        <v>48</v>
      </c>
      <c r="B452" s="128" t="s">
        <v>49</v>
      </c>
      <c r="C452" s="128"/>
      <c r="D452" s="5"/>
      <c r="E452" s="5"/>
      <c r="F452" s="5"/>
    </row>
    <row r="453" spans="1:6" x14ac:dyDescent="0.25">
      <c r="A453" s="160"/>
      <c r="B453" s="128" t="s">
        <v>34</v>
      </c>
      <c r="C453" s="128"/>
      <c r="D453" s="5"/>
      <c r="E453" s="5"/>
      <c r="F453" s="5"/>
    </row>
    <row r="454" spans="1:6" x14ac:dyDescent="0.25">
      <c r="A454" s="159" t="s">
        <v>50</v>
      </c>
      <c r="B454" s="128" t="s">
        <v>49</v>
      </c>
      <c r="C454" s="128"/>
      <c r="D454" s="5"/>
      <c r="E454" s="5"/>
      <c r="F454" s="5"/>
    </row>
    <row r="455" spans="1:6" x14ac:dyDescent="0.25">
      <c r="A455" s="160"/>
      <c r="B455" s="128" t="s">
        <v>34</v>
      </c>
      <c r="C455" s="128"/>
      <c r="D455" s="5"/>
      <c r="E455" s="5"/>
      <c r="F455" s="5"/>
    </row>
    <row r="456" spans="1:6" x14ac:dyDescent="0.25">
      <c r="A456" s="159" t="s">
        <v>51</v>
      </c>
      <c r="B456" s="128" t="s">
        <v>49</v>
      </c>
      <c r="C456" s="128"/>
      <c r="D456" s="5"/>
      <c r="E456" s="5"/>
      <c r="F456" s="5"/>
    </row>
    <row r="457" spans="1:6" x14ac:dyDescent="0.25">
      <c r="A457" s="160"/>
      <c r="B457" s="128" t="s">
        <v>34</v>
      </c>
      <c r="C457" s="128"/>
      <c r="D457" s="5"/>
      <c r="E457" s="5"/>
      <c r="F457" s="5"/>
    </row>
    <row r="458" spans="1:6" x14ac:dyDescent="0.25">
      <c r="A458" s="149" t="s">
        <v>52</v>
      </c>
      <c r="B458" s="128" t="s">
        <v>49</v>
      </c>
      <c r="C458" s="128"/>
      <c r="D458" s="5"/>
      <c r="E458" s="5"/>
      <c r="F458" s="5"/>
    </row>
    <row r="459" spans="1:6" x14ac:dyDescent="0.25">
      <c r="A459" s="149"/>
      <c r="B459" s="128" t="s">
        <v>34</v>
      </c>
      <c r="C459" s="5"/>
      <c r="D459" s="5"/>
      <c r="E459" s="5"/>
      <c r="F459" s="5"/>
    </row>
    <row r="461" spans="1:6" x14ac:dyDescent="0.25">
      <c r="A461" s="157" t="s">
        <v>251</v>
      </c>
      <c r="B461" s="158"/>
    </row>
    <row r="462" spans="1:6" x14ac:dyDescent="0.25">
      <c r="A462" s="159" t="s">
        <v>48</v>
      </c>
      <c r="B462" s="128" t="s">
        <v>49</v>
      </c>
      <c r="C462" s="128"/>
      <c r="D462" s="5"/>
      <c r="E462" s="5"/>
      <c r="F462" s="5"/>
    </row>
    <row r="463" spans="1:6" x14ac:dyDescent="0.25">
      <c r="A463" s="160"/>
      <c r="B463" s="128" t="s">
        <v>34</v>
      </c>
      <c r="C463" s="128"/>
      <c r="D463" s="5"/>
      <c r="E463" s="5"/>
      <c r="F463" s="5"/>
    </row>
    <row r="464" spans="1:6" x14ac:dyDescent="0.25">
      <c r="A464" s="159" t="s">
        <v>50</v>
      </c>
      <c r="B464" s="128" t="s">
        <v>49</v>
      </c>
      <c r="C464" s="128"/>
      <c r="D464" s="5"/>
      <c r="E464" s="5"/>
      <c r="F464" s="5"/>
    </row>
    <row r="465" spans="1:6" x14ac:dyDescent="0.25">
      <c r="A465" s="160"/>
      <c r="B465" s="128" t="s">
        <v>34</v>
      </c>
      <c r="C465" s="128"/>
      <c r="D465" s="5"/>
      <c r="E465" s="5"/>
      <c r="F465" s="5"/>
    </row>
    <row r="466" spans="1:6" x14ac:dyDescent="0.25">
      <c r="A466" s="159" t="s">
        <v>51</v>
      </c>
      <c r="B466" s="128" t="s">
        <v>49</v>
      </c>
      <c r="C466" s="128"/>
      <c r="D466" s="5"/>
      <c r="E466" s="5"/>
      <c r="F466" s="5"/>
    </row>
    <row r="467" spans="1:6" x14ac:dyDescent="0.25">
      <c r="A467" s="160"/>
      <c r="B467" s="128" t="s">
        <v>34</v>
      </c>
      <c r="C467" s="128"/>
      <c r="D467" s="5"/>
      <c r="E467" s="5"/>
      <c r="F467" s="5"/>
    </row>
    <row r="468" spans="1:6" x14ac:dyDescent="0.25">
      <c r="A468" s="149" t="s">
        <v>52</v>
      </c>
      <c r="B468" s="128" t="s">
        <v>49</v>
      </c>
      <c r="C468" s="128"/>
      <c r="D468" s="5"/>
      <c r="E468" s="5"/>
      <c r="F468" s="5"/>
    </row>
    <row r="469" spans="1:6" x14ac:dyDescent="0.25">
      <c r="A469" s="149"/>
      <c r="B469" s="128" t="s">
        <v>34</v>
      </c>
      <c r="C469" s="5"/>
      <c r="D469" s="5"/>
      <c r="E469" s="5"/>
      <c r="F469" s="5"/>
    </row>
    <row r="471" spans="1:6" x14ac:dyDescent="0.25">
      <c r="A471" s="157" t="s">
        <v>252</v>
      </c>
      <c r="B471" s="158"/>
    </row>
    <row r="472" spans="1:6" x14ac:dyDescent="0.25">
      <c r="A472" s="159" t="s">
        <v>48</v>
      </c>
      <c r="B472" s="128" t="s">
        <v>49</v>
      </c>
      <c r="C472" s="128"/>
      <c r="D472" s="5"/>
      <c r="E472" s="5"/>
      <c r="F472" s="5"/>
    </row>
    <row r="473" spans="1:6" x14ac:dyDescent="0.25">
      <c r="A473" s="160"/>
      <c r="B473" s="128" t="s">
        <v>34</v>
      </c>
      <c r="C473" s="128"/>
      <c r="D473" s="5"/>
      <c r="E473" s="5"/>
      <c r="F473" s="5"/>
    </row>
    <row r="474" spans="1:6" x14ac:dyDescent="0.25">
      <c r="A474" s="159" t="s">
        <v>50</v>
      </c>
      <c r="B474" s="128" t="s">
        <v>49</v>
      </c>
      <c r="C474" s="128"/>
      <c r="D474" s="5"/>
      <c r="E474" s="5"/>
      <c r="F474" s="5"/>
    </row>
    <row r="475" spans="1:6" x14ac:dyDescent="0.25">
      <c r="A475" s="160"/>
      <c r="B475" s="128" t="s">
        <v>34</v>
      </c>
      <c r="C475" s="128"/>
      <c r="D475" s="5"/>
      <c r="E475" s="5"/>
      <c r="F475" s="5"/>
    </row>
    <row r="476" spans="1:6" x14ac:dyDescent="0.25">
      <c r="A476" s="159" t="s">
        <v>51</v>
      </c>
      <c r="B476" s="128" t="s">
        <v>49</v>
      </c>
      <c r="C476" s="128"/>
      <c r="D476" s="5"/>
      <c r="E476" s="5"/>
      <c r="F476" s="5"/>
    </row>
    <row r="477" spans="1:6" x14ac:dyDescent="0.25">
      <c r="A477" s="160"/>
      <c r="B477" s="128" t="s">
        <v>34</v>
      </c>
      <c r="C477" s="128"/>
      <c r="D477" s="5"/>
      <c r="E477" s="5"/>
      <c r="F477" s="5"/>
    </row>
    <row r="478" spans="1:6" x14ac:dyDescent="0.25">
      <c r="A478" s="149" t="s">
        <v>52</v>
      </c>
      <c r="B478" s="128" t="s">
        <v>49</v>
      </c>
      <c r="C478" s="128"/>
      <c r="D478" s="5"/>
      <c r="E478" s="5"/>
      <c r="F478" s="5"/>
    </row>
    <row r="479" spans="1:6" x14ac:dyDescent="0.25">
      <c r="A479" s="149"/>
      <c r="B479" s="128" t="s">
        <v>34</v>
      </c>
      <c r="C479" s="5"/>
      <c r="D479" s="5"/>
      <c r="E479" s="5"/>
      <c r="F479" s="5"/>
    </row>
    <row r="481" spans="1:6" x14ac:dyDescent="0.25">
      <c r="A481" s="157" t="s">
        <v>253</v>
      </c>
      <c r="B481" s="158"/>
    </row>
    <row r="482" spans="1:6" x14ac:dyDescent="0.25">
      <c r="A482" s="159" t="s">
        <v>48</v>
      </c>
      <c r="B482" s="128" t="s">
        <v>49</v>
      </c>
      <c r="C482" s="128"/>
      <c r="D482" s="5"/>
      <c r="E482" s="5"/>
      <c r="F482" s="5"/>
    </row>
    <row r="483" spans="1:6" x14ac:dyDescent="0.25">
      <c r="A483" s="160"/>
      <c r="B483" s="128" t="s">
        <v>34</v>
      </c>
      <c r="C483" s="128"/>
      <c r="D483" s="5"/>
      <c r="E483" s="5"/>
      <c r="F483" s="5"/>
    </row>
    <row r="484" spans="1:6" x14ac:dyDescent="0.25">
      <c r="A484" s="159" t="s">
        <v>50</v>
      </c>
      <c r="B484" s="128" t="s">
        <v>49</v>
      </c>
      <c r="C484" s="128"/>
      <c r="D484" s="5"/>
      <c r="E484" s="5"/>
      <c r="F484" s="5"/>
    </row>
    <row r="485" spans="1:6" x14ac:dyDescent="0.25">
      <c r="A485" s="160"/>
      <c r="B485" s="128" t="s">
        <v>34</v>
      </c>
      <c r="C485" s="128"/>
      <c r="D485" s="5"/>
      <c r="E485" s="5"/>
      <c r="F485" s="5"/>
    </row>
    <row r="486" spans="1:6" x14ac:dyDescent="0.25">
      <c r="A486" s="159" t="s">
        <v>51</v>
      </c>
      <c r="B486" s="128" t="s">
        <v>49</v>
      </c>
      <c r="C486" s="128"/>
      <c r="D486" s="5"/>
      <c r="E486" s="5"/>
      <c r="F486" s="5"/>
    </row>
    <row r="487" spans="1:6" x14ac:dyDescent="0.25">
      <c r="A487" s="160"/>
      <c r="B487" s="128" t="s">
        <v>34</v>
      </c>
      <c r="C487" s="128"/>
      <c r="D487" s="5"/>
      <c r="E487" s="5"/>
      <c r="F487" s="5"/>
    </row>
    <row r="488" spans="1:6" x14ac:dyDescent="0.25">
      <c r="A488" s="149" t="s">
        <v>52</v>
      </c>
      <c r="B488" s="128" t="s">
        <v>49</v>
      </c>
      <c r="C488" s="128"/>
      <c r="D488" s="5"/>
      <c r="E488" s="5"/>
      <c r="F488" s="5"/>
    </row>
    <row r="489" spans="1:6" x14ac:dyDescent="0.25">
      <c r="A489" s="149"/>
      <c r="B489" s="128" t="s">
        <v>34</v>
      </c>
      <c r="C489" s="5"/>
      <c r="D489" s="5"/>
      <c r="E489" s="5"/>
      <c r="F489" s="5"/>
    </row>
    <row r="491" spans="1:6" x14ac:dyDescent="0.25">
      <c r="A491" s="157" t="s">
        <v>254</v>
      </c>
      <c r="B491" s="158"/>
    </row>
    <row r="492" spans="1:6" x14ac:dyDescent="0.25">
      <c r="A492" s="159" t="s">
        <v>48</v>
      </c>
      <c r="B492" s="128" t="s">
        <v>49</v>
      </c>
      <c r="C492" s="128"/>
      <c r="D492" s="5"/>
      <c r="E492" s="5"/>
      <c r="F492" s="5"/>
    </row>
    <row r="493" spans="1:6" x14ac:dyDescent="0.25">
      <c r="A493" s="160"/>
      <c r="B493" s="128" t="s">
        <v>34</v>
      </c>
      <c r="C493" s="128"/>
      <c r="D493" s="5"/>
      <c r="E493" s="5"/>
      <c r="F493" s="5"/>
    </row>
    <row r="494" spans="1:6" x14ac:dyDescent="0.25">
      <c r="A494" s="159" t="s">
        <v>50</v>
      </c>
      <c r="B494" s="128" t="s">
        <v>49</v>
      </c>
      <c r="C494" s="128"/>
      <c r="D494" s="5"/>
      <c r="E494" s="5"/>
      <c r="F494" s="5"/>
    </row>
    <row r="495" spans="1:6" x14ac:dyDescent="0.25">
      <c r="A495" s="160"/>
      <c r="B495" s="128" t="s">
        <v>34</v>
      </c>
      <c r="C495" s="128"/>
      <c r="D495" s="5"/>
      <c r="E495" s="5"/>
      <c r="F495" s="5"/>
    </row>
    <row r="496" spans="1:6" x14ac:dyDescent="0.25">
      <c r="A496" s="159" t="s">
        <v>51</v>
      </c>
      <c r="B496" s="128" t="s">
        <v>49</v>
      </c>
      <c r="C496" s="128"/>
      <c r="D496" s="5"/>
      <c r="E496" s="5"/>
      <c r="F496" s="5"/>
    </row>
    <row r="497" spans="1:6" x14ac:dyDescent="0.25">
      <c r="A497" s="160"/>
      <c r="B497" s="128" t="s">
        <v>34</v>
      </c>
      <c r="C497" s="128"/>
      <c r="D497" s="5"/>
      <c r="E497" s="5"/>
      <c r="F497" s="5"/>
    </row>
    <row r="498" spans="1:6" x14ac:dyDescent="0.25">
      <c r="A498" s="149" t="s">
        <v>52</v>
      </c>
      <c r="B498" s="128" t="s">
        <v>49</v>
      </c>
      <c r="C498" s="128"/>
      <c r="D498" s="5"/>
      <c r="E498" s="5"/>
      <c r="F498" s="5"/>
    </row>
    <row r="499" spans="1:6" x14ac:dyDescent="0.25">
      <c r="A499" s="149"/>
      <c r="B499" s="128" t="s">
        <v>34</v>
      </c>
      <c r="C499" s="5"/>
      <c r="D499" s="5"/>
      <c r="E499" s="5"/>
      <c r="F499" s="5"/>
    </row>
    <row r="501" spans="1:6" x14ac:dyDescent="0.25">
      <c r="A501" s="157" t="s">
        <v>255</v>
      </c>
      <c r="B501" s="158"/>
    </row>
    <row r="502" spans="1:6" x14ac:dyDescent="0.25">
      <c r="A502" s="159" t="s">
        <v>48</v>
      </c>
      <c r="B502" s="128" t="s">
        <v>49</v>
      </c>
      <c r="C502" s="128"/>
      <c r="D502" s="5"/>
      <c r="E502" s="5"/>
      <c r="F502" s="5"/>
    </row>
    <row r="503" spans="1:6" x14ac:dyDescent="0.25">
      <c r="A503" s="160"/>
      <c r="B503" s="128" t="s">
        <v>34</v>
      </c>
      <c r="C503" s="128"/>
      <c r="D503" s="5"/>
      <c r="E503" s="5"/>
      <c r="F503" s="5"/>
    </row>
    <row r="504" spans="1:6" x14ac:dyDescent="0.25">
      <c r="A504" s="159" t="s">
        <v>50</v>
      </c>
      <c r="B504" s="128" t="s">
        <v>49</v>
      </c>
      <c r="C504" s="128"/>
      <c r="D504" s="5"/>
      <c r="E504" s="5"/>
      <c r="F504" s="5"/>
    </row>
    <row r="505" spans="1:6" x14ac:dyDescent="0.25">
      <c r="A505" s="160"/>
      <c r="B505" s="128" t="s">
        <v>34</v>
      </c>
      <c r="C505" s="128"/>
      <c r="D505" s="5"/>
      <c r="E505" s="5"/>
      <c r="F505" s="5"/>
    </row>
    <row r="506" spans="1:6" x14ac:dyDescent="0.25">
      <c r="A506" s="159" t="s">
        <v>51</v>
      </c>
      <c r="B506" s="128" t="s">
        <v>49</v>
      </c>
      <c r="C506" s="128"/>
      <c r="D506" s="5"/>
      <c r="E506" s="5"/>
      <c r="F506" s="5"/>
    </row>
    <row r="507" spans="1:6" x14ac:dyDescent="0.25">
      <c r="A507" s="160"/>
      <c r="B507" s="128" t="s">
        <v>34</v>
      </c>
      <c r="C507" s="128"/>
      <c r="D507" s="5"/>
      <c r="E507" s="5"/>
      <c r="F507" s="5"/>
    </row>
    <row r="508" spans="1:6" x14ac:dyDescent="0.25">
      <c r="A508" s="149" t="s">
        <v>52</v>
      </c>
      <c r="B508" s="128" t="s">
        <v>49</v>
      </c>
      <c r="C508" s="128"/>
      <c r="D508" s="5"/>
      <c r="E508" s="5"/>
      <c r="F508" s="5"/>
    </row>
    <row r="509" spans="1:6" x14ac:dyDescent="0.25">
      <c r="A509" s="149"/>
      <c r="B509" s="128" t="s">
        <v>34</v>
      </c>
      <c r="C509" s="5"/>
      <c r="D509" s="5"/>
      <c r="E509" s="5"/>
      <c r="F509" s="5"/>
    </row>
    <row r="511" spans="1:6" x14ac:dyDescent="0.25">
      <c r="A511" s="157" t="s">
        <v>256</v>
      </c>
      <c r="B511" s="158"/>
    </row>
    <row r="512" spans="1:6" x14ac:dyDescent="0.25">
      <c r="A512" s="159" t="s">
        <v>48</v>
      </c>
      <c r="B512" s="128" t="s">
        <v>49</v>
      </c>
      <c r="C512" s="128"/>
      <c r="D512" s="5"/>
      <c r="E512" s="5"/>
      <c r="F512" s="5"/>
    </row>
    <row r="513" spans="1:6" x14ac:dyDescent="0.25">
      <c r="A513" s="160"/>
      <c r="B513" s="128" t="s">
        <v>34</v>
      </c>
      <c r="C513" s="128"/>
      <c r="D513" s="5"/>
      <c r="E513" s="5"/>
      <c r="F513" s="5"/>
    </row>
    <row r="514" spans="1:6" x14ac:dyDescent="0.25">
      <c r="A514" s="159" t="s">
        <v>50</v>
      </c>
      <c r="B514" s="128" t="s">
        <v>49</v>
      </c>
      <c r="C514" s="128"/>
      <c r="D514" s="5"/>
      <c r="E514" s="5"/>
      <c r="F514" s="5"/>
    </row>
    <row r="515" spans="1:6" x14ac:dyDescent="0.25">
      <c r="A515" s="160"/>
      <c r="B515" s="128" t="s">
        <v>34</v>
      </c>
      <c r="C515" s="128"/>
      <c r="D515" s="5"/>
      <c r="E515" s="5"/>
      <c r="F515" s="5"/>
    </row>
    <row r="516" spans="1:6" x14ac:dyDescent="0.25">
      <c r="A516" s="159" t="s">
        <v>51</v>
      </c>
      <c r="B516" s="128" t="s">
        <v>49</v>
      </c>
      <c r="C516" s="128"/>
      <c r="D516" s="5"/>
      <c r="E516" s="5"/>
      <c r="F516" s="5"/>
    </row>
    <row r="517" spans="1:6" x14ac:dyDescent="0.25">
      <c r="A517" s="160"/>
      <c r="B517" s="128" t="s">
        <v>34</v>
      </c>
      <c r="C517" s="128"/>
      <c r="D517" s="5"/>
      <c r="E517" s="5"/>
      <c r="F517" s="5"/>
    </row>
    <row r="518" spans="1:6" x14ac:dyDescent="0.25">
      <c r="A518" s="149" t="s">
        <v>52</v>
      </c>
      <c r="B518" s="128" t="s">
        <v>49</v>
      </c>
      <c r="C518" s="128"/>
      <c r="D518" s="5"/>
      <c r="E518" s="5"/>
      <c r="F518" s="5"/>
    </row>
    <row r="519" spans="1:6" x14ac:dyDescent="0.25">
      <c r="A519" s="149"/>
      <c r="B519" s="128" t="s">
        <v>34</v>
      </c>
      <c r="C519" s="5"/>
      <c r="D519" s="5"/>
      <c r="E519" s="5"/>
      <c r="F519" s="5"/>
    </row>
    <row r="521" spans="1:6" x14ac:dyDescent="0.25">
      <c r="A521" s="157" t="s">
        <v>257</v>
      </c>
      <c r="B521" s="158"/>
    </row>
    <row r="522" spans="1:6" x14ac:dyDescent="0.25">
      <c r="A522" s="159" t="s">
        <v>48</v>
      </c>
      <c r="B522" s="128" t="s">
        <v>49</v>
      </c>
      <c r="C522" s="128"/>
      <c r="D522" s="5"/>
      <c r="E522" s="5"/>
      <c r="F522" s="5"/>
    </row>
    <row r="523" spans="1:6" x14ac:dyDescent="0.25">
      <c r="A523" s="160"/>
      <c r="B523" s="128" t="s">
        <v>34</v>
      </c>
      <c r="C523" s="128"/>
      <c r="D523" s="5"/>
      <c r="E523" s="5"/>
      <c r="F523" s="5"/>
    </row>
    <row r="524" spans="1:6" x14ac:dyDescent="0.25">
      <c r="A524" s="159" t="s">
        <v>50</v>
      </c>
      <c r="B524" s="128" t="s">
        <v>49</v>
      </c>
      <c r="C524" s="128"/>
      <c r="D524" s="5"/>
      <c r="E524" s="5"/>
      <c r="F524" s="5"/>
    </row>
    <row r="525" spans="1:6" x14ac:dyDescent="0.25">
      <c r="A525" s="160"/>
      <c r="B525" s="128" t="s">
        <v>34</v>
      </c>
      <c r="C525" s="128"/>
      <c r="D525" s="5"/>
      <c r="E525" s="5"/>
      <c r="F525" s="5"/>
    </row>
    <row r="526" spans="1:6" x14ac:dyDescent="0.25">
      <c r="A526" s="159" t="s">
        <v>51</v>
      </c>
      <c r="B526" s="128" t="s">
        <v>49</v>
      </c>
      <c r="C526" s="128"/>
      <c r="D526" s="5"/>
      <c r="E526" s="5"/>
      <c r="F526" s="5"/>
    </row>
    <row r="527" spans="1:6" x14ac:dyDescent="0.25">
      <c r="A527" s="160"/>
      <c r="B527" s="128" t="s">
        <v>34</v>
      </c>
      <c r="C527" s="128"/>
      <c r="D527" s="5"/>
      <c r="E527" s="5"/>
      <c r="F527" s="5"/>
    </row>
    <row r="528" spans="1:6" x14ac:dyDescent="0.25">
      <c r="A528" s="149" t="s">
        <v>52</v>
      </c>
      <c r="B528" s="128" t="s">
        <v>49</v>
      </c>
      <c r="C528" s="128"/>
      <c r="D528" s="5"/>
      <c r="E528" s="5"/>
      <c r="F528" s="5"/>
    </row>
    <row r="529" spans="1:6" x14ac:dyDescent="0.25">
      <c r="A529" s="149"/>
      <c r="B529" s="128" t="s">
        <v>34</v>
      </c>
      <c r="C529" s="5"/>
      <c r="D529" s="5"/>
      <c r="E529" s="5"/>
      <c r="F529" s="5"/>
    </row>
    <row r="531" spans="1:6" x14ac:dyDescent="0.25">
      <c r="A531" s="157" t="s">
        <v>258</v>
      </c>
      <c r="B531" s="158"/>
    </row>
    <row r="532" spans="1:6" x14ac:dyDescent="0.25">
      <c r="A532" s="159" t="s">
        <v>48</v>
      </c>
      <c r="B532" s="128" t="s">
        <v>49</v>
      </c>
      <c r="C532" s="128"/>
      <c r="D532" s="5"/>
      <c r="E532" s="5"/>
      <c r="F532" s="5"/>
    </row>
    <row r="533" spans="1:6" x14ac:dyDescent="0.25">
      <c r="A533" s="160"/>
      <c r="B533" s="128" t="s">
        <v>34</v>
      </c>
      <c r="C533" s="128"/>
      <c r="D533" s="5"/>
      <c r="E533" s="5"/>
      <c r="F533" s="5"/>
    </row>
    <row r="534" spans="1:6" x14ac:dyDescent="0.25">
      <c r="A534" s="159" t="s">
        <v>50</v>
      </c>
      <c r="B534" s="128" t="s">
        <v>49</v>
      </c>
      <c r="C534" s="128"/>
      <c r="D534" s="5"/>
      <c r="E534" s="5"/>
      <c r="F534" s="5"/>
    </row>
    <row r="535" spans="1:6" x14ac:dyDescent="0.25">
      <c r="A535" s="160"/>
      <c r="B535" s="128" t="s">
        <v>34</v>
      </c>
      <c r="C535" s="128"/>
      <c r="D535" s="5"/>
      <c r="E535" s="5"/>
      <c r="F535" s="5"/>
    </row>
    <row r="536" spans="1:6" x14ac:dyDescent="0.25">
      <c r="A536" s="159" t="s">
        <v>51</v>
      </c>
      <c r="B536" s="128" t="s">
        <v>49</v>
      </c>
      <c r="C536" s="128"/>
      <c r="D536" s="5"/>
      <c r="E536" s="5"/>
      <c r="F536" s="5"/>
    </row>
    <row r="537" spans="1:6" x14ac:dyDescent="0.25">
      <c r="A537" s="160"/>
      <c r="B537" s="128" t="s">
        <v>34</v>
      </c>
      <c r="C537" s="128"/>
      <c r="D537" s="5"/>
      <c r="E537" s="5"/>
      <c r="F537" s="5"/>
    </row>
    <row r="538" spans="1:6" x14ac:dyDescent="0.25">
      <c r="A538" s="149" t="s">
        <v>52</v>
      </c>
      <c r="B538" s="128" t="s">
        <v>49</v>
      </c>
      <c r="C538" s="128"/>
      <c r="D538" s="5"/>
      <c r="E538" s="5"/>
      <c r="F538" s="5"/>
    </row>
    <row r="539" spans="1:6" x14ac:dyDescent="0.25">
      <c r="A539" s="149"/>
      <c r="B539" s="128" t="s">
        <v>34</v>
      </c>
      <c r="C539" s="5"/>
      <c r="D539" s="5"/>
      <c r="E539" s="5"/>
      <c r="F539" s="5"/>
    </row>
    <row r="541" spans="1:6" x14ac:dyDescent="0.25">
      <c r="A541" s="157" t="s">
        <v>259</v>
      </c>
      <c r="B541" s="158"/>
    </row>
    <row r="542" spans="1:6" x14ac:dyDescent="0.25">
      <c r="A542" s="159" t="s">
        <v>48</v>
      </c>
      <c r="B542" s="128" t="s">
        <v>49</v>
      </c>
      <c r="C542" s="128"/>
      <c r="D542" s="5"/>
      <c r="E542" s="5"/>
      <c r="F542" s="5"/>
    </row>
    <row r="543" spans="1:6" x14ac:dyDescent="0.25">
      <c r="A543" s="160"/>
      <c r="B543" s="128" t="s">
        <v>34</v>
      </c>
      <c r="C543" s="128"/>
      <c r="D543" s="5"/>
      <c r="E543" s="5"/>
      <c r="F543" s="5"/>
    </row>
    <row r="544" spans="1:6" x14ac:dyDescent="0.25">
      <c r="A544" s="159" t="s">
        <v>50</v>
      </c>
      <c r="B544" s="128" t="s">
        <v>49</v>
      </c>
      <c r="C544" s="128"/>
      <c r="D544" s="5"/>
      <c r="E544" s="5"/>
      <c r="F544" s="5"/>
    </row>
    <row r="545" spans="1:6" x14ac:dyDescent="0.25">
      <c r="A545" s="160"/>
      <c r="B545" s="128" t="s">
        <v>34</v>
      </c>
      <c r="C545" s="128"/>
      <c r="D545" s="5"/>
      <c r="E545" s="5"/>
      <c r="F545" s="5"/>
    </row>
    <row r="546" spans="1:6" x14ac:dyDescent="0.25">
      <c r="A546" s="159" t="s">
        <v>51</v>
      </c>
      <c r="B546" s="128" t="s">
        <v>49</v>
      </c>
      <c r="C546" s="128"/>
      <c r="D546" s="5"/>
      <c r="E546" s="5"/>
      <c r="F546" s="5"/>
    </row>
    <row r="547" spans="1:6" x14ac:dyDescent="0.25">
      <c r="A547" s="160"/>
      <c r="B547" s="128" t="s">
        <v>34</v>
      </c>
      <c r="C547" s="128"/>
      <c r="D547" s="5"/>
      <c r="E547" s="5"/>
      <c r="F547" s="5"/>
    </row>
    <row r="548" spans="1:6" x14ac:dyDescent="0.25">
      <c r="A548" s="149" t="s">
        <v>52</v>
      </c>
      <c r="B548" s="128" t="s">
        <v>49</v>
      </c>
      <c r="C548" s="128"/>
      <c r="D548" s="5"/>
      <c r="E548" s="5"/>
      <c r="F548" s="5"/>
    </row>
    <row r="549" spans="1:6" x14ac:dyDescent="0.25">
      <c r="A549" s="149"/>
      <c r="B549" s="128" t="s">
        <v>34</v>
      </c>
      <c r="C549" s="5"/>
      <c r="D549" s="5"/>
      <c r="E549" s="5"/>
      <c r="F549" s="5"/>
    </row>
    <row r="551" spans="1:6" x14ac:dyDescent="0.25">
      <c r="A551" s="157" t="s">
        <v>260</v>
      </c>
      <c r="B551" s="158"/>
    </row>
    <row r="552" spans="1:6" x14ac:dyDescent="0.25">
      <c r="A552" s="159" t="s">
        <v>48</v>
      </c>
      <c r="B552" s="128" t="s">
        <v>49</v>
      </c>
      <c r="C552" s="128"/>
      <c r="D552" s="5"/>
      <c r="E552" s="5"/>
      <c r="F552" s="5"/>
    </row>
    <row r="553" spans="1:6" x14ac:dyDescent="0.25">
      <c r="A553" s="160"/>
      <c r="B553" s="128" t="s">
        <v>34</v>
      </c>
      <c r="C553" s="128"/>
      <c r="D553" s="5"/>
      <c r="E553" s="5"/>
      <c r="F553" s="5"/>
    </row>
    <row r="554" spans="1:6" x14ac:dyDescent="0.25">
      <c r="A554" s="159" t="s">
        <v>50</v>
      </c>
      <c r="B554" s="128" t="s">
        <v>49</v>
      </c>
      <c r="C554" s="128"/>
      <c r="D554" s="5"/>
      <c r="E554" s="5"/>
      <c r="F554" s="5"/>
    </row>
    <row r="555" spans="1:6" x14ac:dyDescent="0.25">
      <c r="A555" s="160"/>
      <c r="B555" s="128" t="s">
        <v>34</v>
      </c>
      <c r="C555" s="128"/>
      <c r="D555" s="5"/>
      <c r="E555" s="5"/>
      <c r="F555" s="5"/>
    </row>
    <row r="556" spans="1:6" x14ac:dyDescent="0.25">
      <c r="A556" s="159" t="s">
        <v>51</v>
      </c>
      <c r="B556" s="128" t="s">
        <v>49</v>
      </c>
      <c r="C556" s="128"/>
      <c r="D556" s="5"/>
      <c r="E556" s="5"/>
      <c r="F556" s="5"/>
    </row>
    <row r="557" spans="1:6" x14ac:dyDescent="0.25">
      <c r="A557" s="160"/>
      <c r="B557" s="128" t="s">
        <v>34</v>
      </c>
      <c r="C557" s="128"/>
      <c r="D557" s="5"/>
      <c r="E557" s="5"/>
      <c r="F557" s="5"/>
    </row>
    <row r="558" spans="1:6" x14ac:dyDescent="0.25">
      <c r="A558" s="149" t="s">
        <v>52</v>
      </c>
      <c r="B558" s="128" t="s">
        <v>49</v>
      </c>
      <c r="C558" s="128"/>
      <c r="D558" s="5"/>
      <c r="E558" s="5"/>
      <c r="F558" s="5"/>
    </row>
    <row r="559" spans="1:6" x14ac:dyDescent="0.25">
      <c r="A559" s="149"/>
      <c r="B559" s="128" t="s">
        <v>34</v>
      </c>
      <c r="C559" s="5"/>
      <c r="D559" s="5"/>
      <c r="E559" s="5"/>
      <c r="F559" s="5"/>
    </row>
    <row r="561" spans="1:6" x14ac:dyDescent="0.25">
      <c r="A561" s="157" t="s">
        <v>261</v>
      </c>
      <c r="B561" s="158"/>
    </row>
    <row r="562" spans="1:6" x14ac:dyDescent="0.25">
      <c r="A562" s="159" t="s">
        <v>48</v>
      </c>
      <c r="B562" s="128" t="s">
        <v>49</v>
      </c>
      <c r="C562" s="128"/>
      <c r="D562" s="5"/>
      <c r="E562" s="5"/>
      <c r="F562" s="5"/>
    </row>
    <row r="563" spans="1:6" x14ac:dyDescent="0.25">
      <c r="A563" s="160"/>
      <c r="B563" s="128" t="s">
        <v>34</v>
      </c>
      <c r="C563" s="128"/>
      <c r="D563" s="5"/>
      <c r="E563" s="5"/>
      <c r="F563" s="5"/>
    </row>
    <row r="564" spans="1:6" x14ac:dyDescent="0.25">
      <c r="A564" s="159" t="s">
        <v>50</v>
      </c>
      <c r="B564" s="128" t="s">
        <v>49</v>
      </c>
      <c r="C564" s="128"/>
      <c r="D564" s="5"/>
      <c r="E564" s="5"/>
      <c r="F564" s="5"/>
    </row>
    <row r="565" spans="1:6" x14ac:dyDescent="0.25">
      <c r="A565" s="160"/>
      <c r="B565" s="128" t="s">
        <v>34</v>
      </c>
      <c r="C565" s="128"/>
      <c r="D565" s="5"/>
      <c r="E565" s="5"/>
      <c r="F565" s="5"/>
    </row>
    <row r="566" spans="1:6" x14ac:dyDescent="0.25">
      <c r="A566" s="159" t="s">
        <v>51</v>
      </c>
      <c r="B566" s="128" t="s">
        <v>49</v>
      </c>
      <c r="C566" s="128"/>
      <c r="D566" s="5"/>
      <c r="E566" s="5"/>
      <c r="F566" s="5"/>
    </row>
    <row r="567" spans="1:6" x14ac:dyDescent="0.25">
      <c r="A567" s="160"/>
      <c r="B567" s="128" t="s">
        <v>34</v>
      </c>
      <c r="C567" s="128"/>
      <c r="D567" s="5"/>
      <c r="E567" s="5"/>
      <c r="F567" s="5"/>
    </row>
    <row r="568" spans="1:6" x14ac:dyDescent="0.25">
      <c r="A568" s="149" t="s">
        <v>52</v>
      </c>
      <c r="B568" s="128" t="s">
        <v>49</v>
      </c>
      <c r="C568" s="128"/>
      <c r="D568" s="5"/>
      <c r="E568" s="5"/>
      <c r="F568" s="5"/>
    </row>
    <row r="569" spans="1:6" x14ac:dyDescent="0.25">
      <c r="A569" s="149"/>
      <c r="B569" s="128" t="s">
        <v>34</v>
      </c>
      <c r="C569" s="5"/>
      <c r="D569" s="5"/>
      <c r="E569" s="5"/>
      <c r="F569" s="5"/>
    </row>
    <row r="571" spans="1:6" x14ac:dyDescent="0.25">
      <c r="A571" s="157" t="s">
        <v>262</v>
      </c>
      <c r="B571" s="158"/>
    </row>
    <row r="572" spans="1:6" x14ac:dyDescent="0.25">
      <c r="A572" s="159" t="s">
        <v>48</v>
      </c>
      <c r="B572" s="128" t="s">
        <v>49</v>
      </c>
      <c r="C572" s="128"/>
      <c r="D572" s="5"/>
      <c r="E572" s="5"/>
      <c r="F572" s="5"/>
    </row>
    <row r="573" spans="1:6" x14ac:dyDescent="0.25">
      <c r="A573" s="160"/>
      <c r="B573" s="128" t="s">
        <v>34</v>
      </c>
      <c r="C573" s="128"/>
      <c r="D573" s="5"/>
      <c r="E573" s="5"/>
      <c r="F573" s="5"/>
    </row>
    <row r="574" spans="1:6" x14ac:dyDescent="0.25">
      <c r="A574" s="159" t="s">
        <v>50</v>
      </c>
      <c r="B574" s="128" t="s">
        <v>49</v>
      </c>
      <c r="C574" s="128"/>
      <c r="D574" s="5"/>
      <c r="E574" s="5"/>
      <c r="F574" s="5"/>
    </row>
    <row r="575" spans="1:6" x14ac:dyDescent="0.25">
      <c r="A575" s="160"/>
      <c r="B575" s="128" t="s">
        <v>34</v>
      </c>
      <c r="C575" s="128"/>
      <c r="D575" s="5"/>
      <c r="E575" s="5"/>
      <c r="F575" s="5"/>
    </row>
    <row r="576" spans="1:6" x14ac:dyDescent="0.25">
      <c r="A576" s="159" t="s">
        <v>51</v>
      </c>
      <c r="B576" s="128" t="s">
        <v>49</v>
      </c>
      <c r="C576" s="128"/>
      <c r="D576" s="5"/>
      <c r="E576" s="5"/>
      <c r="F576" s="5"/>
    </row>
    <row r="577" spans="1:6" x14ac:dyDescent="0.25">
      <c r="A577" s="160"/>
      <c r="B577" s="128" t="s">
        <v>34</v>
      </c>
      <c r="C577" s="128"/>
      <c r="D577" s="5"/>
      <c r="E577" s="5"/>
      <c r="F577" s="5"/>
    </row>
    <row r="578" spans="1:6" x14ac:dyDescent="0.25">
      <c r="A578" s="149" t="s">
        <v>52</v>
      </c>
      <c r="B578" s="128" t="s">
        <v>49</v>
      </c>
      <c r="C578" s="128"/>
      <c r="D578" s="5"/>
      <c r="E578" s="5"/>
      <c r="F578" s="5"/>
    </row>
    <row r="579" spans="1:6" x14ac:dyDescent="0.25">
      <c r="A579" s="149"/>
      <c r="B579" s="128" t="s">
        <v>34</v>
      </c>
      <c r="C579" s="5"/>
      <c r="D579" s="5"/>
      <c r="E579" s="5"/>
      <c r="F579" s="5"/>
    </row>
    <row r="581" spans="1:6" x14ac:dyDescent="0.25">
      <c r="A581" s="157" t="s">
        <v>263</v>
      </c>
      <c r="B581" s="158"/>
    </row>
    <row r="582" spans="1:6" x14ac:dyDescent="0.25">
      <c r="A582" s="159" t="s">
        <v>48</v>
      </c>
      <c r="B582" s="128" t="s">
        <v>49</v>
      </c>
      <c r="C582" s="128"/>
      <c r="D582" s="5"/>
      <c r="E582" s="5"/>
      <c r="F582" s="5"/>
    </row>
    <row r="583" spans="1:6" x14ac:dyDescent="0.25">
      <c r="A583" s="160"/>
      <c r="B583" s="128" t="s">
        <v>34</v>
      </c>
      <c r="C583" s="128"/>
      <c r="D583" s="5"/>
      <c r="E583" s="5"/>
      <c r="F583" s="5"/>
    </row>
    <row r="584" spans="1:6" x14ac:dyDescent="0.25">
      <c r="A584" s="159" t="s">
        <v>50</v>
      </c>
      <c r="B584" s="128" t="s">
        <v>49</v>
      </c>
      <c r="C584" s="128"/>
      <c r="D584" s="5"/>
      <c r="E584" s="5"/>
      <c r="F584" s="5"/>
    </row>
    <row r="585" spans="1:6" x14ac:dyDescent="0.25">
      <c r="A585" s="160"/>
      <c r="B585" s="128" t="s">
        <v>34</v>
      </c>
      <c r="C585" s="128"/>
      <c r="D585" s="5"/>
      <c r="E585" s="5"/>
      <c r="F585" s="5"/>
    </row>
    <row r="586" spans="1:6" x14ac:dyDescent="0.25">
      <c r="A586" s="159" t="s">
        <v>51</v>
      </c>
      <c r="B586" s="128" t="s">
        <v>49</v>
      </c>
      <c r="C586" s="128"/>
      <c r="D586" s="5"/>
      <c r="E586" s="5"/>
      <c r="F586" s="5"/>
    </row>
    <row r="587" spans="1:6" x14ac:dyDescent="0.25">
      <c r="A587" s="160"/>
      <c r="B587" s="128" t="s">
        <v>34</v>
      </c>
      <c r="C587" s="128"/>
      <c r="D587" s="5"/>
      <c r="E587" s="5"/>
      <c r="F587" s="5"/>
    </row>
    <row r="588" spans="1:6" x14ac:dyDescent="0.25">
      <c r="A588" s="149" t="s">
        <v>52</v>
      </c>
      <c r="B588" s="128" t="s">
        <v>49</v>
      </c>
      <c r="C588" s="128"/>
      <c r="D588" s="5"/>
      <c r="E588" s="5"/>
      <c r="F588" s="5"/>
    </row>
    <row r="589" spans="1:6" x14ac:dyDescent="0.25">
      <c r="A589" s="149"/>
      <c r="B589" s="128" t="s">
        <v>34</v>
      </c>
      <c r="C589" s="5"/>
      <c r="D589" s="5"/>
      <c r="E589" s="5"/>
      <c r="F589" s="5"/>
    </row>
    <row r="591" spans="1:6" x14ac:dyDescent="0.25">
      <c r="A591" s="157" t="s">
        <v>264</v>
      </c>
      <c r="B591" s="158"/>
    </row>
    <row r="592" spans="1:6" x14ac:dyDescent="0.25">
      <c r="A592" s="159" t="s">
        <v>48</v>
      </c>
      <c r="B592" s="128" t="s">
        <v>49</v>
      </c>
      <c r="C592" s="128"/>
      <c r="D592" s="5"/>
      <c r="E592" s="5"/>
      <c r="F592" s="5"/>
    </row>
    <row r="593" spans="1:6" x14ac:dyDescent="0.25">
      <c r="A593" s="160"/>
      <c r="B593" s="128" t="s">
        <v>34</v>
      </c>
      <c r="C593" s="128"/>
      <c r="D593" s="5"/>
      <c r="E593" s="5"/>
      <c r="F593" s="5"/>
    </row>
    <row r="594" spans="1:6" x14ac:dyDescent="0.25">
      <c r="A594" s="159" t="s">
        <v>50</v>
      </c>
      <c r="B594" s="128" t="s">
        <v>49</v>
      </c>
      <c r="C594" s="128"/>
      <c r="D594" s="5"/>
      <c r="E594" s="5"/>
      <c r="F594" s="5"/>
    </row>
    <row r="595" spans="1:6" x14ac:dyDescent="0.25">
      <c r="A595" s="160"/>
      <c r="B595" s="128" t="s">
        <v>34</v>
      </c>
      <c r="C595" s="128"/>
      <c r="D595" s="5"/>
      <c r="E595" s="5"/>
      <c r="F595" s="5"/>
    </row>
    <row r="596" spans="1:6" x14ac:dyDescent="0.25">
      <c r="A596" s="159" t="s">
        <v>51</v>
      </c>
      <c r="B596" s="128" t="s">
        <v>49</v>
      </c>
      <c r="C596" s="128"/>
      <c r="D596" s="5"/>
      <c r="E596" s="5"/>
      <c r="F596" s="5"/>
    </row>
    <row r="597" spans="1:6" x14ac:dyDescent="0.25">
      <c r="A597" s="160"/>
      <c r="B597" s="128" t="s">
        <v>34</v>
      </c>
      <c r="C597" s="128"/>
      <c r="D597" s="5"/>
      <c r="E597" s="5"/>
      <c r="F597" s="5"/>
    </row>
    <row r="598" spans="1:6" x14ac:dyDescent="0.25">
      <c r="A598" s="149" t="s">
        <v>52</v>
      </c>
      <c r="B598" s="128" t="s">
        <v>49</v>
      </c>
      <c r="C598" s="128"/>
      <c r="D598" s="5"/>
      <c r="E598" s="5"/>
      <c r="F598" s="5"/>
    </row>
    <row r="599" spans="1:6" x14ac:dyDescent="0.25">
      <c r="A599" s="149"/>
      <c r="B599" s="128" t="s">
        <v>34</v>
      </c>
      <c r="C599" s="5"/>
      <c r="D599" s="5"/>
      <c r="E599" s="5"/>
      <c r="F599" s="5"/>
    </row>
    <row r="601" spans="1:6" x14ac:dyDescent="0.25">
      <c r="A601" s="157" t="s">
        <v>265</v>
      </c>
      <c r="B601" s="158"/>
    </row>
    <row r="602" spans="1:6" x14ac:dyDescent="0.25">
      <c r="A602" s="159" t="s">
        <v>48</v>
      </c>
      <c r="B602" s="128" t="s">
        <v>49</v>
      </c>
      <c r="C602" s="128"/>
      <c r="D602" s="5"/>
      <c r="E602" s="5"/>
      <c r="F602" s="5"/>
    </row>
    <row r="603" spans="1:6" x14ac:dyDescent="0.25">
      <c r="A603" s="160"/>
      <c r="B603" s="128" t="s">
        <v>34</v>
      </c>
      <c r="C603" s="128"/>
      <c r="D603" s="5"/>
      <c r="E603" s="5"/>
      <c r="F603" s="5"/>
    </row>
    <row r="604" spans="1:6" x14ac:dyDescent="0.25">
      <c r="A604" s="159" t="s">
        <v>50</v>
      </c>
      <c r="B604" s="128" t="s">
        <v>49</v>
      </c>
      <c r="C604" s="128"/>
      <c r="D604" s="5"/>
      <c r="E604" s="5"/>
      <c r="F604" s="5"/>
    </row>
    <row r="605" spans="1:6" x14ac:dyDescent="0.25">
      <c r="A605" s="160"/>
      <c r="B605" s="128" t="s">
        <v>34</v>
      </c>
      <c r="C605" s="128"/>
      <c r="D605" s="5"/>
      <c r="E605" s="5"/>
      <c r="F605" s="5"/>
    </row>
    <row r="606" spans="1:6" x14ac:dyDescent="0.25">
      <c r="A606" s="159" t="s">
        <v>51</v>
      </c>
      <c r="B606" s="128" t="s">
        <v>49</v>
      </c>
      <c r="C606" s="128"/>
      <c r="D606" s="5"/>
      <c r="E606" s="5"/>
      <c r="F606" s="5"/>
    </row>
    <row r="607" spans="1:6" x14ac:dyDescent="0.25">
      <c r="A607" s="160"/>
      <c r="B607" s="128" t="s">
        <v>34</v>
      </c>
      <c r="C607" s="128"/>
      <c r="D607" s="5"/>
      <c r="E607" s="5"/>
      <c r="F607" s="5"/>
    </row>
    <row r="608" spans="1:6" x14ac:dyDescent="0.25">
      <c r="A608" s="149" t="s">
        <v>52</v>
      </c>
      <c r="B608" s="128" t="s">
        <v>49</v>
      </c>
      <c r="C608" s="128"/>
      <c r="D608" s="5"/>
      <c r="E608" s="5"/>
      <c r="F608" s="5"/>
    </row>
    <row r="609" spans="1:6" x14ac:dyDescent="0.25">
      <c r="A609" s="149"/>
      <c r="B609" s="128" t="s">
        <v>34</v>
      </c>
      <c r="C609" s="5"/>
      <c r="D609" s="5"/>
      <c r="E609" s="5"/>
      <c r="F609" s="5"/>
    </row>
    <row r="611" spans="1:6" x14ac:dyDescent="0.25">
      <c r="A611" s="157" t="s">
        <v>266</v>
      </c>
      <c r="B611" s="158"/>
    </row>
    <row r="612" spans="1:6" x14ac:dyDescent="0.25">
      <c r="A612" s="159" t="s">
        <v>48</v>
      </c>
      <c r="B612" s="128" t="s">
        <v>49</v>
      </c>
      <c r="C612" s="128"/>
      <c r="D612" s="5"/>
      <c r="E612" s="5"/>
      <c r="F612" s="5"/>
    </row>
    <row r="613" spans="1:6" x14ac:dyDescent="0.25">
      <c r="A613" s="160"/>
      <c r="B613" s="128" t="s">
        <v>34</v>
      </c>
      <c r="C613" s="128"/>
      <c r="D613" s="5"/>
      <c r="E613" s="5"/>
      <c r="F613" s="5"/>
    </row>
    <row r="614" spans="1:6" x14ac:dyDescent="0.25">
      <c r="A614" s="159" t="s">
        <v>50</v>
      </c>
      <c r="B614" s="128" t="s">
        <v>49</v>
      </c>
      <c r="C614" s="128"/>
      <c r="D614" s="5"/>
      <c r="E614" s="5"/>
      <c r="F614" s="5"/>
    </row>
    <row r="615" spans="1:6" x14ac:dyDescent="0.25">
      <c r="A615" s="160"/>
      <c r="B615" s="128" t="s">
        <v>34</v>
      </c>
      <c r="C615" s="128"/>
      <c r="D615" s="5"/>
      <c r="E615" s="5"/>
      <c r="F615" s="5"/>
    </row>
    <row r="616" spans="1:6" x14ac:dyDescent="0.25">
      <c r="A616" s="159" t="s">
        <v>51</v>
      </c>
      <c r="B616" s="128" t="s">
        <v>49</v>
      </c>
      <c r="C616" s="128"/>
      <c r="D616" s="5"/>
      <c r="E616" s="5"/>
      <c r="F616" s="5"/>
    </row>
    <row r="617" spans="1:6" x14ac:dyDescent="0.25">
      <c r="A617" s="160"/>
      <c r="B617" s="128" t="s">
        <v>34</v>
      </c>
      <c r="C617" s="128"/>
      <c r="D617" s="5"/>
      <c r="E617" s="5"/>
      <c r="F617" s="5"/>
    </row>
    <row r="618" spans="1:6" x14ac:dyDescent="0.25">
      <c r="A618" s="149" t="s">
        <v>52</v>
      </c>
      <c r="B618" s="128" t="s">
        <v>49</v>
      </c>
      <c r="C618" s="128"/>
      <c r="D618" s="5"/>
      <c r="E618" s="5"/>
      <c r="F618" s="5"/>
    </row>
    <row r="619" spans="1:6" x14ac:dyDescent="0.25">
      <c r="A619" s="149"/>
      <c r="B619" s="128" t="s">
        <v>34</v>
      </c>
      <c r="C619" s="5"/>
      <c r="D619" s="5"/>
      <c r="E619" s="5"/>
      <c r="F619" s="5"/>
    </row>
    <row r="621" spans="1:6" x14ac:dyDescent="0.25">
      <c r="A621" s="157" t="s">
        <v>267</v>
      </c>
      <c r="B621" s="158"/>
    </row>
    <row r="622" spans="1:6" x14ac:dyDescent="0.25">
      <c r="A622" s="159" t="s">
        <v>48</v>
      </c>
      <c r="B622" s="128" t="s">
        <v>49</v>
      </c>
      <c r="C622" s="128"/>
      <c r="D622" s="5"/>
      <c r="E622" s="5"/>
      <c r="F622" s="5"/>
    </row>
    <row r="623" spans="1:6" x14ac:dyDescent="0.25">
      <c r="A623" s="160"/>
      <c r="B623" s="128" t="s">
        <v>34</v>
      </c>
      <c r="C623" s="128"/>
      <c r="D623" s="5"/>
      <c r="E623" s="5"/>
      <c r="F623" s="5"/>
    </row>
    <row r="624" spans="1:6" x14ac:dyDescent="0.25">
      <c r="A624" s="159" t="s">
        <v>50</v>
      </c>
      <c r="B624" s="128" t="s">
        <v>49</v>
      </c>
      <c r="C624" s="128"/>
      <c r="D624" s="5"/>
      <c r="E624" s="5"/>
      <c r="F624" s="5"/>
    </row>
    <row r="625" spans="1:6" x14ac:dyDescent="0.25">
      <c r="A625" s="160"/>
      <c r="B625" s="128" t="s">
        <v>34</v>
      </c>
      <c r="C625" s="128"/>
      <c r="D625" s="5"/>
      <c r="E625" s="5"/>
      <c r="F625" s="5"/>
    </row>
    <row r="626" spans="1:6" x14ac:dyDescent="0.25">
      <c r="A626" s="159" t="s">
        <v>51</v>
      </c>
      <c r="B626" s="128" t="s">
        <v>49</v>
      </c>
      <c r="C626" s="128"/>
      <c r="D626" s="5"/>
      <c r="E626" s="5"/>
      <c r="F626" s="5"/>
    </row>
    <row r="627" spans="1:6" x14ac:dyDescent="0.25">
      <c r="A627" s="160"/>
      <c r="B627" s="128" t="s">
        <v>34</v>
      </c>
      <c r="C627" s="128"/>
      <c r="D627" s="5"/>
      <c r="E627" s="5"/>
      <c r="F627" s="5"/>
    </row>
    <row r="628" spans="1:6" x14ac:dyDescent="0.25">
      <c r="A628" s="149" t="s">
        <v>52</v>
      </c>
      <c r="B628" s="128" t="s">
        <v>49</v>
      </c>
      <c r="C628" s="128"/>
      <c r="D628" s="5"/>
      <c r="E628" s="5"/>
      <c r="F628" s="5"/>
    </row>
    <row r="629" spans="1:6" x14ac:dyDescent="0.25">
      <c r="A629" s="149"/>
      <c r="B629" s="128" t="s">
        <v>34</v>
      </c>
      <c r="C629" s="5"/>
      <c r="D629" s="5"/>
      <c r="E629" s="5"/>
      <c r="F629" s="5"/>
    </row>
    <row r="631" spans="1:6" x14ac:dyDescent="0.25">
      <c r="A631" s="157" t="s">
        <v>268</v>
      </c>
      <c r="B631" s="158"/>
    </row>
    <row r="632" spans="1:6" x14ac:dyDescent="0.25">
      <c r="A632" s="159" t="s">
        <v>48</v>
      </c>
      <c r="B632" s="128" t="s">
        <v>49</v>
      </c>
      <c r="C632" s="128"/>
      <c r="D632" s="5"/>
      <c r="E632" s="5"/>
      <c r="F632" s="5"/>
    </row>
    <row r="633" spans="1:6" x14ac:dyDescent="0.25">
      <c r="A633" s="160"/>
      <c r="B633" s="128" t="s">
        <v>34</v>
      </c>
      <c r="C633" s="128"/>
      <c r="D633" s="5"/>
      <c r="E633" s="5"/>
      <c r="F633" s="5"/>
    </row>
    <row r="634" spans="1:6" x14ac:dyDescent="0.25">
      <c r="A634" s="159" t="s">
        <v>50</v>
      </c>
      <c r="B634" s="128" t="s">
        <v>49</v>
      </c>
      <c r="C634" s="128"/>
      <c r="D634" s="5"/>
      <c r="E634" s="5"/>
      <c r="F634" s="5"/>
    </row>
    <row r="635" spans="1:6" x14ac:dyDescent="0.25">
      <c r="A635" s="160"/>
      <c r="B635" s="128" t="s">
        <v>34</v>
      </c>
      <c r="C635" s="128"/>
      <c r="D635" s="5"/>
      <c r="E635" s="5"/>
      <c r="F635" s="5"/>
    </row>
    <row r="636" spans="1:6" x14ac:dyDescent="0.25">
      <c r="A636" s="159" t="s">
        <v>51</v>
      </c>
      <c r="B636" s="128" t="s">
        <v>49</v>
      </c>
      <c r="C636" s="128"/>
      <c r="D636" s="5"/>
      <c r="E636" s="5"/>
      <c r="F636" s="5"/>
    </row>
    <row r="637" spans="1:6" x14ac:dyDescent="0.25">
      <c r="A637" s="160"/>
      <c r="B637" s="128" t="s">
        <v>34</v>
      </c>
      <c r="C637" s="128"/>
      <c r="D637" s="5"/>
      <c r="E637" s="5"/>
      <c r="F637" s="5"/>
    </row>
    <row r="638" spans="1:6" x14ac:dyDescent="0.25">
      <c r="A638" s="149" t="s">
        <v>52</v>
      </c>
      <c r="B638" s="128" t="s">
        <v>49</v>
      </c>
      <c r="C638" s="128"/>
      <c r="D638" s="5"/>
      <c r="E638" s="5"/>
      <c r="F638" s="5"/>
    </row>
    <row r="639" spans="1:6" x14ac:dyDescent="0.25">
      <c r="A639" s="149"/>
      <c r="B639" s="128" t="s">
        <v>34</v>
      </c>
      <c r="C639" s="5"/>
      <c r="D639" s="5"/>
      <c r="E639" s="5"/>
      <c r="F639" s="5"/>
    </row>
    <row r="641" spans="1:6" x14ac:dyDescent="0.25">
      <c r="A641" s="157" t="s">
        <v>269</v>
      </c>
      <c r="B641" s="158"/>
    </row>
    <row r="642" spans="1:6" x14ac:dyDescent="0.25">
      <c r="A642" s="159" t="s">
        <v>48</v>
      </c>
      <c r="B642" s="128" t="s">
        <v>49</v>
      </c>
      <c r="C642" s="128"/>
      <c r="D642" s="5"/>
      <c r="E642" s="5"/>
      <c r="F642" s="5"/>
    </row>
    <row r="643" spans="1:6" x14ac:dyDescent="0.25">
      <c r="A643" s="160"/>
      <c r="B643" s="128" t="s">
        <v>34</v>
      </c>
      <c r="C643" s="128"/>
      <c r="D643" s="5"/>
      <c r="E643" s="5"/>
      <c r="F643" s="5"/>
    </row>
    <row r="644" spans="1:6" x14ac:dyDescent="0.25">
      <c r="A644" s="159" t="s">
        <v>50</v>
      </c>
      <c r="B644" s="128" t="s">
        <v>49</v>
      </c>
      <c r="C644" s="128"/>
      <c r="D644" s="5"/>
      <c r="E644" s="5"/>
      <c r="F644" s="5"/>
    </row>
    <row r="645" spans="1:6" x14ac:dyDescent="0.25">
      <c r="A645" s="160"/>
      <c r="B645" s="128" t="s">
        <v>34</v>
      </c>
      <c r="C645" s="128"/>
      <c r="D645" s="5"/>
      <c r="E645" s="5"/>
      <c r="F645" s="5"/>
    </row>
    <row r="646" spans="1:6" x14ac:dyDescent="0.25">
      <c r="A646" s="159" t="s">
        <v>51</v>
      </c>
      <c r="B646" s="128" t="s">
        <v>49</v>
      </c>
      <c r="C646" s="128"/>
      <c r="D646" s="5"/>
      <c r="E646" s="5"/>
      <c r="F646" s="5"/>
    </row>
    <row r="647" spans="1:6" x14ac:dyDescent="0.25">
      <c r="A647" s="160"/>
      <c r="B647" s="128" t="s">
        <v>34</v>
      </c>
      <c r="C647" s="128"/>
      <c r="D647" s="5"/>
      <c r="E647" s="5"/>
      <c r="F647" s="5"/>
    </row>
    <row r="648" spans="1:6" x14ac:dyDescent="0.25">
      <c r="A648" s="149" t="s">
        <v>52</v>
      </c>
      <c r="B648" s="128" t="s">
        <v>49</v>
      </c>
      <c r="C648" s="128"/>
      <c r="D648" s="5"/>
      <c r="E648" s="5"/>
      <c r="F648" s="5"/>
    </row>
    <row r="649" spans="1:6" x14ac:dyDescent="0.25">
      <c r="A649" s="149"/>
      <c r="B649" s="128" t="s">
        <v>34</v>
      </c>
      <c r="C649" s="5"/>
      <c r="D649" s="5"/>
      <c r="E649" s="5"/>
      <c r="F649" s="5"/>
    </row>
    <row r="651" spans="1:6" x14ac:dyDescent="0.25">
      <c r="A651" s="157" t="s">
        <v>270</v>
      </c>
      <c r="B651" s="158"/>
    </row>
    <row r="652" spans="1:6" x14ac:dyDescent="0.25">
      <c r="A652" s="159" t="s">
        <v>48</v>
      </c>
      <c r="B652" s="128" t="s">
        <v>49</v>
      </c>
      <c r="C652" s="128"/>
      <c r="D652" s="5"/>
      <c r="E652" s="5"/>
      <c r="F652" s="5"/>
    </row>
    <row r="653" spans="1:6" x14ac:dyDescent="0.25">
      <c r="A653" s="160"/>
      <c r="B653" s="128" t="s">
        <v>34</v>
      </c>
      <c r="C653" s="128"/>
      <c r="D653" s="5"/>
      <c r="E653" s="5"/>
      <c r="F653" s="5"/>
    </row>
    <row r="654" spans="1:6" x14ac:dyDescent="0.25">
      <c r="A654" s="159" t="s">
        <v>50</v>
      </c>
      <c r="B654" s="128" t="s">
        <v>49</v>
      </c>
      <c r="C654" s="128"/>
      <c r="D654" s="5"/>
      <c r="E654" s="5"/>
      <c r="F654" s="5"/>
    </row>
    <row r="655" spans="1:6" x14ac:dyDescent="0.25">
      <c r="A655" s="160"/>
      <c r="B655" s="128" t="s">
        <v>34</v>
      </c>
      <c r="C655" s="128"/>
      <c r="D655" s="5"/>
      <c r="E655" s="5"/>
      <c r="F655" s="5"/>
    </row>
    <row r="656" spans="1:6" x14ac:dyDescent="0.25">
      <c r="A656" s="159" t="s">
        <v>51</v>
      </c>
      <c r="B656" s="128" t="s">
        <v>49</v>
      </c>
      <c r="C656" s="128"/>
      <c r="D656" s="5"/>
      <c r="E656" s="5"/>
      <c r="F656" s="5"/>
    </row>
    <row r="657" spans="1:6" x14ac:dyDescent="0.25">
      <c r="A657" s="160"/>
      <c r="B657" s="128" t="s">
        <v>34</v>
      </c>
      <c r="C657" s="128"/>
      <c r="D657" s="5"/>
      <c r="E657" s="5"/>
      <c r="F657" s="5"/>
    </row>
    <row r="658" spans="1:6" x14ac:dyDescent="0.25">
      <c r="A658" s="149" t="s">
        <v>52</v>
      </c>
      <c r="B658" s="128" t="s">
        <v>49</v>
      </c>
      <c r="C658" s="128"/>
      <c r="D658" s="5"/>
      <c r="E658" s="5"/>
      <c r="F658" s="5"/>
    </row>
    <row r="659" spans="1:6" x14ac:dyDescent="0.25">
      <c r="A659" s="149"/>
      <c r="B659" s="128" t="s">
        <v>34</v>
      </c>
      <c r="C659" s="5"/>
      <c r="D659" s="5"/>
      <c r="E659" s="5"/>
      <c r="F659" s="5"/>
    </row>
    <row r="661" spans="1:6" x14ac:dyDescent="0.25">
      <c r="A661" s="157" t="s">
        <v>271</v>
      </c>
      <c r="B661" s="158"/>
    </row>
    <row r="662" spans="1:6" x14ac:dyDescent="0.25">
      <c r="A662" s="159" t="s">
        <v>48</v>
      </c>
      <c r="B662" s="128" t="s">
        <v>49</v>
      </c>
      <c r="C662" s="128"/>
      <c r="D662" s="5"/>
      <c r="E662" s="5"/>
      <c r="F662" s="5"/>
    </row>
    <row r="663" spans="1:6" x14ac:dyDescent="0.25">
      <c r="A663" s="160"/>
      <c r="B663" s="128" t="s">
        <v>34</v>
      </c>
      <c r="C663" s="128"/>
      <c r="D663" s="5"/>
      <c r="E663" s="5"/>
      <c r="F663" s="5"/>
    </row>
    <row r="664" spans="1:6" x14ac:dyDescent="0.25">
      <c r="A664" s="159" t="s">
        <v>50</v>
      </c>
      <c r="B664" s="128" t="s">
        <v>49</v>
      </c>
      <c r="C664" s="128"/>
      <c r="D664" s="5"/>
      <c r="E664" s="5"/>
      <c r="F664" s="5"/>
    </row>
    <row r="665" spans="1:6" x14ac:dyDescent="0.25">
      <c r="A665" s="160"/>
      <c r="B665" s="128" t="s">
        <v>34</v>
      </c>
      <c r="C665" s="128"/>
      <c r="D665" s="5"/>
      <c r="E665" s="5"/>
      <c r="F665" s="5"/>
    </row>
    <row r="666" spans="1:6" x14ac:dyDescent="0.25">
      <c r="A666" s="159" t="s">
        <v>51</v>
      </c>
      <c r="B666" s="128" t="s">
        <v>49</v>
      </c>
      <c r="C666" s="128"/>
      <c r="D666" s="5"/>
      <c r="E666" s="5"/>
      <c r="F666" s="5"/>
    </row>
    <row r="667" spans="1:6" x14ac:dyDescent="0.25">
      <c r="A667" s="160"/>
      <c r="B667" s="128" t="s">
        <v>34</v>
      </c>
      <c r="C667" s="128"/>
      <c r="D667" s="5"/>
      <c r="E667" s="5"/>
      <c r="F667" s="5"/>
    </row>
    <row r="668" spans="1:6" x14ac:dyDescent="0.25">
      <c r="A668" s="149" t="s">
        <v>52</v>
      </c>
      <c r="B668" s="128" t="s">
        <v>49</v>
      </c>
      <c r="C668" s="128"/>
      <c r="D668" s="5"/>
      <c r="E668" s="5"/>
      <c r="F668" s="5"/>
    </row>
    <row r="669" spans="1:6" x14ac:dyDescent="0.25">
      <c r="A669" s="149"/>
      <c r="B669" s="128" t="s">
        <v>34</v>
      </c>
      <c r="C669" s="5"/>
      <c r="D669" s="5"/>
      <c r="E669" s="5"/>
      <c r="F669" s="5"/>
    </row>
    <row r="671" spans="1:6" x14ac:dyDescent="0.25">
      <c r="A671" s="157" t="s">
        <v>272</v>
      </c>
      <c r="B671" s="158"/>
    </row>
    <row r="672" spans="1:6" x14ac:dyDescent="0.25">
      <c r="A672" s="159" t="s">
        <v>48</v>
      </c>
      <c r="B672" s="128" t="s">
        <v>49</v>
      </c>
      <c r="C672" s="128"/>
      <c r="D672" s="5"/>
      <c r="E672" s="5"/>
      <c r="F672" s="5"/>
    </row>
    <row r="673" spans="1:6" x14ac:dyDescent="0.25">
      <c r="A673" s="160"/>
      <c r="B673" s="128" t="s">
        <v>34</v>
      </c>
      <c r="C673" s="128"/>
      <c r="D673" s="5"/>
      <c r="E673" s="5"/>
      <c r="F673" s="5"/>
    </row>
    <row r="674" spans="1:6" x14ac:dyDescent="0.25">
      <c r="A674" s="159" t="s">
        <v>50</v>
      </c>
      <c r="B674" s="128" t="s">
        <v>49</v>
      </c>
      <c r="C674" s="128"/>
      <c r="D674" s="5"/>
      <c r="E674" s="5"/>
      <c r="F674" s="5"/>
    </row>
    <row r="675" spans="1:6" x14ac:dyDescent="0.25">
      <c r="A675" s="160"/>
      <c r="B675" s="128" t="s">
        <v>34</v>
      </c>
      <c r="C675" s="128"/>
      <c r="D675" s="5"/>
      <c r="E675" s="5"/>
      <c r="F675" s="5"/>
    </row>
    <row r="676" spans="1:6" x14ac:dyDescent="0.25">
      <c r="A676" s="159" t="s">
        <v>51</v>
      </c>
      <c r="B676" s="128" t="s">
        <v>49</v>
      </c>
      <c r="C676" s="128"/>
      <c r="D676" s="5"/>
      <c r="E676" s="5"/>
      <c r="F676" s="5"/>
    </row>
    <row r="677" spans="1:6" x14ac:dyDescent="0.25">
      <c r="A677" s="160"/>
      <c r="B677" s="128" t="s">
        <v>34</v>
      </c>
      <c r="C677" s="128"/>
      <c r="D677" s="5"/>
      <c r="E677" s="5"/>
      <c r="F677" s="5"/>
    </row>
    <row r="678" spans="1:6" x14ac:dyDescent="0.25">
      <c r="A678" s="149" t="s">
        <v>52</v>
      </c>
      <c r="B678" s="128" t="s">
        <v>49</v>
      </c>
      <c r="C678" s="128"/>
      <c r="D678" s="5"/>
      <c r="E678" s="5"/>
      <c r="F678" s="5"/>
    </row>
    <row r="679" spans="1:6" x14ac:dyDescent="0.25">
      <c r="A679" s="149"/>
      <c r="B679" s="128" t="s">
        <v>34</v>
      </c>
      <c r="C679" s="5"/>
      <c r="D679" s="5"/>
      <c r="E679" s="5"/>
      <c r="F679" s="5"/>
    </row>
    <row r="681" spans="1:6" x14ac:dyDescent="0.25">
      <c r="A681" s="157" t="s">
        <v>273</v>
      </c>
      <c r="B681" s="158"/>
    </row>
    <row r="682" spans="1:6" x14ac:dyDescent="0.25">
      <c r="A682" s="159" t="s">
        <v>48</v>
      </c>
      <c r="B682" s="128" t="s">
        <v>49</v>
      </c>
      <c r="C682" s="128"/>
      <c r="D682" s="5"/>
      <c r="E682" s="5"/>
      <c r="F682" s="5"/>
    </row>
    <row r="683" spans="1:6" x14ac:dyDescent="0.25">
      <c r="A683" s="160"/>
      <c r="B683" s="128" t="s">
        <v>34</v>
      </c>
      <c r="C683" s="128"/>
      <c r="D683" s="5"/>
      <c r="E683" s="5"/>
      <c r="F683" s="5"/>
    </row>
    <row r="684" spans="1:6" x14ac:dyDescent="0.25">
      <c r="A684" s="159" t="s">
        <v>50</v>
      </c>
      <c r="B684" s="128" t="s">
        <v>49</v>
      </c>
      <c r="C684" s="128"/>
      <c r="D684" s="5"/>
      <c r="E684" s="5"/>
      <c r="F684" s="5"/>
    </row>
    <row r="685" spans="1:6" x14ac:dyDescent="0.25">
      <c r="A685" s="160"/>
      <c r="B685" s="128" t="s">
        <v>34</v>
      </c>
      <c r="C685" s="128"/>
      <c r="D685" s="5"/>
      <c r="E685" s="5"/>
      <c r="F685" s="5"/>
    </row>
    <row r="686" spans="1:6" x14ac:dyDescent="0.25">
      <c r="A686" s="159" t="s">
        <v>51</v>
      </c>
      <c r="B686" s="128" t="s">
        <v>49</v>
      </c>
      <c r="C686" s="128"/>
      <c r="D686" s="5"/>
      <c r="E686" s="5"/>
      <c r="F686" s="5"/>
    </row>
    <row r="687" spans="1:6" x14ac:dyDescent="0.25">
      <c r="A687" s="160"/>
      <c r="B687" s="128" t="s">
        <v>34</v>
      </c>
      <c r="C687" s="128"/>
      <c r="D687" s="5"/>
      <c r="E687" s="5"/>
      <c r="F687" s="5"/>
    </row>
    <row r="688" spans="1:6" x14ac:dyDescent="0.25">
      <c r="A688" s="149" t="s">
        <v>52</v>
      </c>
      <c r="B688" s="128" t="s">
        <v>49</v>
      </c>
      <c r="C688" s="128"/>
      <c r="D688" s="5"/>
      <c r="E688" s="5"/>
      <c r="F688" s="5"/>
    </row>
    <row r="689" spans="1:6" x14ac:dyDescent="0.25">
      <c r="A689" s="149"/>
      <c r="B689" s="128" t="s">
        <v>34</v>
      </c>
      <c r="C689" s="5"/>
      <c r="D689" s="5"/>
      <c r="E689" s="5"/>
      <c r="F689" s="5"/>
    </row>
    <row r="691" spans="1:6" x14ac:dyDescent="0.25">
      <c r="A691" s="157" t="s">
        <v>274</v>
      </c>
      <c r="B691" s="158"/>
    </row>
    <row r="692" spans="1:6" x14ac:dyDescent="0.25">
      <c r="A692" s="159" t="s">
        <v>48</v>
      </c>
      <c r="B692" s="128" t="s">
        <v>49</v>
      </c>
      <c r="C692" s="128"/>
      <c r="D692" s="5"/>
      <c r="E692" s="5"/>
      <c r="F692" s="5"/>
    </row>
    <row r="693" spans="1:6" x14ac:dyDescent="0.25">
      <c r="A693" s="160"/>
      <c r="B693" s="128" t="s">
        <v>34</v>
      </c>
      <c r="C693" s="128"/>
      <c r="D693" s="5"/>
      <c r="E693" s="5"/>
      <c r="F693" s="5"/>
    </row>
    <row r="694" spans="1:6" x14ac:dyDescent="0.25">
      <c r="A694" s="159" t="s">
        <v>50</v>
      </c>
      <c r="B694" s="128" t="s">
        <v>49</v>
      </c>
      <c r="C694" s="128"/>
      <c r="D694" s="5"/>
      <c r="E694" s="5"/>
      <c r="F694" s="5"/>
    </row>
    <row r="695" spans="1:6" x14ac:dyDescent="0.25">
      <c r="A695" s="160"/>
      <c r="B695" s="128" t="s">
        <v>34</v>
      </c>
      <c r="C695" s="128"/>
      <c r="D695" s="5"/>
      <c r="E695" s="5"/>
      <c r="F695" s="5"/>
    </row>
    <row r="696" spans="1:6" x14ac:dyDescent="0.25">
      <c r="A696" s="159" t="s">
        <v>51</v>
      </c>
      <c r="B696" s="128" t="s">
        <v>49</v>
      </c>
      <c r="C696" s="128"/>
      <c r="D696" s="5"/>
      <c r="E696" s="5"/>
      <c r="F696" s="5"/>
    </row>
    <row r="697" spans="1:6" x14ac:dyDescent="0.25">
      <c r="A697" s="160"/>
      <c r="B697" s="128" t="s">
        <v>34</v>
      </c>
      <c r="C697" s="128"/>
      <c r="D697" s="5"/>
      <c r="E697" s="5"/>
      <c r="F697" s="5"/>
    </row>
    <row r="698" spans="1:6" x14ac:dyDescent="0.25">
      <c r="A698" s="149" t="s">
        <v>52</v>
      </c>
      <c r="B698" s="128" t="s">
        <v>49</v>
      </c>
      <c r="C698" s="128"/>
      <c r="D698" s="5"/>
      <c r="E698" s="5"/>
      <c r="F698" s="5"/>
    </row>
    <row r="699" spans="1:6" x14ac:dyDescent="0.25">
      <c r="A699" s="149"/>
      <c r="B699" s="128" t="s">
        <v>34</v>
      </c>
      <c r="C699" s="5"/>
      <c r="D699" s="5"/>
      <c r="E699" s="5"/>
      <c r="F699" s="5"/>
    </row>
    <row r="701" spans="1:6" x14ac:dyDescent="0.25">
      <c r="A701" s="157" t="s">
        <v>275</v>
      </c>
      <c r="B701" s="158"/>
    </row>
    <row r="702" spans="1:6" x14ac:dyDescent="0.25">
      <c r="A702" s="159" t="s">
        <v>48</v>
      </c>
      <c r="B702" s="128" t="s">
        <v>49</v>
      </c>
      <c r="C702" s="128"/>
      <c r="D702" s="5"/>
      <c r="E702" s="5"/>
      <c r="F702" s="5"/>
    </row>
    <row r="703" spans="1:6" x14ac:dyDescent="0.25">
      <c r="A703" s="160"/>
      <c r="B703" s="128" t="s">
        <v>34</v>
      </c>
      <c r="C703" s="128"/>
      <c r="D703" s="5"/>
      <c r="E703" s="5"/>
      <c r="F703" s="5"/>
    </row>
    <row r="704" spans="1:6" x14ac:dyDescent="0.25">
      <c r="A704" s="159" t="s">
        <v>50</v>
      </c>
      <c r="B704" s="128" t="s">
        <v>49</v>
      </c>
      <c r="C704" s="128"/>
      <c r="D704" s="5"/>
      <c r="E704" s="5"/>
      <c r="F704" s="5"/>
    </row>
    <row r="705" spans="1:6" x14ac:dyDescent="0.25">
      <c r="A705" s="160"/>
      <c r="B705" s="128" t="s">
        <v>34</v>
      </c>
      <c r="C705" s="128"/>
      <c r="D705" s="5"/>
      <c r="E705" s="5"/>
      <c r="F705" s="5"/>
    </row>
    <row r="706" spans="1:6" x14ac:dyDescent="0.25">
      <c r="A706" s="159" t="s">
        <v>51</v>
      </c>
      <c r="B706" s="128" t="s">
        <v>49</v>
      </c>
      <c r="C706" s="128"/>
      <c r="D706" s="5"/>
      <c r="E706" s="5"/>
      <c r="F706" s="5"/>
    </row>
    <row r="707" spans="1:6" x14ac:dyDescent="0.25">
      <c r="A707" s="160"/>
      <c r="B707" s="128" t="s">
        <v>34</v>
      </c>
      <c r="C707" s="128"/>
      <c r="D707" s="5"/>
      <c r="E707" s="5"/>
      <c r="F707" s="5"/>
    </row>
    <row r="708" spans="1:6" x14ac:dyDescent="0.25">
      <c r="A708" s="149" t="s">
        <v>52</v>
      </c>
      <c r="B708" s="128" t="s">
        <v>49</v>
      </c>
      <c r="C708" s="128"/>
      <c r="D708" s="5"/>
      <c r="E708" s="5"/>
      <c r="F708" s="5"/>
    </row>
    <row r="709" spans="1:6" x14ac:dyDescent="0.25">
      <c r="A709" s="149"/>
      <c r="B709" s="128" t="s">
        <v>34</v>
      </c>
      <c r="C709" s="5"/>
      <c r="D709" s="5"/>
      <c r="E709" s="5"/>
      <c r="F709" s="5"/>
    </row>
    <row r="711" spans="1:6" x14ac:dyDescent="0.25">
      <c r="A711" s="157" t="s">
        <v>276</v>
      </c>
      <c r="B711" s="158"/>
    </row>
    <row r="712" spans="1:6" x14ac:dyDescent="0.25">
      <c r="A712" s="159" t="s">
        <v>48</v>
      </c>
      <c r="B712" s="128" t="s">
        <v>49</v>
      </c>
      <c r="C712" s="128"/>
      <c r="D712" s="5"/>
      <c r="E712" s="5"/>
      <c r="F712" s="5"/>
    </row>
    <row r="713" spans="1:6" x14ac:dyDescent="0.25">
      <c r="A713" s="160"/>
      <c r="B713" s="128" t="s">
        <v>34</v>
      </c>
      <c r="C713" s="128"/>
      <c r="D713" s="5"/>
      <c r="E713" s="5"/>
      <c r="F713" s="5"/>
    </row>
    <row r="714" spans="1:6" x14ac:dyDescent="0.25">
      <c r="A714" s="159" t="s">
        <v>50</v>
      </c>
      <c r="B714" s="128" t="s">
        <v>49</v>
      </c>
      <c r="C714" s="128"/>
      <c r="D714" s="5"/>
      <c r="E714" s="5"/>
      <c r="F714" s="5"/>
    </row>
    <row r="715" spans="1:6" x14ac:dyDescent="0.25">
      <c r="A715" s="160"/>
      <c r="B715" s="128" t="s">
        <v>34</v>
      </c>
      <c r="C715" s="128"/>
      <c r="D715" s="5"/>
      <c r="E715" s="5"/>
      <c r="F715" s="5"/>
    </row>
    <row r="716" spans="1:6" x14ac:dyDescent="0.25">
      <c r="A716" s="159" t="s">
        <v>51</v>
      </c>
      <c r="B716" s="128" t="s">
        <v>49</v>
      </c>
      <c r="C716" s="128"/>
      <c r="D716" s="5"/>
      <c r="E716" s="5"/>
      <c r="F716" s="5"/>
    </row>
    <row r="717" spans="1:6" x14ac:dyDescent="0.25">
      <c r="A717" s="160"/>
      <c r="B717" s="128" t="s">
        <v>34</v>
      </c>
      <c r="C717" s="128"/>
      <c r="D717" s="5"/>
      <c r="E717" s="5"/>
      <c r="F717" s="5"/>
    </row>
    <row r="718" spans="1:6" x14ac:dyDescent="0.25">
      <c r="A718" s="149" t="s">
        <v>52</v>
      </c>
      <c r="B718" s="128" t="s">
        <v>49</v>
      </c>
      <c r="C718" s="128"/>
      <c r="D718" s="5"/>
      <c r="E718" s="5"/>
      <c r="F718" s="5"/>
    </row>
    <row r="719" spans="1:6" x14ac:dyDescent="0.25">
      <c r="A719" s="149"/>
      <c r="B719" s="128" t="s">
        <v>34</v>
      </c>
      <c r="C719" s="5"/>
      <c r="D719" s="5"/>
      <c r="E719" s="5"/>
      <c r="F719" s="5"/>
    </row>
    <row r="721" spans="1:6" x14ac:dyDescent="0.25">
      <c r="A721" s="157" t="s">
        <v>277</v>
      </c>
      <c r="B721" s="158"/>
    </row>
    <row r="722" spans="1:6" x14ac:dyDescent="0.25">
      <c r="A722" s="159" t="s">
        <v>48</v>
      </c>
      <c r="B722" s="128" t="s">
        <v>49</v>
      </c>
      <c r="C722" s="128"/>
      <c r="D722" s="5"/>
      <c r="E722" s="5"/>
      <c r="F722" s="5"/>
    </row>
    <row r="723" spans="1:6" x14ac:dyDescent="0.25">
      <c r="A723" s="160"/>
      <c r="B723" s="128" t="s">
        <v>34</v>
      </c>
      <c r="C723" s="128"/>
      <c r="D723" s="5"/>
      <c r="E723" s="5"/>
      <c r="F723" s="5"/>
    </row>
    <row r="724" spans="1:6" x14ac:dyDescent="0.25">
      <c r="A724" s="159" t="s">
        <v>50</v>
      </c>
      <c r="B724" s="128" t="s">
        <v>49</v>
      </c>
      <c r="C724" s="128"/>
      <c r="D724" s="5"/>
      <c r="E724" s="5"/>
      <c r="F724" s="5"/>
    </row>
    <row r="725" spans="1:6" x14ac:dyDescent="0.25">
      <c r="A725" s="160"/>
      <c r="B725" s="128" t="s">
        <v>34</v>
      </c>
      <c r="C725" s="128"/>
      <c r="D725" s="5"/>
      <c r="E725" s="5"/>
      <c r="F725" s="5"/>
    </row>
    <row r="726" spans="1:6" x14ac:dyDescent="0.25">
      <c r="A726" s="159" t="s">
        <v>51</v>
      </c>
      <c r="B726" s="128" t="s">
        <v>49</v>
      </c>
      <c r="C726" s="128"/>
      <c r="D726" s="5"/>
      <c r="E726" s="5"/>
      <c r="F726" s="5"/>
    </row>
    <row r="727" spans="1:6" x14ac:dyDescent="0.25">
      <c r="A727" s="160"/>
      <c r="B727" s="128" t="s">
        <v>34</v>
      </c>
      <c r="C727" s="128"/>
      <c r="D727" s="5"/>
      <c r="E727" s="5"/>
      <c r="F727" s="5"/>
    </row>
    <row r="728" spans="1:6" x14ac:dyDescent="0.25">
      <c r="A728" s="149" t="s">
        <v>52</v>
      </c>
      <c r="B728" s="128" t="s">
        <v>49</v>
      </c>
      <c r="C728" s="128"/>
      <c r="D728" s="5"/>
      <c r="E728" s="5"/>
      <c r="F728" s="5"/>
    </row>
    <row r="729" spans="1:6" x14ac:dyDescent="0.25">
      <c r="A729" s="149"/>
      <c r="B729" s="128" t="s">
        <v>34</v>
      </c>
      <c r="C729" s="5"/>
      <c r="D729" s="5"/>
      <c r="E729" s="5"/>
      <c r="F729" s="5"/>
    </row>
  </sheetData>
  <mergeCells count="421">
    <mergeCell ref="CR1:CS1"/>
    <mergeCell ref="CT1:CU1"/>
    <mergeCell ref="CV1:CW1"/>
    <mergeCell ref="CX1:CY1"/>
    <mergeCell ref="CZ1:DA1"/>
    <mergeCell ref="A428:A429"/>
    <mergeCell ref="CH1:CI1"/>
    <mergeCell ref="CJ1:CK1"/>
    <mergeCell ref="CL1:CM1"/>
    <mergeCell ref="CN1:CO1"/>
    <mergeCell ref="CP1:CQ1"/>
    <mergeCell ref="A416:A417"/>
    <mergeCell ref="A418:A419"/>
    <mergeCell ref="A421:B421"/>
    <mergeCell ref="A422:A423"/>
    <mergeCell ref="A424:A425"/>
    <mergeCell ref="A426:A427"/>
    <mergeCell ref="A404:A405"/>
    <mergeCell ref="A406:A407"/>
    <mergeCell ref="A408:A409"/>
    <mergeCell ref="A411:B411"/>
    <mergeCell ref="A412:A413"/>
    <mergeCell ref="A414:A415"/>
    <mergeCell ref="A392:A393"/>
    <mergeCell ref="A394:A395"/>
    <mergeCell ref="A396:A397"/>
    <mergeCell ref="A398:A399"/>
    <mergeCell ref="A401:B401"/>
    <mergeCell ref="A402:A403"/>
    <mergeCell ref="A381:B381"/>
    <mergeCell ref="A382:A383"/>
    <mergeCell ref="A384:A385"/>
    <mergeCell ref="A386:A387"/>
    <mergeCell ref="A388:A389"/>
    <mergeCell ref="A391:B391"/>
    <mergeCell ref="A368:A369"/>
    <mergeCell ref="A371:B371"/>
    <mergeCell ref="A372:A373"/>
    <mergeCell ref="A374:A375"/>
    <mergeCell ref="A376:A377"/>
    <mergeCell ref="A378:A379"/>
    <mergeCell ref="A356:A357"/>
    <mergeCell ref="A358:A359"/>
    <mergeCell ref="A361:B361"/>
    <mergeCell ref="A362:A363"/>
    <mergeCell ref="A364:A365"/>
    <mergeCell ref="A366:A367"/>
    <mergeCell ref="A344:A345"/>
    <mergeCell ref="A346:A347"/>
    <mergeCell ref="A348:A349"/>
    <mergeCell ref="A351:B351"/>
    <mergeCell ref="A352:A353"/>
    <mergeCell ref="A354:A355"/>
    <mergeCell ref="A332:A333"/>
    <mergeCell ref="A334:A335"/>
    <mergeCell ref="A336:A337"/>
    <mergeCell ref="A338:A339"/>
    <mergeCell ref="A341:B341"/>
    <mergeCell ref="A342:A343"/>
    <mergeCell ref="A321:B321"/>
    <mergeCell ref="A322:A323"/>
    <mergeCell ref="A324:A325"/>
    <mergeCell ref="A326:A327"/>
    <mergeCell ref="A328:A329"/>
    <mergeCell ref="A331:B331"/>
    <mergeCell ref="A308:A309"/>
    <mergeCell ref="A311:B311"/>
    <mergeCell ref="A312:A313"/>
    <mergeCell ref="A314:A315"/>
    <mergeCell ref="A316:A317"/>
    <mergeCell ref="A318:A319"/>
    <mergeCell ref="A296:A297"/>
    <mergeCell ref="A298:A299"/>
    <mergeCell ref="A301:B301"/>
    <mergeCell ref="A302:A303"/>
    <mergeCell ref="A304:A305"/>
    <mergeCell ref="A306:A307"/>
    <mergeCell ref="A284:A285"/>
    <mergeCell ref="A286:A287"/>
    <mergeCell ref="A288:A289"/>
    <mergeCell ref="A291:B291"/>
    <mergeCell ref="A292:A293"/>
    <mergeCell ref="A294:A295"/>
    <mergeCell ref="A272:A273"/>
    <mergeCell ref="A274:A275"/>
    <mergeCell ref="A276:A277"/>
    <mergeCell ref="A278:A279"/>
    <mergeCell ref="A281:B281"/>
    <mergeCell ref="A282:A283"/>
    <mergeCell ref="A261:B261"/>
    <mergeCell ref="A262:A263"/>
    <mergeCell ref="A264:A265"/>
    <mergeCell ref="A266:A267"/>
    <mergeCell ref="A268:A269"/>
    <mergeCell ref="A271:B271"/>
    <mergeCell ref="A248:A249"/>
    <mergeCell ref="A251:B251"/>
    <mergeCell ref="A252:A253"/>
    <mergeCell ref="A254:A255"/>
    <mergeCell ref="A256:A257"/>
    <mergeCell ref="A258:A259"/>
    <mergeCell ref="A236:A237"/>
    <mergeCell ref="A238:A239"/>
    <mergeCell ref="A241:B241"/>
    <mergeCell ref="A242:A243"/>
    <mergeCell ref="A244:A245"/>
    <mergeCell ref="A246:A247"/>
    <mergeCell ref="A224:A225"/>
    <mergeCell ref="A226:A227"/>
    <mergeCell ref="A228:A229"/>
    <mergeCell ref="A231:B231"/>
    <mergeCell ref="A232:A233"/>
    <mergeCell ref="A234:A235"/>
    <mergeCell ref="A212:A213"/>
    <mergeCell ref="A214:A215"/>
    <mergeCell ref="A216:A217"/>
    <mergeCell ref="A218:A219"/>
    <mergeCell ref="A221:B221"/>
    <mergeCell ref="A222:A223"/>
    <mergeCell ref="A201:B201"/>
    <mergeCell ref="A202:A203"/>
    <mergeCell ref="A204:A205"/>
    <mergeCell ref="A206:A207"/>
    <mergeCell ref="A208:A209"/>
    <mergeCell ref="A211:B211"/>
    <mergeCell ref="A188:A189"/>
    <mergeCell ref="A191:B191"/>
    <mergeCell ref="A192:A193"/>
    <mergeCell ref="A194:A195"/>
    <mergeCell ref="A196:A197"/>
    <mergeCell ref="A198:A199"/>
    <mergeCell ref="A176:A177"/>
    <mergeCell ref="A178:A179"/>
    <mergeCell ref="A181:B181"/>
    <mergeCell ref="A182:A183"/>
    <mergeCell ref="A184:A185"/>
    <mergeCell ref="A186:A187"/>
    <mergeCell ref="A164:A165"/>
    <mergeCell ref="A166:A167"/>
    <mergeCell ref="A168:A169"/>
    <mergeCell ref="A171:B171"/>
    <mergeCell ref="A172:A173"/>
    <mergeCell ref="A174:A175"/>
    <mergeCell ref="A152:A153"/>
    <mergeCell ref="A154:A155"/>
    <mergeCell ref="A156:A157"/>
    <mergeCell ref="A158:A159"/>
    <mergeCell ref="A161:B161"/>
    <mergeCell ref="A162:A163"/>
    <mergeCell ref="A141:B141"/>
    <mergeCell ref="A142:A143"/>
    <mergeCell ref="A144:A145"/>
    <mergeCell ref="A146:A147"/>
    <mergeCell ref="A148:A149"/>
    <mergeCell ref="A151:B151"/>
    <mergeCell ref="A128:A129"/>
    <mergeCell ref="A131:B131"/>
    <mergeCell ref="A132:A133"/>
    <mergeCell ref="A134:A135"/>
    <mergeCell ref="A136:A137"/>
    <mergeCell ref="A138:A139"/>
    <mergeCell ref="A116:A117"/>
    <mergeCell ref="A118:A119"/>
    <mergeCell ref="A121:B121"/>
    <mergeCell ref="A122:A123"/>
    <mergeCell ref="A124:A125"/>
    <mergeCell ref="A126:A127"/>
    <mergeCell ref="A104:A105"/>
    <mergeCell ref="A106:A107"/>
    <mergeCell ref="A108:A109"/>
    <mergeCell ref="A111:B111"/>
    <mergeCell ref="A112:A113"/>
    <mergeCell ref="A114:A115"/>
    <mergeCell ref="A92:A93"/>
    <mergeCell ref="A94:A95"/>
    <mergeCell ref="A96:A97"/>
    <mergeCell ref="A98:A99"/>
    <mergeCell ref="A101:B101"/>
    <mergeCell ref="A102:A103"/>
    <mergeCell ref="A81:B81"/>
    <mergeCell ref="A82:A83"/>
    <mergeCell ref="A84:A85"/>
    <mergeCell ref="A86:A87"/>
    <mergeCell ref="A88:A89"/>
    <mergeCell ref="A91:B91"/>
    <mergeCell ref="A68:A69"/>
    <mergeCell ref="A71:B71"/>
    <mergeCell ref="A72:A73"/>
    <mergeCell ref="A74:A75"/>
    <mergeCell ref="A76:A77"/>
    <mergeCell ref="A78:A79"/>
    <mergeCell ref="A56:A57"/>
    <mergeCell ref="A58:A59"/>
    <mergeCell ref="A61:B61"/>
    <mergeCell ref="A62:A63"/>
    <mergeCell ref="A64:A65"/>
    <mergeCell ref="A66:A67"/>
    <mergeCell ref="A44:A45"/>
    <mergeCell ref="A46:A47"/>
    <mergeCell ref="A48:A49"/>
    <mergeCell ref="A51:B51"/>
    <mergeCell ref="A52:A53"/>
    <mergeCell ref="A54:A55"/>
    <mergeCell ref="BZ1:CA1"/>
    <mergeCell ref="CB1:CC1"/>
    <mergeCell ref="AH1:AI1"/>
    <mergeCell ref="AJ1:AK1"/>
    <mergeCell ref="AL1:AM1"/>
    <mergeCell ref="P1:Q1"/>
    <mergeCell ref="R1:S1"/>
    <mergeCell ref="T1:U1"/>
    <mergeCell ref="V1:W1"/>
    <mergeCell ref="X1:Y1"/>
    <mergeCell ref="Z1:AA1"/>
    <mergeCell ref="AD1:AE1"/>
    <mergeCell ref="AF1:AG1"/>
    <mergeCell ref="A32:A33"/>
    <mergeCell ref="A34:A35"/>
    <mergeCell ref="A36:A37"/>
    <mergeCell ref="A38:A39"/>
    <mergeCell ref="A41:B41"/>
    <mergeCell ref="A42:A43"/>
    <mergeCell ref="BX1:BY1"/>
    <mergeCell ref="A1:B1"/>
    <mergeCell ref="F1:G1"/>
    <mergeCell ref="H1:I1"/>
    <mergeCell ref="J1:K1"/>
    <mergeCell ref="L1:M1"/>
    <mergeCell ref="N1:O1"/>
    <mergeCell ref="DP1:DQ1"/>
    <mergeCell ref="DR1:DS1"/>
    <mergeCell ref="CD1:CE1"/>
    <mergeCell ref="CF1:CG1"/>
    <mergeCell ref="A31:B31"/>
    <mergeCell ref="BL1:BM1"/>
    <mergeCell ref="BN1:BO1"/>
    <mergeCell ref="BP1:BQ1"/>
    <mergeCell ref="BR1:BS1"/>
    <mergeCell ref="BT1:BU1"/>
    <mergeCell ref="BV1:BW1"/>
    <mergeCell ref="AZ1:BA1"/>
    <mergeCell ref="BB1:BC1"/>
    <mergeCell ref="BD1:BE1"/>
    <mergeCell ref="BF1:BG1"/>
    <mergeCell ref="BH1:BI1"/>
    <mergeCell ref="BJ1:BK1"/>
    <mergeCell ref="AN1:AO1"/>
    <mergeCell ref="AP1:AQ1"/>
    <mergeCell ref="AR1:AS1"/>
    <mergeCell ref="AT1:AU1"/>
    <mergeCell ref="AV1:AW1"/>
    <mergeCell ref="AX1:AY1"/>
    <mergeCell ref="AB1:AC1"/>
    <mergeCell ref="EL1:EM1"/>
    <mergeCell ref="EN1:EO1"/>
    <mergeCell ref="A431:B431"/>
    <mergeCell ref="A432:A433"/>
    <mergeCell ref="A434:A435"/>
    <mergeCell ref="A436:A437"/>
    <mergeCell ref="A438:A439"/>
    <mergeCell ref="A441:B441"/>
    <mergeCell ref="DT1:DU1"/>
    <mergeCell ref="DV1:DW1"/>
    <mergeCell ref="DX1:DY1"/>
    <mergeCell ref="DZ1:EA1"/>
    <mergeCell ref="EB1:EC1"/>
    <mergeCell ref="ED1:EE1"/>
    <mergeCell ref="EF1:EG1"/>
    <mergeCell ref="EH1:EI1"/>
    <mergeCell ref="EJ1:EK1"/>
    <mergeCell ref="DB1:DC1"/>
    <mergeCell ref="DD1:DE1"/>
    <mergeCell ref="DF1:DG1"/>
    <mergeCell ref="DH1:DI1"/>
    <mergeCell ref="DJ1:DK1"/>
    <mergeCell ref="DL1:DM1"/>
    <mergeCell ref="DN1:DO1"/>
    <mergeCell ref="A442:A443"/>
    <mergeCell ref="A444:A445"/>
    <mergeCell ref="A446:A447"/>
    <mergeCell ref="A448:A449"/>
    <mergeCell ref="A451:B451"/>
    <mergeCell ref="A452:A453"/>
    <mergeCell ref="A454:A455"/>
    <mergeCell ref="A456:A457"/>
    <mergeCell ref="A458:A459"/>
    <mergeCell ref="A461:B461"/>
    <mergeCell ref="A462:A463"/>
    <mergeCell ref="A464:A465"/>
    <mergeCell ref="A466:A467"/>
    <mergeCell ref="A468:A469"/>
    <mergeCell ref="A471:B471"/>
    <mergeCell ref="A472:A473"/>
    <mergeCell ref="A474:A475"/>
    <mergeCell ref="A476:A477"/>
    <mergeCell ref="A478:A479"/>
    <mergeCell ref="A481:B481"/>
    <mergeCell ref="A482:A483"/>
    <mergeCell ref="A484:A485"/>
    <mergeCell ref="A486:A487"/>
    <mergeCell ref="A488:A489"/>
    <mergeCell ref="A491:B491"/>
    <mergeCell ref="A492:A493"/>
    <mergeCell ref="A494:A495"/>
    <mergeCell ref="A496:A497"/>
    <mergeCell ref="A498:A499"/>
    <mergeCell ref="A501:B501"/>
    <mergeCell ref="A502:A503"/>
    <mergeCell ref="A504:A505"/>
    <mergeCell ref="A506:A507"/>
    <mergeCell ref="A508:A509"/>
    <mergeCell ref="A511:B511"/>
    <mergeCell ref="A512:A513"/>
    <mergeCell ref="A514:A515"/>
    <mergeCell ref="A516:A517"/>
    <mergeCell ref="A518:A519"/>
    <mergeCell ref="A521:B521"/>
    <mergeCell ref="A522:A523"/>
    <mergeCell ref="A524:A525"/>
    <mergeCell ref="A526:A527"/>
    <mergeCell ref="A528:A529"/>
    <mergeCell ref="A531:B531"/>
    <mergeCell ref="A532:A533"/>
    <mergeCell ref="A534:A535"/>
    <mergeCell ref="A536:A537"/>
    <mergeCell ref="A538:A539"/>
    <mergeCell ref="A541:B541"/>
    <mergeCell ref="A542:A543"/>
    <mergeCell ref="A544:A545"/>
    <mergeCell ref="A546:A547"/>
    <mergeCell ref="A548:A549"/>
    <mergeCell ref="A551:B551"/>
    <mergeCell ref="A552:A553"/>
    <mergeCell ref="A554:A555"/>
    <mergeCell ref="A556:A557"/>
    <mergeCell ref="A558:A559"/>
    <mergeCell ref="A561:B561"/>
    <mergeCell ref="A562:A563"/>
    <mergeCell ref="A564:A565"/>
    <mergeCell ref="A566:A567"/>
    <mergeCell ref="A568:A569"/>
    <mergeCell ref="A571:B571"/>
    <mergeCell ref="A572:A573"/>
    <mergeCell ref="A574:A575"/>
    <mergeCell ref="A576:A577"/>
    <mergeCell ref="A578:A579"/>
    <mergeCell ref="A581:B581"/>
    <mergeCell ref="A582:A583"/>
    <mergeCell ref="A584:A585"/>
    <mergeCell ref="A586:A587"/>
    <mergeCell ref="A588:A589"/>
    <mergeCell ref="A591:B591"/>
    <mergeCell ref="A592:A593"/>
    <mergeCell ref="A594:A595"/>
    <mergeCell ref="A596:A597"/>
    <mergeCell ref="A598:A599"/>
    <mergeCell ref="A601:B601"/>
    <mergeCell ref="A602:A603"/>
    <mergeCell ref="A604:A605"/>
    <mergeCell ref="A606:A607"/>
    <mergeCell ref="A608:A609"/>
    <mergeCell ref="A611:B611"/>
    <mergeCell ref="A612:A613"/>
    <mergeCell ref="A614:A615"/>
    <mergeCell ref="A616:A617"/>
    <mergeCell ref="A618:A619"/>
    <mergeCell ref="A621:B621"/>
    <mergeCell ref="A622:A623"/>
    <mergeCell ref="A624:A625"/>
    <mergeCell ref="A626:A627"/>
    <mergeCell ref="A628:A629"/>
    <mergeCell ref="A631:B631"/>
    <mergeCell ref="A632:A633"/>
    <mergeCell ref="A634:A635"/>
    <mergeCell ref="A636:A637"/>
    <mergeCell ref="A638:A639"/>
    <mergeCell ref="A641:B641"/>
    <mergeCell ref="A642:A643"/>
    <mergeCell ref="A644:A645"/>
    <mergeCell ref="A646:A647"/>
    <mergeCell ref="A648:A649"/>
    <mergeCell ref="A651:B651"/>
    <mergeCell ref="A652:A653"/>
    <mergeCell ref="A654:A655"/>
    <mergeCell ref="A656:A657"/>
    <mergeCell ref="A658:A659"/>
    <mergeCell ref="A661:B661"/>
    <mergeCell ref="A662:A663"/>
    <mergeCell ref="A664:A665"/>
    <mergeCell ref="A666:A667"/>
    <mergeCell ref="A668:A669"/>
    <mergeCell ref="A671:B671"/>
    <mergeCell ref="A672:A673"/>
    <mergeCell ref="A674:A675"/>
    <mergeCell ref="A676:A677"/>
    <mergeCell ref="A678:A679"/>
    <mergeCell ref="A681:B681"/>
    <mergeCell ref="A682:A683"/>
    <mergeCell ref="A684:A685"/>
    <mergeCell ref="A686:A687"/>
    <mergeCell ref="A688:A689"/>
    <mergeCell ref="A691:B691"/>
    <mergeCell ref="A692:A693"/>
    <mergeCell ref="A694:A695"/>
    <mergeCell ref="A696:A697"/>
    <mergeCell ref="A698:A699"/>
    <mergeCell ref="A701:B701"/>
    <mergeCell ref="A702:A703"/>
    <mergeCell ref="A704:A705"/>
    <mergeCell ref="A706:A707"/>
    <mergeCell ref="A708:A709"/>
    <mergeCell ref="A711:B711"/>
    <mergeCell ref="A712:A713"/>
    <mergeCell ref="A714:A715"/>
    <mergeCell ref="A716:A717"/>
    <mergeCell ref="A718:A719"/>
    <mergeCell ref="A721:B721"/>
    <mergeCell ref="A722:A723"/>
    <mergeCell ref="A724:A725"/>
    <mergeCell ref="A726:A727"/>
    <mergeCell ref="A728:A729"/>
  </mergeCells>
  <phoneticPr fontId="3" type="noConversion"/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B4EBD-EE83-48D1-8B33-5E324790D0C4}">
  <dimension ref="A1:DA529"/>
  <sheetViews>
    <sheetView showGridLines="0" zoomScale="80" zoomScaleNormal="80" workbookViewId="0">
      <selection activeCell="C10" sqref="C10:D10"/>
    </sheetView>
  </sheetViews>
  <sheetFormatPr baseColWidth="10" defaultColWidth="11.42578125" defaultRowHeight="15" x14ac:dyDescent="0.25"/>
  <cols>
    <col min="1" max="1" width="18.42578125" style="1" bestFit="1" customWidth="1"/>
    <col min="2" max="2" width="23.85546875" style="9" bestFit="1" customWidth="1"/>
    <col min="3" max="3" width="19.42578125" style="1" bestFit="1" customWidth="1"/>
    <col min="4" max="6" width="11.7109375" style="1" customWidth="1"/>
    <col min="7" max="10" width="15" style="1" bestFit="1" customWidth="1"/>
    <col min="11" max="11" width="15.85546875" style="1" bestFit="1" customWidth="1"/>
    <col min="12" max="12" width="15.42578125" style="1" bestFit="1" customWidth="1"/>
    <col min="13" max="14" width="15.85546875" style="1" bestFit="1" customWidth="1"/>
    <col min="15" max="15" width="6.42578125" style="1" customWidth="1"/>
    <col min="16" max="16" width="9.5703125" style="1" customWidth="1"/>
    <col min="17" max="21" width="8.85546875" style="1" bestFit="1" customWidth="1"/>
    <col min="22" max="22" width="9.28515625" style="1" customWidth="1"/>
    <col min="23" max="30" width="7.140625" style="1" customWidth="1"/>
    <col min="31" max="32" width="6.28515625" style="1" customWidth="1"/>
    <col min="33" max="35" width="7.42578125" style="1" customWidth="1"/>
    <col min="36" max="36" width="11.42578125" style="1"/>
    <col min="37" max="37" width="9.28515625" style="1" customWidth="1"/>
    <col min="38" max="102" width="11.42578125" style="1"/>
    <col min="105" max="16384" width="11.42578125" style="1"/>
  </cols>
  <sheetData>
    <row r="1" spans="1:105" ht="15.75" thickBot="1" x14ac:dyDescent="0.3">
      <c r="A1" s="150" t="s">
        <v>0</v>
      </c>
      <c r="B1" s="150"/>
      <c r="F1" s="161">
        <v>1</v>
      </c>
      <c r="G1" s="161"/>
      <c r="H1" s="161">
        <v>2</v>
      </c>
      <c r="I1" s="161"/>
      <c r="J1" s="161">
        <v>3</v>
      </c>
      <c r="K1" s="161"/>
      <c r="L1" s="161">
        <v>4</v>
      </c>
      <c r="M1" s="161"/>
      <c r="N1" s="161">
        <v>5</v>
      </c>
      <c r="O1" s="161"/>
      <c r="P1" s="161">
        <v>6</v>
      </c>
      <c r="Q1" s="161"/>
      <c r="R1" s="161">
        <v>7</v>
      </c>
      <c r="S1" s="161"/>
      <c r="T1" s="161">
        <v>8</v>
      </c>
      <c r="U1" s="161"/>
      <c r="V1" s="161">
        <v>9</v>
      </c>
      <c r="W1" s="161"/>
      <c r="X1" s="161">
        <v>10</v>
      </c>
      <c r="Y1" s="161"/>
      <c r="Z1" s="161">
        <v>11</v>
      </c>
      <c r="AA1" s="161"/>
      <c r="AB1" s="161">
        <v>12</v>
      </c>
      <c r="AC1" s="161"/>
      <c r="AD1" s="161">
        <v>13</v>
      </c>
      <c r="AE1" s="161"/>
      <c r="AF1" s="161">
        <v>14</v>
      </c>
      <c r="AG1" s="161"/>
      <c r="AH1" s="161">
        <v>15</v>
      </c>
      <c r="AI1" s="161"/>
      <c r="AJ1" s="161">
        <v>16</v>
      </c>
      <c r="AK1" s="161"/>
      <c r="AL1" s="161">
        <v>17</v>
      </c>
      <c r="AM1" s="161"/>
      <c r="AN1" s="161">
        <v>18</v>
      </c>
      <c r="AO1" s="161"/>
      <c r="AP1" s="161">
        <v>19</v>
      </c>
      <c r="AQ1" s="161"/>
      <c r="AR1" s="161">
        <v>20</v>
      </c>
      <c r="AS1" s="161"/>
      <c r="AT1" s="161">
        <v>21</v>
      </c>
      <c r="AU1" s="161"/>
      <c r="AV1" s="161">
        <v>22</v>
      </c>
      <c r="AW1" s="161"/>
      <c r="AX1" s="161">
        <v>23</v>
      </c>
      <c r="AY1" s="161"/>
      <c r="AZ1" s="161">
        <v>24</v>
      </c>
      <c r="BA1" s="161"/>
      <c r="BB1" s="161">
        <v>25</v>
      </c>
      <c r="BC1" s="161"/>
      <c r="BD1" s="161">
        <v>26</v>
      </c>
      <c r="BE1" s="161"/>
      <c r="BF1" s="161">
        <v>27</v>
      </c>
      <c r="BG1" s="161"/>
      <c r="BH1" s="161">
        <v>28</v>
      </c>
      <c r="BI1" s="161"/>
      <c r="BJ1" s="161">
        <v>29</v>
      </c>
      <c r="BK1" s="161"/>
      <c r="BL1" s="161">
        <v>30</v>
      </c>
      <c r="BM1" s="161"/>
      <c r="BN1" s="161">
        <v>31</v>
      </c>
      <c r="BO1" s="161"/>
      <c r="BP1" s="161">
        <v>32</v>
      </c>
      <c r="BQ1" s="161"/>
      <c r="BR1" s="161">
        <v>33</v>
      </c>
      <c r="BS1" s="161"/>
      <c r="BT1" s="161">
        <v>34</v>
      </c>
      <c r="BU1" s="161"/>
      <c r="BV1" s="161">
        <v>35</v>
      </c>
      <c r="BW1" s="161"/>
      <c r="BX1" s="161">
        <v>36</v>
      </c>
      <c r="BY1" s="161"/>
      <c r="BZ1" s="161">
        <v>37</v>
      </c>
      <c r="CA1" s="161"/>
      <c r="CB1" s="161">
        <v>38</v>
      </c>
      <c r="CC1" s="161"/>
      <c r="CD1" s="161">
        <v>39</v>
      </c>
      <c r="CE1" s="161"/>
      <c r="CF1" s="161">
        <v>40</v>
      </c>
      <c r="CG1" s="161"/>
      <c r="CH1" s="161">
        <v>41</v>
      </c>
      <c r="CI1" s="161"/>
      <c r="CJ1" s="161">
        <v>42</v>
      </c>
      <c r="CK1" s="161"/>
      <c r="CL1" s="161">
        <v>43</v>
      </c>
      <c r="CM1" s="161"/>
      <c r="CN1" s="161">
        <v>44</v>
      </c>
      <c r="CO1" s="161"/>
      <c r="CP1" s="161">
        <v>45</v>
      </c>
      <c r="CQ1" s="161"/>
      <c r="CR1" s="161">
        <v>46</v>
      </c>
      <c r="CS1" s="161"/>
      <c r="CT1" s="161">
        <v>47</v>
      </c>
      <c r="CU1" s="161"/>
      <c r="CV1" s="161">
        <v>48</v>
      </c>
      <c r="CW1" s="161"/>
      <c r="CX1" s="161">
        <v>49</v>
      </c>
      <c r="CY1" s="161"/>
      <c r="CZ1" s="161">
        <v>50</v>
      </c>
      <c r="DA1" s="161"/>
    </row>
    <row r="2" spans="1:105" x14ac:dyDescent="0.25">
      <c r="A2" s="5" t="s">
        <v>1</v>
      </c>
      <c r="B2" s="119">
        <v>12</v>
      </c>
      <c r="C2" s="5" t="s">
        <v>2</v>
      </c>
      <c r="D2" s="5" t="s">
        <v>6</v>
      </c>
      <c r="F2" s="22" t="s">
        <v>25</v>
      </c>
      <c r="G2" s="23" t="s">
        <v>29</v>
      </c>
      <c r="H2" s="22" t="s">
        <v>25</v>
      </c>
      <c r="I2" s="24" t="s">
        <v>29</v>
      </c>
      <c r="J2" s="22" t="s">
        <v>25</v>
      </c>
      <c r="K2" s="23" t="s">
        <v>29</v>
      </c>
      <c r="L2" s="22" t="s">
        <v>25</v>
      </c>
      <c r="M2" s="23" t="s">
        <v>29</v>
      </c>
      <c r="N2" s="22" t="s">
        <v>25</v>
      </c>
      <c r="O2" s="23" t="s">
        <v>29</v>
      </c>
      <c r="P2" s="22" t="s">
        <v>25</v>
      </c>
      <c r="Q2" s="23" t="s">
        <v>29</v>
      </c>
      <c r="R2" s="22" t="s">
        <v>25</v>
      </c>
      <c r="S2" s="23" t="s">
        <v>29</v>
      </c>
      <c r="T2" s="22" t="s">
        <v>25</v>
      </c>
      <c r="U2" s="23" t="s">
        <v>29</v>
      </c>
      <c r="V2" s="22" t="s">
        <v>25</v>
      </c>
      <c r="W2" s="23" t="s">
        <v>29</v>
      </c>
      <c r="X2" s="22" t="s">
        <v>25</v>
      </c>
      <c r="Y2" s="23" t="s">
        <v>29</v>
      </c>
      <c r="Z2" s="22" t="s">
        <v>25</v>
      </c>
      <c r="AA2" s="23" t="s">
        <v>29</v>
      </c>
      <c r="AB2" s="22" t="s">
        <v>25</v>
      </c>
      <c r="AC2" s="23" t="s">
        <v>29</v>
      </c>
      <c r="AD2" s="22" t="s">
        <v>25</v>
      </c>
      <c r="AE2" s="23" t="s">
        <v>29</v>
      </c>
      <c r="AF2" s="22" t="s">
        <v>25</v>
      </c>
      <c r="AG2" s="23" t="s">
        <v>29</v>
      </c>
      <c r="AH2" s="22" t="s">
        <v>25</v>
      </c>
      <c r="AI2" s="23" t="s">
        <v>29</v>
      </c>
      <c r="AJ2" s="22" t="s">
        <v>25</v>
      </c>
      <c r="AK2" s="23" t="s">
        <v>29</v>
      </c>
      <c r="AL2" s="22" t="s">
        <v>25</v>
      </c>
      <c r="AM2" s="23" t="s">
        <v>29</v>
      </c>
      <c r="AN2" s="22" t="s">
        <v>25</v>
      </c>
      <c r="AO2" s="23" t="s">
        <v>29</v>
      </c>
      <c r="AP2" s="22" t="s">
        <v>25</v>
      </c>
      <c r="AQ2" s="23" t="s">
        <v>29</v>
      </c>
      <c r="AR2" s="22" t="s">
        <v>25</v>
      </c>
      <c r="AS2" s="23" t="s">
        <v>29</v>
      </c>
      <c r="AT2" s="22" t="s">
        <v>25</v>
      </c>
      <c r="AU2" s="23" t="s">
        <v>29</v>
      </c>
      <c r="AV2" s="22" t="s">
        <v>25</v>
      </c>
      <c r="AW2" s="23" t="s">
        <v>29</v>
      </c>
      <c r="AX2" s="22" t="s">
        <v>25</v>
      </c>
      <c r="AY2" s="23" t="s">
        <v>29</v>
      </c>
      <c r="AZ2" s="22" t="s">
        <v>25</v>
      </c>
      <c r="BA2" s="23" t="s">
        <v>29</v>
      </c>
      <c r="BB2" s="22" t="s">
        <v>25</v>
      </c>
      <c r="BC2" s="23" t="s">
        <v>29</v>
      </c>
      <c r="BD2" s="22" t="s">
        <v>25</v>
      </c>
      <c r="BE2" s="23" t="s">
        <v>29</v>
      </c>
      <c r="BF2" s="22" t="s">
        <v>25</v>
      </c>
      <c r="BG2" s="23" t="s">
        <v>29</v>
      </c>
      <c r="BH2" s="22" t="s">
        <v>25</v>
      </c>
      <c r="BI2" s="23" t="s">
        <v>29</v>
      </c>
      <c r="BJ2" s="22" t="s">
        <v>25</v>
      </c>
      <c r="BK2" s="23" t="s">
        <v>29</v>
      </c>
      <c r="BL2" s="22" t="s">
        <v>25</v>
      </c>
      <c r="BM2" s="23" t="s">
        <v>29</v>
      </c>
      <c r="BN2" s="22" t="s">
        <v>25</v>
      </c>
      <c r="BO2" s="23" t="s">
        <v>29</v>
      </c>
      <c r="BP2" s="22" t="s">
        <v>25</v>
      </c>
      <c r="BQ2" s="23" t="s">
        <v>29</v>
      </c>
      <c r="BR2" s="22" t="s">
        <v>25</v>
      </c>
      <c r="BS2" s="23" t="s">
        <v>29</v>
      </c>
      <c r="BT2" s="22" t="s">
        <v>25</v>
      </c>
      <c r="BU2" s="23" t="s">
        <v>29</v>
      </c>
      <c r="BV2" s="22" t="s">
        <v>25</v>
      </c>
      <c r="BW2" s="23" t="s">
        <v>29</v>
      </c>
      <c r="BX2" s="22" t="s">
        <v>25</v>
      </c>
      <c r="BY2" s="23" t="s">
        <v>29</v>
      </c>
      <c r="BZ2" s="22" t="s">
        <v>25</v>
      </c>
      <c r="CA2" s="23" t="s">
        <v>29</v>
      </c>
      <c r="CB2" s="22" t="s">
        <v>25</v>
      </c>
      <c r="CC2" s="23" t="s">
        <v>29</v>
      </c>
      <c r="CD2" s="22" t="s">
        <v>25</v>
      </c>
      <c r="CE2" s="23" t="s">
        <v>29</v>
      </c>
      <c r="CF2" s="22" t="s">
        <v>25</v>
      </c>
      <c r="CG2" s="23" t="s">
        <v>29</v>
      </c>
      <c r="CH2" s="22" t="s">
        <v>25</v>
      </c>
      <c r="CI2" s="23" t="s">
        <v>29</v>
      </c>
      <c r="CJ2" s="22" t="s">
        <v>25</v>
      </c>
      <c r="CK2" s="23" t="s">
        <v>29</v>
      </c>
      <c r="CL2" s="22" t="s">
        <v>25</v>
      </c>
      <c r="CM2" s="23" t="s">
        <v>29</v>
      </c>
      <c r="CN2" s="22" t="s">
        <v>25</v>
      </c>
      <c r="CO2" s="23" t="s">
        <v>29</v>
      </c>
      <c r="CP2" s="22" t="s">
        <v>25</v>
      </c>
      <c r="CQ2" s="23" t="s">
        <v>29</v>
      </c>
      <c r="CR2" s="22" t="s">
        <v>25</v>
      </c>
      <c r="CS2" s="23" t="s">
        <v>29</v>
      </c>
      <c r="CT2" s="22" t="s">
        <v>25</v>
      </c>
      <c r="CU2" s="23" t="s">
        <v>29</v>
      </c>
      <c r="CV2" s="22" t="s">
        <v>25</v>
      </c>
      <c r="CW2" s="23" t="s">
        <v>29</v>
      </c>
      <c r="CX2" s="22" t="s">
        <v>25</v>
      </c>
      <c r="CY2" s="23" t="s">
        <v>29</v>
      </c>
      <c r="CZ2" s="22" t="s">
        <v>25</v>
      </c>
      <c r="DA2" s="23" t="s">
        <v>29</v>
      </c>
    </row>
    <row r="3" spans="1:105" x14ac:dyDescent="0.25">
      <c r="A3" s="5" t="s">
        <v>4</v>
      </c>
      <c r="B3" s="119">
        <v>36</v>
      </c>
      <c r="C3" s="5" t="s">
        <v>5</v>
      </c>
      <c r="D3" s="5" t="s">
        <v>6</v>
      </c>
      <c r="F3" s="25">
        <v>0</v>
      </c>
      <c r="G3" s="26">
        <f>+C19</f>
        <v>0</v>
      </c>
      <c r="H3" s="27">
        <f>+C15</f>
        <v>0</v>
      </c>
      <c r="I3" s="28">
        <f>+C19</f>
        <v>0</v>
      </c>
      <c r="J3" s="29">
        <f>+D15</f>
        <v>0</v>
      </c>
      <c r="K3" s="30">
        <f>+D19</f>
        <v>0</v>
      </c>
      <c r="L3" s="29">
        <f>+E15</f>
        <v>1281</v>
      </c>
      <c r="M3" s="30">
        <f>+E19</f>
        <v>0</v>
      </c>
      <c r="N3" s="29">
        <f>+F15</f>
        <v>1451</v>
      </c>
      <c r="O3" s="30">
        <f>+F19</f>
        <v>0</v>
      </c>
      <c r="P3" s="29">
        <f>+G15</f>
        <v>1559</v>
      </c>
      <c r="Q3" s="30">
        <f>+G19</f>
        <v>0</v>
      </c>
      <c r="R3" s="29">
        <f>+H15</f>
        <v>1571</v>
      </c>
      <c r="S3" s="30">
        <f>+H19</f>
        <v>0</v>
      </c>
      <c r="T3" s="29">
        <f>+I15</f>
        <v>1714</v>
      </c>
      <c r="U3" s="30">
        <f>+I19</f>
        <v>0</v>
      </c>
      <c r="V3" s="29">
        <f>+J15</f>
        <v>1924</v>
      </c>
      <c r="W3" s="30">
        <f>+J19</f>
        <v>0</v>
      </c>
      <c r="X3" s="29">
        <f>+K15</f>
        <v>1976</v>
      </c>
      <c r="Y3" s="30">
        <f>+K19</f>
        <v>0</v>
      </c>
      <c r="Z3" s="29">
        <f>+L15</f>
        <v>2096</v>
      </c>
      <c r="AA3" s="30">
        <f>+L19</f>
        <v>0</v>
      </c>
      <c r="AB3" s="29">
        <f>+M15</f>
        <v>1451</v>
      </c>
      <c r="AC3" s="30">
        <f>+M19</f>
        <v>0</v>
      </c>
      <c r="AD3" s="29">
        <f>+N15</f>
        <v>1571</v>
      </c>
      <c r="AE3" s="30">
        <f>+N19</f>
        <v>0</v>
      </c>
      <c r="AF3" s="29">
        <f>+O15</f>
        <v>2311</v>
      </c>
      <c r="AG3" s="30">
        <f>+O19</f>
        <v>0</v>
      </c>
      <c r="AH3" s="29">
        <f>+P15</f>
        <v>2736</v>
      </c>
      <c r="AI3" s="30">
        <f>+P19</f>
        <v>0</v>
      </c>
      <c r="AJ3" s="29">
        <f>+Q15</f>
        <v>2736</v>
      </c>
      <c r="AK3" s="30">
        <f>+Q19</f>
        <v>0</v>
      </c>
      <c r="AL3" s="29">
        <f>+R15</f>
        <v>2619</v>
      </c>
      <c r="AM3" s="30">
        <f>+R19</f>
        <v>0</v>
      </c>
      <c r="AN3" s="29">
        <f>+S15</f>
        <v>2619</v>
      </c>
      <c r="AO3" s="30">
        <f>+S19</f>
        <v>0</v>
      </c>
      <c r="AP3" s="29">
        <f>+T15</f>
        <v>2619</v>
      </c>
      <c r="AQ3" s="30">
        <f>+T19</f>
        <v>0</v>
      </c>
      <c r="AR3" s="29">
        <f>+U15</f>
        <v>2619</v>
      </c>
      <c r="AS3" s="30">
        <f>+U19</f>
        <v>0</v>
      </c>
      <c r="AT3" s="29">
        <f>+V15</f>
        <v>2619</v>
      </c>
      <c r="AU3" s="30">
        <f>+V19</f>
        <v>0</v>
      </c>
      <c r="AV3" s="29">
        <f>+W15</f>
        <v>2619</v>
      </c>
      <c r="AW3" s="30">
        <f>+W19</f>
        <v>0</v>
      </c>
      <c r="AX3" s="29">
        <f>+X15</f>
        <v>2619</v>
      </c>
      <c r="AY3" s="30">
        <f>+X19</f>
        <v>0</v>
      </c>
      <c r="AZ3" s="29">
        <f>+Y15</f>
        <v>2619</v>
      </c>
      <c r="BA3" s="30">
        <f>+Y19</f>
        <v>0</v>
      </c>
      <c r="BB3" s="29">
        <f>+Z15</f>
        <v>2619</v>
      </c>
      <c r="BC3" s="30">
        <f>+Z19</f>
        <v>0</v>
      </c>
      <c r="BD3" s="29">
        <f>+AA15</f>
        <v>2619</v>
      </c>
      <c r="BE3" s="30">
        <f>+AA19</f>
        <v>0</v>
      </c>
      <c r="BF3" s="29">
        <f>+AB15</f>
        <v>2619</v>
      </c>
      <c r="BG3" s="30">
        <f>+AB19</f>
        <v>0</v>
      </c>
      <c r="BH3" s="29">
        <f>+AC15</f>
        <v>2619</v>
      </c>
      <c r="BI3" s="30">
        <f>+AC19</f>
        <v>0</v>
      </c>
      <c r="BJ3" s="29">
        <f>+AD15</f>
        <v>2619</v>
      </c>
      <c r="BK3" s="30">
        <f>+AD19</f>
        <v>0</v>
      </c>
      <c r="BL3" s="29">
        <f>+AE15</f>
        <v>2619</v>
      </c>
      <c r="BM3" s="30">
        <f>+AE19</f>
        <v>0</v>
      </c>
      <c r="BN3" s="29">
        <f>+AF15</f>
        <v>2619</v>
      </c>
      <c r="BO3" s="30">
        <f>+AF19</f>
        <v>0</v>
      </c>
      <c r="BP3" s="29">
        <f>+AG15</f>
        <v>2619</v>
      </c>
      <c r="BQ3" s="30">
        <f>+AG19</f>
        <v>0</v>
      </c>
      <c r="BR3" s="29">
        <f>+AH15</f>
        <v>2619</v>
      </c>
      <c r="BS3" s="30">
        <f>+AH19</f>
        <v>0</v>
      </c>
      <c r="BT3" s="29">
        <f>+AI15</f>
        <v>2619</v>
      </c>
      <c r="BU3" s="30">
        <f>+AI19</f>
        <v>0</v>
      </c>
      <c r="BV3" s="29">
        <f>+AJ15</f>
        <v>2619</v>
      </c>
      <c r="BW3" s="30">
        <f>+AJ19</f>
        <v>0</v>
      </c>
      <c r="BX3" s="29">
        <f>+AK15</f>
        <v>2619</v>
      </c>
      <c r="BY3" s="30">
        <f>+AK19</f>
        <v>0</v>
      </c>
      <c r="BZ3" s="29">
        <f>+AL15</f>
        <v>2619</v>
      </c>
      <c r="CA3" s="30">
        <f>+AL19</f>
        <v>0</v>
      </c>
      <c r="CB3" s="29">
        <f>+AM15</f>
        <v>2619</v>
      </c>
      <c r="CC3" s="30">
        <f>+AM19</f>
        <v>0</v>
      </c>
      <c r="CD3" s="29">
        <f>+AN15</f>
        <v>2619</v>
      </c>
      <c r="CE3" s="30">
        <f>+AN19</f>
        <v>0</v>
      </c>
      <c r="CF3" s="29">
        <f>+AO15</f>
        <v>2619</v>
      </c>
      <c r="CG3" s="30">
        <f>+AO19</f>
        <v>0</v>
      </c>
      <c r="CH3" s="29">
        <f>+AP15</f>
        <v>2619</v>
      </c>
      <c r="CI3" s="30">
        <f>+AP19</f>
        <v>0</v>
      </c>
      <c r="CJ3" s="29">
        <f>+AQ15</f>
        <v>2619</v>
      </c>
      <c r="CK3" s="30">
        <f>+AQ19</f>
        <v>0</v>
      </c>
      <c r="CL3" s="29">
        <f>+AR15</f>
        <v>2619</v>
      </c>
      <c r="CM3" s="30">
        <f>+AR19</f>
        <v>0</v>
      </c>
      <c r="CN3" s="29">
        <f>+AS15</f>
        <v>2619</v>
      </c>
      <c r="CO3" s="30">
        <f>+AS19</f>
        <v>0</v>
      </c>
      <c r="CP3" s="29">
        <f>+AT15</f>
        <v>2619</v>
      </c>
      <c r="CQ3" s="30">
        <f>+AT19</f>
        <v>0</v>
      </c>
      <c r="CR3" s="29">
        <f>+AU15</f>
        <v>2619</v>
      </c>
      <c r="CS3" s="30">
        <f>+AU19</f>
        <v>0</v>
      </c>
      <c r="CT3" s="29">
        <f>+AV15</f>
        <v>2619</v>
      </c>
      <c r="CU3" s="30">
        <f>+AV19</f>
        <v>0</v>
      </c>
      <c r="CV3" s="29">
        <f>+AW15</f>
        <v>2619</v>
      </c>
      <c r="CW3" s="30">
        <f>+AW19</f>
        <v>0</v>
      </c>
      <c r="CX3" s="29">
        <f>+AX15</f>
        <v>2619</v>
      </c>
      <c r="CY3" s="30">
        <f>+AX19</f>
        <v>0</v>
      </c>
      <c r="CZ3" s="29">
        <f>+AY15</f>
        <v>2619</v>
      </c>
      <c r="DA3" s="30">
        <f>+AY19</f>
        <v>0</v>
      </c>
    </row>
    <row r="4" spans="1:105" x14ac:dyDescent="0.25">
      <c r="A4" s="5" t="s">
        <v>7</v>
      </c>
      <c r="B4" s="119">
        <v>12</v>
      </c>
      <c r="C4" s="5" t="s">
        <v>8</v>
      </c>
      <c r="D4" s="5" t="s">
        <v>6</v>
      </c>
      <c r="F4" s="29">
        <f>+F3+B13</f>
        <v>1293</v>
      </c>
      <c r="G4" s="30">
        <f>+G3</f>
        <v>0</v>
      </c>
      <c r="H4" s="29">
        <f>+H3+C13</f>
        <v>1720</v>
      </c>
      <c r="I4" s="31">
        <f>+I3</f>
        <v>0</v>
      </c>
      <c r="J4" s="29">
        <f>+J3+D13</f>
        <v>2896</v>
      </c>
      <c r="K4" s="30">
        <f>+K3</f>
        <v>0</v>
      </c>
      <c r="L4" s="29">
        <f>+L3+E13</f>
        <v>1652</v>
      </c>
      <c r="M4" s="30">
        <f>+M3</f>
        <v>0</v>
      </c>
      <c r="N4" s="29">
        <f>N3+F13</f>
        <v>2096</v>
      </c>
      <c r="O4" s="30">
        <f>+O3</f>
        <v>0</v>
      </c>
      <c r="P4" s="29">
        <f>+P3+G13</f>
        <v>1848</v>
      </c>
      <c r="Q4" s="30">
        <f>+Q3</f>
        <v>0</v>
      </c>
      <c r="R4" s="29">
        <f>+R3+H13</f>
        <v>1624</v>
      </c>
      <c r="S4" s="30">
        <f>+S3</f>
        <v>0</v>
      </c>
      <c r="T4" s="29">
        <f>+T3+I13</f>
        <v>1834</v>
      </c>
      <c r="U4" s="30">
        <f>+U3</f>
        <v>0</v>
      </c>
      <c r="V4" s="29">
        <f>+V3+J13</f>
        <v>2026</v>
      </c>
      <c r="W4" s="30">
        <f>+W3</f>
        <v>0</v>
      </c>
      <c r="X4" s="29">
        <f>+X3+K13</f>
        <v>2185</v>
      </c>
      <c r="Y4" s="30">
        <f>+Y3</f>
        <v>0</v>
      </c>
      <c r="Z4" s="29">
        <f>+Z3+L13</f>
        <v>2467</v>
      </c>
      <c r="AA4" s="30">
        <f>+AA3</f>
        <v>0</v>
      </c>
      <c r="AB4" s="29">
        <f>+AB3+M13</f>
        <v>1571</v>
      </c>
      <c r="AC4" s="30">
        <f>+AC3</f>
        <v>0</v>
      </c>
      <c r="AD4" s="29">
        <f>+AD3+N13</f>
        <v>1607</v>
      </c>
      <c r="AE4" s="30">
        <f>+AE3</f>
        <v>0</v>
      </c>
      <c r="AF4" s="29">
        <f>+AF3+O13</f>
        <v>2736</v>
      </c>
      <c r="AG4" s="30">
        <f>+AG3</f>
        <v>0</v>
      </c>
      <c r="AH4" s="29">
        <f>+AH3+P13</f>
        <v>2906</v>
      </c>
      <c r="AI4" s="30">
        <f>+AI3</f>
        <v>0</v>
      </c>
      <c r="AJ4" s="29">
        <f>+AJ3+Q13</f>
        <v>2885.9333185119303</v>
      </c>
      <c r="AK4" s="30">
        <f>+AK3</f>
        <v>0</v>
      </c>
      <c r="AL4" s="29">
        <f>+AL3+R13</f>
        <v>2812</v>
      </c>
      <c r="AM4" s="30">
        <f>+AM3</f>
        <v>0</v>
      </c>
      <c r="AN4" s="29">
        <f>+AN3+S13</f>
        <v>2812</v>
      </c>
      <c r="AO4" s="30">
        <f>+AO3</f>
        <v>0</v>
      </c>
      <c r="AP4" s="29">
        <f>+AP3+T13</f>
        <v>2812</v>
      </c>
      <c r="AQ4" s="30">
        <f>+AQ3</f>
        <v>0</v>
      </c>
      <c r="AR4" s="29">
        <f>+AR3+U13</f>
        <v>2812</v>
      </c>
      <c r="AS4" s="30">
        <f>+AS3</f>
        <v>0</v>
      </c>
      <c r="AT4" s="29">
        <f>+AT3+V13</f>
        <v>2812</v>
      </c>
      <c r="AU4" s="30">
        <f>+AU3</f>
        <v>0</v>
      </c>
      <c r="AV4" s="29">
        <f>+AV3+W13</f>
        <v>2812</v>
      </c>
      <c r="AW4" s="30">
        <f>+AW3</f>
        <v>0</v>
      </c>
      <c r="AX4" s="29">
        <f>+AX3+X13</f>
        <v>2812</v>
      </c>
      <c r="AY4" s="30">
        <f>+AY3</f>
        <v>0</v>
      </c>
      <c r="AZ4" s="29">
        <f>+AZ3+Y13</f>
        <v>2812</v>
      </c>
      <c r="BA4" s="30">
        <f>+BA3</f>
        <v>0</v>
      </c>
      <c r="BB4" s="29">
        <f>+BB3+Z13</f>
        <v>2812</v>
      </c>
      <c r="BC4" s="30">
        <f>+BC3</f>
        <v>0</v>
      </c>
      <c r="BD4" s="29">
        <f>+BD3+AA13</f>
        <v>2812</v>
      </c>
      <c r="BE4" s="30">
        <f>+BE3</f>
        <v>0</v>
      </c>
      <c r="BF4" s="29">
        <f>+BF3+AB13</f>
        <v>2812</v>
      </c>
      <c r="BG4" s="30">
        <f>+BG3</f>
        <v>0</v>
      </c>
      <c r="BH4" s="29">
        <f>+BH3+AC13</f>
        <v>2812</v>
      </c>
      <c r="BI4" s="30">
        <f>+BI3</f>
        <v>0</v>
      </c>
      <c r="BJ4" s="29">
        <f>+BJ3+AD13</f>
        <v>2812</v>
      </c>
      <c r="BK4" s="30">
        <f>+BK3</f>
        <v>0</v>
      </c>
      <c r="BL4" s="29">
        <f>+BL3+AE13</f>
        <v>2812</v>
      </c>
      <c r="BM4" s="30">
        <f>+BM3</f>
        <v>0</v>
      </c>
      <c r="BN4" s="29">
        <f>+BN3+AF13</f>
        <v>2812</v>
      </c>
      <c r="BO4" s="30">
        <f>+BO3</f>
        <v>0</v>
      </c>
      <c r="BP4" s="29">
        <f>+BP3+AG13</f>
        <v>2812</v>
      </c>
      <c r="BQ4" s="30">
        <f>+BQ3</f>
        <v>0</v>
      </c>
      <c r="BR4" s="29">
        <f>+BR3+AH13</f>
        <v>2812</v>
      </c>
      <c r="BS4" s="30">
        <f>+BS3</f>
        <v>0</v>
      </c>
      <c r="BT4" s="29">
        <f>+BT3+AI13</f>
        <v>2812</v>
      </c>
      <c r="BU4" s="30">
        <f>+BU3</f>
        <v>0</v>
      </c>
      <c r="BV4" s="29">
        <f>+BV3+AJ13</f>
        <v>2812</v>
      </c>
      <c r="BW4" s="30">
        <f>+BW3</f>
        <v>0</v>
      </c>
      <c r="BX4" s="29">
        <f>+BX3+AK13</f>
        <v>2812</v>
      </c>
      <c r="BY4" s="30">
        <f>+BY3</f>
        <v>0</v>
      </c>
      <c r="BZ4" s="29">
        <f>+BZ3+AL13</f>
        <v>2812</v>
      </c>
      <c r="CA4" s="30">
        <f>+CA3</f>
        <v>0</v>
      </c>
      <c r="CB4" s="29">
        <f>+CB3+AM13</f>
        <v>2812</v>
      </c>
      <c r="CC4" s="30">
        <f>+CC3</f>
        <v>0</v>
      </c>
      <c r="CD4" s="29">
        <f>+CD3+AN13</f>
        <v>2812</v>
      </c>
      <c r="CE4" s="30">
        <f>+CE3</f>
        <v>0</v>
      </c>
      <c r="CF4" s="29">
        <f>+CF3+AO13</f>
        <v>2812</v>
      </c>
      <c r="CG4" s="30">
        <f>+CG3</f>
        <v>0</v>
      </c>
      <c r="CH4" s="29">
        <f>+CH3+AP13</f>
        <v>2812</v>
      </c>
      <c r="CI4" s="30">
        <f>+CI3</f>
        <v>0</v>
      </c>
      <c r="CJ4" s="29">
        <f>+CJ3+AQ13</f>
        <v>2812</v>
      </c>
      <c r="CK4" s="30">
        <f>+CK3</f>
        <v>0</v>
      </c>
      <c r="CL4" s="29">
        <f>+CL3+AR13</f>
        <v>2812</v>
      </c>
      <c r="CM4" s="30">
        <f>+CM3</f>
        <v>0</v>
      </c>
      <c r="CN4" s="29">
        <f>+CN3+AS13</f>
        <v>2812</v>
      </c>
      <c r="CO4" s="30">
        <f>+CO3</f>
        <v>0</v>
      </c>
      <c r="CP4" s="29">
        <f>+CP3+AT13</f>
        <v>2812</v>
      </c>
      <c r="CQ4" s="30">
        <f>+CQ3</f>
        <v>0</v>
      </c>
      <c r="CR4" s="29">
        <f>+CR3+AU13</f>
        <v>2812</v>
      </c>
      <c r="CS4" s="30">
        <f>+CS3</f>
        <v>0</v>
      </c>
      <c r="CT4" s="29">
        <f>+CT3+AV13</f>
        <v>2812</v>
      </c>
      <c r="CU4" s="30">
        <f>+CU3</f>
        <v>0</v>
      </c>
      <c r="CV4" s="29">
        <f>+CV3+AW13</f>
        <v>2812</v>
      </c>
      <c r="CW4" s="30">
        <f>+CW3</f>
        <v>0</v>
      </c>
      <c r="CX4" s="29">
        <f>+CX3+AX13</f>
        <v>2812</v>
      </c>
      <c r="CY4" s="30">
        <f>+CY3</f>
        <v>0</v>
      </c>
      <c r="CZ4" s="29">
        <f>+CZ3+AY13</f>
        <v>2812</v>
      </c>
      <c r="DA4" s="30">
        <f>+DA3</f>
        <v>0</v>
      </c>
    </row>
    <row r="5" spans="1:105" x14ac:dyDescent="0.25">
      <c r="A5" s="5" t="s">
        <v>9</v>
      </c>
      <c r="B5" s="65">
        <v>0.5</v>
      </c>
      <c r="C5" s="5" t="s">
        <v>10</v>
      </c>
      <c r="D5" s="5" t="s">
        <v>6</v>
      </c>
      <c r="F5" s="29">
        <f>+F4</f>
        <v>1293</v>
      </c>
      <c r="G5" s="30">
        <f>+G3+C14</f>
        <v>250</v>
      </c>
      <c r="H5" s="29">
        <f>+H4</f>
        <v>1720</v>
      </c>
      <c r="I5" s="31">
        <f>+C14</f>
        <v>250</v>
      </c>
      <c r="J5" s="29">
        <f>+J4</f>
        <v>2896</v>
      </c>
      <c r="K5" s="30">
        <f>+D14</f>
        <v>250</v>
      </c>
      <c r="L5" s="29">
        <f>+L4</f>
        <v>1652</v>
      </c>
      <c r="M5" s="30">
        <f>+E14</f>
        <v>250</v>
      </c>
      <c r="N5" s="29">
        <f>+N4</f>
        <v>2096</v>
      </c>
      <c r="O5" s="30">
        <f>+F14</f>
        <v>250</v>
      </c>
      <c r="P5" s="29">
        <f>+P4</f>
        <v>1848</v>
      </c>
      <c r="Q5" s="30">
        <f>+Q3+G14</f>
        <v>250</v>
      </c>
      <c r="R5" s="29">
        <f>+R4</f>
        <v>1624</v>
      </c>
      <c r="S5" s="30">
        <f>+S4+H14</f>
        <v>250</v>
      </c>
      <c r="T5" s="29">
        <f>+T4</f>
        <v>1834</v>
      </c>
      <c r="U5" s="30">
        <f>+U4+I14</f>
        <v>250</v>
      </c>
      <c r="V5" s="29">
        <f>+V4</f>
        <v>2026</v>
      </c>
      <c r="W5" s="30">
        <f>+W4+J14</f>
        <v>250</v>
      </c>
      <c r="X5" s="29">
        <f>+X4</f>
        <v>2185</v>
      </c>
      <c r="Y5" s="30">
        <f>+Y4+K14</f>
        <v>250</v>
      </c>
      <c r="Z5" s="29">
        <f>+Z4</f>
        <v>2467</v>
      </c>
      <c r="AA5" s="30">
        <f>+AA4+L14</f>
        <v>250</v>
      </c>
      <c r="AB5" s="29">
        <f>+AB4</f>
        <v>1571</v>
      </c>
      <c r="AC5" s="30">
        <f>+AC4+M14</f>
        <v>250</v>
      </c>
      <c r="AD5" s="29">
        <f>+AD4</f>
        <v>1607</v>
      </c>
      <c r="AE5" s="30">
        <f>+AE4+N14</f>
        <v>250</v>
      </c>
      <c r="AF5" s="29">
        <f>+AF4</f>
        <v>2736</v>
      </c>
      <c r="AG5" s="30">
        <f>+AG4+O14</f>
        <v>250</v>
      </c>
      <c r="AH5" s="29">
        <f>+AH4</f>
        <v>2906</v>
      </c>
      <c r="AI5" s="30">
        <f>+AI4+P14</f>
        <v>250</v>
      </c>
      <c r="AJ5" s="29">
        <f>+AJ4</f>
        <v>2885.9333185119303</v>
      </c>
      <c r="AK5" s="30">
        <f>+AK4+Q14</f>
        <v>250</v>
      </c>
      <c r="AL5" s="29">
        <f>+AL4</f>
        <v>2812</v>
      </c>
      <c r="AM5" s="30">
        <f>+AM4+R14</f>
        <v>250</v>
      </c>
      <c r="AN5" s="29">
        <f>+AN4</f>
        <v>2812</v>
      </c>
      <c r="AO5" s="30">
        <f>+AO4+S14</f>
        <v>250</v>
      </c>
      <c r="AP5" s="29">
        <f>+AP4</f>
        <v>2812</v>
      </c>
      <c r="AQ5" s="30">
        <f>+AQ4+T14</f>
        <v>250</v>
      </c>
      <c r="AR5" s="29">
        <f>+AR4</f>
        <v>2812</v>
      </c>
      <c r="AS5" s="30">
        <f>+AS4+U14</f>
        <v>250</v>
      </c>
      <c r="AT5" s="29">
        <f>+AT4</f>
        <v>2812</v>
      </c>
      <c r="AU5" s="30">
        <f>+AU4+V14</f>
        <v>250</v>
      </c>
      <c r="AV5" s="29">
        <f>+AV4</f>
        <v>2812</v>
      </c>
      <c r="AW5" s="30">
        <f>+AW4+W14</f>
        <v>250</v>
      </c>
      <c r="AX5" s="29">
        <f>+AX4</f>
        <v>2812</v>
      </c>
      <c r="AY5" s="30">
        <f>+AY4+X14</f>
        <v>250</v>
      </c>
      <c r="AZ5" s="29">
        <f>+AZ4</f>
        <v>2812</v>
      </c>
      <c r="BA5" s="30">
        <f>+BA4+Y14</f>
        <v>250</v>
      </c>
      <c r="BB5" s="29">
        <f>+BB4</f>
        <v>2812</v>
      </c>
      <c r="BC5" s="30">
        <f>+BC4+Z14</f>
        <v>250</v>
      </c>
      <c r="BD5" s="29">
        <f>+BD4</f>
        <v>2812</v>
      </c>
      <c r="BE5" s="30">
        <f>+BE4+AA14</f>
        <v>250</v>
      </c>
      <c r="BF5" s="29">
        <f>+BF4</f>
        <v>2812</v>
      </c>
      <c r="BG5" s="30">
        <f>+BG4+AB14</f>
        <v>250</v>
      </c>
      <c r="BH5" s="29">
        <f>+BH4</f>
        <v>2812</v>
      </c>
      <c r="BI5" s="30">
        <f>+BI4+AC14</f>
        <v>250</v>
      </c>
      <c r="BJ5" s="29">
        <f>+BJ4</f>
        <v>2812</v>
      </c>
      <c r="BK5" s="30">
        <f>+BK4+AD14</f>
        <v>250</v>
      </c>
      <c r="BL5" s="29">
        <f>+BL4</f>
        <v>2812</v>
      </c>
      <c r="BM5" s="30">
        <f>+BM4+AE14</f>
        <v>250</v>
      </c>
      <c r="BN5" s="29">
        <f>+BN4</f>
        <v>2812</v>
      </c>
      <c r="BO5" s="30">
        <f>+BO4+AF14</f>
        <v>250</v>
      </c>
      <c r="BP5" s="29">
        <f>+BP4</f>
        <v>2812</v>
      </c>
      <c r="BQ5" s="30">
        <f>+BQ4+AG14</f>
        <v>250</v>
      </c>
      <c r="BR5" s="29">
        <f>+BR4</f>
        <v>2812</v>
      </c>
      <c r="BS5" s="30">
        <f>+BS4+AH14</f>
        <v>250</v>
      </c>
      <c r="BT5" s="29">
        <f>+BT4</f>
        <v>2812</v>
      </c>
      <c r="BU5" s="30">
        <f>+BU4+AI14</f>
        <v>250</v>
      </c>
      <c r="BV5" s="29">
        <f>+BV4</f>
        <v>2812</v>
      </c>
      <c r="BW5" s="30">
        <f>+BW4+AJ14</f>
        <v>250</v>
      </c>
      <c r="BX5" s="29">
        <f>+BX4</f>
        <v>2812</v>
      </c>
      <c r="BY5" s="30">
        <f>+BY4+AK14</f>
        <v>250</v>
      </c>
      <c r="BZ5" s="29">
        <f>+BZ4</f>
        <v>2812</v>
      </c>
      <c r="CA5" s="30">
        <f>+CA4+AL14</f>
        <v>250</v>
      </c>
      <c r="CB5" s="29">
        <f>+CB4</f>
        <v>2812</v>
      </c>
      <c r="CC5" s="30">
        <f>+CC4+AM14</f>
        <v>250</v>
      </c>
      <c r="CD5" s="29">
        <f>+CD4</f>
        <v>2812</v>
      </c>
      <c r="CE5" s="30">
        <f>+CE4+AN14</f>
        <v>250</v>
      </c>
      <c r="CF5" s="29">
        <f>+CF4</f>
        <v>2812</v>
      </c>
      <c r="CG5" s="30">
        <f>+CG4+AO14</f>
        <v>250</v>
      </c>
      <c r="CH5" s="29">
        <f>+CH4</f>
        <v>2812</v>
      </c>
      <c r="CI5" s="30">
        <f>+CI4+AP14</f>
        <v>250</v>
      </c>
      <c r="CJ5" s="29">
        <f>+CJ4</f>
        <v>2812</v>
      </c>
      <c r="CK5" s="30">
        <f>+CK4+AQ14</f>
        <v>250</v>
      </c>
      <c r="CL5" s="29">
        <f>+CL4</f>
        <v>2812</v>
      </c>
      <c r="CM5" s="30">
        <f>+CM4+AR14</f>
        <v>250</v>
      </c>
      <c r="CN5" s="29">
        <f>+CN4</f>
        <v>2812</v>
      </c>
      <c r="CO5" s="30">
        <f>+CO4+AS14</f>
        <v>250</v>
      </c>
      <c r="CP5" s="29">
        <f>+CP4</f>
        <v>2812</v>
      </c>
      <c r="CQ5" s="30">
        <f>+CQ4+AT14</f>
        <v>250</v>
      </c>
      <c r="CR5" s="29">
        <f>+CR4</f>
        <v>2812</v>
      </c>
      <c r="CS5" s="30">
        <f>+CS4+AU14</f>
        <v>250</v>
      </c>
      <c r="CT5" s="29">
        <f>+CT4</f>
        <v>2812</v>
      </c>
      <c r="CU5" s="30">
        <f>+CU4+AV14</f>
        <v>250</v>
      </c>
      <c r="CV5" s="29">
        <f>+CV4</f>
        <v>2812</v>
      </c>
      <c r="CW5" s="30">
        <f>+CW4+AX14</f>
        <v>250</v>
      </c>
      <c r="CX5" s="29">
        <f>+CX4</f>
        <v>2812</v>
      </c>
      <c r="CY5" s="30">
        <f>+CY4+AX14</f>
        <v>250</v>
      </c>
      <c r="CZ5" s="29">
        <f>+CZ4</f>
        <v>2812</v>
      </c>
      <c r="DA5" s="30">
        <f>+DA4+AY14</f>
        <v>250</v>
      </c>
    </row>
    <row r="6" spans="1:105" x14ac:dyDescent="0.25">
      <c r="A6" s="5" t="s">
        <v>11</v>
      </c>
      <c r="B6" s="119">
        <v>2</v>
      </c>
      <c r="C6" s="5" t="s">
        <v>12</v>
      </c>
      <c r="D6" s="5" t="s">
        <v>3</v>
      </c>
      <c r="F6" s="123">
        <f>+F3</f>
        <v>0</v>
      </c>
      <c r="G6" s="30">
        <f>+G5</f>
        <v>250</v>
      </c>
      <c r="H6" s="29">
        <f>+H3</f>
        <v>0</v>
      </c>
      <c r="I6" s="31">
        <f>+I5</f>
        <v>250</v>
      </c>
      <c r="J6" s="29">
        <f>+J3</f>
        <v>0</v>
      </c>
      <c r="K6" s="30">
        <f>+K5</f>
        <v>250</v>
      </c>
      <c r="L6" s="29">
        <f>+L3</f>
        <v>1281</v>
      </c>
      <c r="M6" s="30">
        <f>+M5</f>
        <v>250</v>
      </c>
      <c r="N6" s="29">
        <f>+N3</f>
        <v>1451</v>
      </c>
      <c r="O6" s="30">
        <f>+O5</f>
        <v>250</v>
      </c>
      <c r="P6" s="29">
        <f>+P3</f>
        <v>1559</v>
      </c>
      <c r="Q6" s="30">
        <f>+Q5</f>
        <v>250</v>
      </c>
      <c r="R6" s="29">
        <f>+R3</f>
        <v>1571</v>
      </c>
      <c r="S6" s="30">
        <f>+S5</f>
        <v>250</v>
      </c>
      <c r="T6" s="29">
        <f>+T3</f>
        <v>1714</v>
      </c>
      <c r="U6" s="30">
        <f>+U5</f>
        <v>250</v>
      </c>
      <c r="V6" s="29">
        <f>+V3</f>
        <v>1924</v>
      </c>
      <c r="W6" s="30">
        <f>+W5</f>
        <v>250</v>
      </c>
      <c r="X6" s="29">
        <f>+X3</f>
        <v>1976</v>
      </c>
      <c r="Y6" s="30">
        <f>+Y5</f>
        <v>250</v>
      </c>
      <c r="Z6" s="29">
        <f>+Z3</f>
        <v>2096</v>
      </c>
      <c r="AA6" s="30">
        <f>+AA5</f>
        <v>250</v>
      </c>
      <c r="AB6" s="29">
        <f>+AB3</f>
        <v>1451</v>
      </c>
      <c r="AC6" s="30">
        <f>+AC5</f>
        <v>250</v>
      </c>
      <c r="AD6" s="29">
        <f>+AD3</f>
        <v>1571</v>
      </c>
      <c r="AE6" s="30">
        <f>+AE5</f>
        <v>250</v>
      </c>
      <c r="AF6" s="29">
        <f>+AF3</f>
        <v>2311</v>
      </c>
      <c r="AG6" s="30">
        <f>+AG5</f>
        <v>250</v>
      </c>
      <c r="AH6" s="29">
        <f>+AH3</f>
        <v>2736</v>
      </c>
      <c r="AI6" s="30">
        <f>+AI5</f>
        <v>250</v>
      </c>
      <c r="AJ6" s="29">
        <f>+AJ3</f>
        <v>2736</v>
      </c>
      <c r="AK6" s="30">
        <f>+AK5</f>
        <v>250</v>
      </c>
      <c r="AL6" s="29">
        <f>+AL3</f>
        <v>2619</v>
      </c>
      <c r="AM6" s="30">
        <f>+AM5</f>
        <v>250</v>
      </c>
      <c r="AN6" s="29">
        <f>+AN3</f>
        <v>2619</v>
      </c>
      <c r="AO6" s="30">
        <f>+AO5</f>
        <v>250</v>
      </c>
      <c r="AP6" s="29">
        <f>+AP3</f>
        <v>2619</v>
      </c>
      <c r="AQ6" s="30">
        <f>+AQ5</f>
        <v>250</v>
      </c>
      <c r="AR6" s="29">
        <f>+AR3</f>
        <v>2619</v>
      </c>
      <c r="AS6" s="30">
        <f>+AS5</f>
        <v>250</v>
      </c>
      <c r="AT6" s="29">
        <f>+AT3</f>
        <v>2619</v>
      </c>
      <c r="AU6" s="30">
        <f>+AU5</f>
        <v>250</v>
      </c>
      <c r="AV6" s="29">
        <f>+AV3</f>
        <v>2619</v>
      </c>
      <c r="AW6" s="30">
        <f>+AW5</f>
        <v>250</v>
      </c>
      <c r="AX6" s="29">
        <f>+AX3</f>
        <v>2619</v>
      </c>
      <c r="AY6" s="30">
        <f>+AY5</f>
        <v>250</v>
      </c>
      <c r="AZ6" s="29">
        <f>+AZ3</f>
        <v>2619</v>
      </c>
      <c r="BA6" s="30">
        <f>+BA5</f>
        <v>250</v>
      </c>
      <c r="BB6" s="29">
        <f>+BB3</f>
        <v>2619</v>
      </c>
      <c r="BC6" s="30">
        <f>+BC5</f>
        <v>250</v>
      </c>
      <c r="BD6" s="29">
        <f>+BD3</f>
        <v>2619</v>
      </c>
      <c r="BE6" s="30">
        <f>+BE5</f>
        <v>250</v>
      </c>
      <c r="BF6" s="29">
        <f>+BF3</f>
        <v>2619</v>
      </c>
      <c r="BG6" s="30">
        <f>+BG5</f>
        <v>250</v>
      </c>
      <c r="BH6" s="29">
        <f>+BH3</f>
        <v>2619</v>
      </c>
      <c r="BI6" s="30">
        <f>+BI5</f>
        <v>250</v>
      </c>
      <c r="BJ6" s="29">
        <f>+BJ3</f>
        <v>2619</v>
      </c>
      <c r="BK6" s="30">
        <f>+BK5</f>
        <v>250</v>
      </c>
      <c r="BL6" s="29">
        <f>+BL3</f>
        <v>2619</v>
      </c>
      <c r="BM6" s="30">
        <f>+BM5</f>
        <v>250</v>
      </c>
      <c r="BN6" s="29">
        <f>+BN3</f>
        <v>2619</v>
      </c>
      <c r="BO6" s="30">
        <f>+BO5</f>
        <v>250</v>
      </c>
      <c r="BP6" s="29">
        <f>+BP3</f>
        <v>2619</v>
      </c>
      <c r="BQ6" s="30">
        <f>+BQ5</f>
        <v>250</v>
      </c>
      <c r="BR6" s="29">
        <f>+BR3</f>
        <v>2619</v>
      </c>
      <c r="BS6" s="30">
        <f>+BS5</f>
        <v>250</v>
      </c>
      <c r="BT6" s="29">
        <f>+BT3</f>
        <v>2619</v>
      </c>
      <c r="BU6" s="30">
        <f>+BU5</f>
        <v>250</v>
      </c>
      <c r="BV6" s="29">
        <f>+BV3</f>
        <v>2619</v>
      </c>
      <c r="BW6" s="30">
        <f>+BW5</f>
        <v>250</v>
      </c>
      <c r="BX6" s="29">
        <f>+BX3</f>
        <v>2619</v>
      </c>
      <c r="BY6" s="30">
        <f>+BY5</f>
        <v>250</v>
      </c>
      <c r="BZ6" s="29">
        <f>+BZ3</f>
        <v>2619</v>
      </c>
      <c r="CA6" s="30">
        <f>+CA5</f>
        <v>250</v>
      </c>
      <c r="CB6" s="29">
        <f>+CB3</f>
        <v>2619</v>
      </c>
      <c r="CC6" s="30">
        <f>+CC5</f>
        <v>250</v>
      </c>
      <c r="CD6" s="29">
        <f>+CD3</f>
        <v>2619</v>
      </c>
      <c r="CE6" s="30">
        <f>+CE5</f>
        <v>250</v>
      </c>
      <c r="CF6" s="29">
        <f>+CF3</f>
        <v>2619</v>
      </c>
      <c r="CG6" s="30">
        <f>+CG5</f>
        <v>250</v>
      </c>
      <c r="CH6" s="29">
        <f>+CH3</f>
        <v>2619</v>
      </c>
      <c r="CI6" s="30">
        <f>+CI5</f>
        <v>250</v>
      </c>
      <c r="CJ6" s="29">
        <f>+CJ3</f>
        <v>2619</v>
      </c>
      <c r="CK6" s="30">
        <f>+CK5</f>
        <v>250</v>
      </c>
      <c r="CL6" s="29">
        <f>+CL3</f>
        <v>2619</v>
      </c>
      <c r="CM6" s="30">
        <f>+CM5</f>
        <v>250</v>
      </c>
      <c r="CN6" s="29">
        <f>+CN3</f>
        <v>2619</v>
      </c>
      <c r="CO6" s="30">
        <f>+CO5</f>
        <v>250</v>
      </c>
      <c r="CP6" s="29">
        <f>+CP3</f>
        <v>2619</v>
      </c>
      <c r="CQ6" s="30">
        <f>+CQ5</f>
        <v>250</v>
      </c>
      <c r="CR6" s="29">
        <f>+CR3</f>
        <v>2619</v>
      </c>
      <c r="CS6" s="30">
        <f>+CS5</f>
        <v>250</v>
      </c>
      <c r="CT6" s="29">
        <f>+CT3</f>
        <v>2619</v>
      </c>
      <c r="CU6" s="30">
        <f>+CU5</f>
        <v>250</v>
      </c>
      <c r="CV6" s="29">
        <f>+CV3</f>
        <v>2619</v>
      </c>
      <c r="CW6" s="30">
        <f>+CW5</f>
        <v>250</v>
      </c>
      <c r="CX6" s="29">
        <f>+CX3</f>
        <v>2619</v>
      </c>
      <c r="CY6" s="30">
        <f>+CY5</f>
        <v>250</v>
      </c>
      <c r="CZ6" s="29">
        <f>+CZ3</f>
        <v>2619</v>
      </c>
      <c r="DA6" s="30">
        <f>+DA5</f>
        <v>250</v>
      </c>
    </row>
    <row r="7" spans="1:105" ht="15.75" thickBot="1" x14ac:dyDescent="0.3">
      <c r="A7" s="5" t="s">
        <v>13</v>
      </c>
      <c r="B7" s="119">
        <v>3</v>
      </c>
      <c r="C7" s="5" t="s">
        <v>244</v>
      </c>
      <c r="D7" s="5" t="s">
        <v>245</v>
      </c>
      <c r="F7" s="122">
        <f t="shared" ref="F7:K7" si="0">+F3</f>
        <v>0</v>
      </c>
      <c r="G7" s="34">
        <f t="shared" si="0"/>
        <v>0</v>
      </c>
      <c r="H7" s="35">
        <f t="shared" si="0"/>
        <v>0</v>
      </c>
      <c r="I7" s="36">
        <f t="shared" si="0"/>
        <v>0</v>
      </c>
      <c r="J7" s="35">
        <f t="shared" si="0"/>
        <v>0</v>
      </c>
      <c r="K7" s="34">
        <f t="shared" si="0"/>
        <v>0</v>
      </c>
      <c r="L7" s="35">
        <f>+L6</f>
        <v>1281</v>
      </c>
      <c r="M7" s="34">
        <f>+M4</f>
        <v>0</v>
      </c>
      <c r="N7" s="35">
        <f>+N6</f>
        <v>1451</v>
      </c>
      <c r="O7" s="34">
        <f>+O4</f>
        <v>0</v>
      </c>
      <c r="P7" s="35">
        <f>+P3</f>
        <v>1559</v>
      </c>
      <c r="Q7" s="34">
        <f>+Q3</f>
        <v>0</v>
      </c>
      <c r="R7" s="35">
        <f>+R3</f>
        <v>1571</v>
      </c>
      <c r="S7" s="34">
        <f>+S3</f>
        <v>0</v>
      </c>
      <c r="T7" s="35">
        <f>+T6</f>
        <v>1714</v>
      </c>
      <c r="U7" s="34">
        <f>+U3</f>
        <v>0</v>
      </c>
      <c r="V7" s="35">
        <f>+V6</f>
        <v>1924</v>
      </c>
      <c r="W7" s="34">
        <f>+W3</f>
        <v>0</v>
      </c>
      <c r="X7" s="35">
        <f>+X6</f>
        <v>1976</v>
      </c>
      <c r="Y7" s="34">
        <f>+Y3</f>
        <v>0</v>
      </c>
      <c r="Z7" s="35">
        <f>+Z6</f>
        <v>2096</v>
      </c>
      <c r="AA7" s="34">
        <f>+AA3</f>
        <v>0</v>
      </c>
      <c r="AB7" s="35">
        <f>+AB3</f>
        <v>1451</v>
      </c>
      <c r="AC7" s="34">
        <f>+AC3</f>
        <v>0</v>
      </c>
      <c r="AD7" s="35">
        <f>+AD6</f>
        <v>1571</v>
      </c>
      <c r="AE7" s="34">
        <f>+AE3</f>
        <v>0</v>
      </c>
      <c r="AF7" s="35">
        <f>+AF6</f>
        <v>2311</v>
      </c>
      <c r="AG7" s="34">
        <f>+AG3</f>
        <v>0</v>
      </c>
      <c r="AH7" s="35">
        <f>+AH6</f>
        <v>2736</v>
      </c>
      <c r="AI7" s="34">
        <f>+AI3</f>
        <v>0</v>
      </c>
      <c r="AJ7" s="35">
        <f>+AJ6</f>
        <v>2736</v>
      </c>
      <c r="AK7" s="34">
        <f>+AK3</f>
        <v>0</v>
      </c>
      <c r="AL7" s="35">
        <f>+AL6</f>
        <v>2619</v>
      </c>
      <c r="AM7" s="34">
        <f>+AM3</f>
        <v>0</v>
      </c>
      <c r="AN7" s="35">
        <f>+AN6</f>
        <v>2619</v>
      </c>
      <c r="AO7" s="34">
        <f>+AO3</f>
        <v>0</v>
      </c>
      <c r="AP7" s="35">
        <f>+AP6</f>
        <v>2619</v>
      </c>
      <c r="AQ7" s="34">
        <f>+AQ3</f>
        <v>0</v>
      </c>
      <c r="AR7" s="35">
        <f>+AR6</f>
        <v>2619</v>
      </c>
      <c r="AS7" s="34">
        <f>+AS3</f>
        <v>0</v>
      </c>
      <c r="AT7" s="35">
        <f>+AT3</f>
        <v>2619</v>
      </c>
      <c r="AU7" s="34">
        <f>+AU3</f>
        <v>0</v>
      </c>
      <c r="AV7" s="35">
        <f>+AV6</f>
        <v>2619</v>
      </c>
      <c r="AW7" s="34">
        <f>+AW3</f>
        <v>0</v>
      </c>
      <c r="AX7" s="35">
        <f>+AX6</f>
        <v>2619</v>
      </c>
      <c r="AY7" s="34">
        <f>+AY3</f>
        <v>0</v>
      </c>
      <c r="AZ7" s="35">
        <f>+AZ6</f>
        <v>2619</v>
      </c>
      <c r="BA7" s="34">
        <f>+BA3</f>
        <v>0</v>
      </c>
      <c r="BB7" s="35">
        <f>+BB6</f>
        <v>2619</v>
      </c>
      <c r="BC7" s="34">
        <f>+BC3</f>
        <v>0</v>
      </c>
      <c r="BD7" s="35">
        <f>+BD6</f>
        <v>2619</v>
      </c>
      <c r="BE7" s="34">
        <f>+BE3</f>
        <v>0</v>
      </c>
      <c r="BF7" s="35">
        <f>+BF6</f>
        <v>2619</v>
      </c>
      <c r="BG7" s="34">
        <f>+BG3</f>
        <v>0</v>
      </c>
      <c r="BH7" s="35">
        <f>+BH6</f>
        <v>2619</v>
      </c>
      <c r="BI7" s="34">
        <f>+BI3</f>
        <v>0</v>
      </c>
      <c r="BJ7" s="35">
        <f>+BJ6</f>
        <v>2619</v>
      </c>
      <c r="BK7" s="34">
        <f>+BK3</f>
        <v>0</v>
      </c>
      <c r="BL7" s="35">
        <f>+BL6</f>
        <v>2619</v>
      </c>
      <c r="BM7" s="34">
        <f>+BM3</f>
        <v>0</v>
      </c>
      <c r="BN7" s="35">
        <f>+BN6</f>
        <v>2619</v>
      </c>
      <c r="BO7" s="34">
        <f>+BO4</f>
        <v>0</v>
      </c>
      <c r="BP7" s="35">
        <f>+BP6</f>
        <v>2619</v>
      </c>
      <c r="BQ7" s="34">
        <f>+BQ4</f>
        <v>0</v>
      </c>
      <c r="BR7" s="35">
        <f>+BR6</f>
        <v>2619</v>
      </c>
      <c r="BS7" s="34">
        <f>+BS4</f>
        <v>0</v>
      </c>
      <c r="BT7" s="35">
        <f>+BT6</f>
        <v>2619</v>
      </c>
      <c r="BU7" s="34">
        <f>+BU4</f>
        <v>0</v>
      </c>
      <c r="BV7" s="35">
        <f>+BV6</f>
        <v>2619</v>
      </c>
      <c r="BW7" s="34">
        <f>+BW4</f>
        <v>0</v>
      </c>
      <c r="BX7" s="35">
        <f>+BX6</f>
        <v>2619</v>
      </c>
      <c r="BY7" s="34">
        <f>+BY4</f>
        <v>0</v>
      </c>
      <c r="BZ7" s="35">
        <f>+BZ6</f>
        <v>2619</v>
      </c>
      <c r="CA7" s="34">
        <f>+CA3</f>
        <v>0</v>
      </c>
      <c r="CB7" s="35">
        <f>+CB6</f>
        <v>2619</v>
      </c>
      <c r="CC7" s="34">
        <f>+CC3</f>
        <v>0</v>
      </c>
      <c r="CD7" s="35">
        <f>+CD6</f>
        <v>2619</v>
      </c>
      <c r="CE7" s="34">
        <f>+CE4</f>
        <v>0</v>
      </c>
      <c r="CF7" s="35">
        <f>+CF6</f>
        <v>2619</v>
      </c>
      <c r="CG7" s="34">
        <f>+CG3</f>
        <v>0</v>
      </c>
      <c r="CH7" s="35">
        <f>+CH6</f>
        <v>2619</v>
      </c>
      <c r="CI7" s="34">
        <f>+CI4</f>
        <v>0</v>
      </c>
      <c r="CJ7" s="35">
        <f>+CJ6</f>
        <v>2619</v>
      </c>
      <c r="CK7" s="34">
        <f>+CK4</f>
        <v>0</v>
      </c>
      <c r="CL7" s="35">
        <f>+CL6</f>
        <v>2619</v>
      </c>
      <c r="CM7" s="34">
        <f>+CM4</f>
        <v>0</v>
      </c>
      <c r="CN7" s="35">
        <f>+CN6</f>
        <v>2619</v>
      </c>
      <c r="CO7" s="34">
        <f>+CO4</f>
        <v>0</v>
      </c>
      <c r="CP7" s="35">
        <f>+CP6</f>
        <v>2619</v>
      </c>
      <c r="CQ7" s="34">
        <f>+CQ4</f>
        <v>0</v>
      </c>
      <c r="CR7" s="35">
        <f>+CR6</f>
        <v>2619</v>
      </c>
      <c r="CS7" s="34">
        <f>+CS4</f>
        <v>0</v>
      </c>
      <c r="CT7" s="35">
        <f>+CT6</f>
        <v>2619</v>
      </c>
      <c r="CU7" s="34">
        <f>+CU4</f>
        <v>0</v>
      </c>
      <c r="CV7" s="35">
        <f>+CV6</f>
        <v>2619</v>
      </c>
      <c r="CW7" s="34">
        <f>+CW4</f>
        <v>0</v>
      </c>
      <c r="CX7" s="35">
        <f>+CX6</f>
        <v>2619</v>
      </c>
      <c r="CY7" s="34">
        <f>+CY4</f>
        <v>0</v>
      </c>
      <c r="CZ7" s="35">
        <f>+CZ6</f>
        <v>2619</v>
      </c>
      <c r="DA7" s="34">
        <f>+DA4</f>
        <v>0</v>
      </c>
    </row>
    <row r="8" spans="1:105" x14ac:dyDescent="0.25">
      <c r="A8" s="5" t="s">
        <v>14</v>
      </c>
      <c r="B8" s="119">
        <v>1.5</v>
      </c>
      <c r="C8" s="5" t="s">
        <v>246</v>
      </c>
      <c r="D8" s="5">
        <v>100</v>
      </c>
      <c r="E8" s="12"/>
      <c r="F8" s="12"/>
      <c r="G8" s="12"/>
      <c r="H8" s="12"/>
      <c r="I8" s="12"/>
      <c r="J8" s="12"/>
      <c r="K8" s="12"/>
      <c r="L8" s="12"/>
      <c r="M8" s="12"/>
      <c r="N8" s="12"/>
    </row>
    <row r="9" spans="1:105" x14ac:dyDescent="0.25">
      <c r="A9" s="5" t="s">
        <v>15</v>
      </c>
      <c r="B9" s="119">
        <v>5</v>
      </c>
      <c r="C9" s="5" t="s">
        <v>247</v>
      </c>
      <c r="D9" s="5" t="s">
        <v>3</v>
      </c>
    </row>
    <row r="10" spans="1:105" x14ac:dyDescent="0.25">
      <c r="A10" s="120" t="s">
        <v>16</v>
      </c>
      <c r="B10" s="8">
        <v>50</v>
      </c>
      <c r="C10" s="5" t="s">
        <v>321</v>
      </c>
      <c r="D10" s="5" t="s">
        <v>3</v>
      </c>
    </row>
    <row r="11" spans="1:105" x14ac:dyDescent="0.25">
      <c r="B11" s="67"/>
      <c r="C11" s="67"/>
      <c r="D11" s="67"/>
      <c r="M11" s="68"/>
      <c r="N11" s="68"/>
      <c r="O11" s="68"/>
      <c r="P11" s="68"/>
      <c r="Q11" s="68"/>
      <c r="R11" s="68"/>
      <c r="S11" s="80"/>
      <c r="T11" s="80"/>
      <c r="U11" s="80"/>
    </row>
    <row r="12" spans="1:105" x14ac:dyDescent="0.25">
      <c r="B12" s="119" t="s">
        <v>17</v>
      </c>
      <c r="C12" s="5" t="s">
        <v>18</v>
      </c>
      <c r="D12" s="119" t="s">
        <v>19</v>
      </c>
      <c r="E12" s="5" t="s">
        <v>36</v>
      </c>
      <c r="F12" s="119" t="s">
        <v>37</v>
      </c>
      <c r="G12" s="5" t="s">
        <v>38</v>
      </c>
      <c r="H12" s="119" t="s">
        <v>39</v>
      </c>
      <c r="I12" s="5" t="s">
        <v>40</v>
      </c>
      <c r="J12" s="119" t="s">
        <v>41</v>
      </c>
      <c r="K12" s="5" t="s">
        <v>42</v>
      </c>
      <c r="L12" s="119" t="s">
        <v>43</v>
      </c>
      <c r="M12" s="5" t="s">
        <v>44</v>
      </c>
      <c r="N12" s="119" t="s">
        <v>53</v>
      </c>
      <c r="O12" s="5" t="s">
        <v>54</v>
      </c>
      <c r="P12" s="119" t="s">
        <v>55</v>
      </c>
      <c r="Q12" s="5" t="s">
        <v>56</v>
      </c>
      <c r="R12" s="119" t="s">
        <v>57</v>
      </c>
      <c r="S12" s="5" t="s">
        <v>58</v>
      </c>
      <c r="T12" s="119" t="s">
        <v>59</v>
      </c>
      <c r="U12" s="5" t="s">
        <v>60</v>
      </c>
      <c r="V12" s="119" t="s">
        <v>61</v>
      </c>
      <c r="W12" s="5" t="s">
        <v>62</v>
      </c>
      <c r="X12" s="119" t="s">
        <v>63</v>
      </c>
      <c r="Y12" s="5" t="s">
        <v>64</v>
      </c>
      <c r="Z12" s="119" t="s">
        <v>65</v>
      </c>
      <c r="AA12" s="5" t="s">
        <v>66</v>
      </c>
      <c r="AB12" s="119" t="s">
        <v>67</v>
      </c>
      <c r="AC12" s="5" t="s">
        <v>68</v>
      </c>
      <c r="AD12" s="119" t="s">
        <v>69</v>
      </c>
      <c r="AE12" s="5" t="s">
        <v>70</v>
      </c>
      <c r="AF12" s="119" t="s">
        <v>71</v>
      </c>
      <c r="AG12" s="5" t="s">
        <v>72</v>
      </c>
      <c r="AH12" s="119" t="s">
        <v>73</v>
      </c>
      <c r="AI12" s="5" t="s">
        <v>74</v>
      </c>
      <c r="AJ12" s="119" t="s">
        <v>75</v>
      </c>
      <c r="AK12" s="5" t="s">
        <v>76</v>
      </c>
      <c r="AL12" s="119" t="s">
        <v>77</v>
      </c>
      <c r="AM12" s="5" t="s">
        <v>78</v>
      </c>
      <c r="AN12" s="119" t="s">
        <v>79</v>
      </c>
      <c r="AO12" s="5" t="s">
        <v>80</v>
      </c>
      <c r="AP12" s="119" t="s">
        <v>248</v>
      </c>
      <c r="AQ12" s="5" t="s">
        <v>249</v>
      </c>
      <c r="AR12" s="119" t="s">
        <v>250</v>
      </c>
      <c r="AS12" s="5" t="s">
        <v>251</v>
      </c>
      <c r="AT12" s="119" t="s">
        <v>252</v>
      </c>
      <c r="AU12" s="5" t="s">
        <v>253</v>
      </c>
      <c r="AV12" s="119" t="s">
        <v>254</v>
      </c>
      <c r="AW12" s="5" t="s">
        <v>255</v>
      </c>
      <c r="AX12" s="119" t="s">
        <v>256</v>
      </c>
      <c r="AY12" s="5" t="s">
        <v>257</v>
      </c>
      <c r="BA12" s="119" t="s">
        <v>17</v>
      </c>
      <c r="BB12" s="5" t="s">
        <v>18</v>
      </c>
      <c r="BC12" s="119" t="s">
        <v>19</v>
      </c>
      <c r="BD12" s="5" t="s">
        <v>36</v>
      </c>
      <c r="BE12" s="119" t="s">
        <v>37</v>
      </c>
      <c r="BF12" s="5" t="s">
        <v>38</v>
      </c>
      <c r="BG12" s="119" t="s">
        <v>39</v>
      </c>
      <c r="BH12" s="5" t="s">
        <v>40</v>
      </c>
      <c r="BI12" s="119" t="s">
        <v>41</v>
      </c>
      <c r="BJ12" s="5" t="s">
        <v>42</v>
      </c>
      <c r="BK12" s="119" t="s">
        <v>43</v>
      </c>
      <c r="BL12" s="5" t="s">
        <v>44</v>
      </c>
      <c r="BM12" s="119" t="s">
        <v>53</v>
      </c>
      <c r="BN12" s="5" t="s">
        <v>54</v>
      </c>
      <c r="BO12" s="119" t="s">
        <v>55</v>
      </c>
      <c r="BP12" s="5" t="s">
        <v>56</v>
      </c>
      <c r="BQ12" s="119" t="s">
        <v>57</v>
      </c>
      <c r="BR12" s="5" t="s">
        <v>58</v>
      </c>
      <c r="BS12" s="119" t="s">
        <v>59</v>
      </c>
      <c r="BT12" s="5" t="s">
        <v>60</v>
      </c>
      <c r="BU12" s="119" t="s">
        <v>61</v>
      </c>
      <c r="BV12" s="5" t="s">
        <v>62</v>
      </c>
      <c r="BW12" s="119" t="s">
        <v>63</v>
      </c>
      <c r="BX12" s="5" t="s">
        <v>64</v>
      </c>
      <c r="BY12" s="119" t="s">
        <v>65</v>
      </c>
      <c r="BZ12" s="5" t="s">
        <v>66</v>
      </c>
      <c r="CA12" s="119" t="s">
        <v>67</v>
      </c>
      <c r="CB12" s="5" t="s">
        <v>68</v>
      </c>
      <c r="CC12" s="119" t="s">
        <v>69</v>
      </c>
      <c r="CD12" s="5" t="s">
        <v>70</v>
      </c>
      <c r="CE12" s="119" t="s">
        <v>71</v>
      </c>
      <c r="CF12" s="5" t="s">
        <v>72</v>
      </c>
      <c r="CG12" s="119" t="s">
        <v>73</v>
      </c>
      <c r="CH12" s="5" t="s">
        <v>74</v>
      </c>
      <c r="CI12" s="119" t="s">
        <v>75</v>
      </c>
      <c r="CJ12" s="5" t="s">
        <v>76</v>
      </c>
      <c r="CK12" s="119" t="s">
        <v>77</v>
      </c>
      <c r="CL12" s="5" t="s">
        <v>78</v>
      </c>
      <c r="CM12" s="119" t="s">
        <v>79</v>
      </c>
      <c r="CN12" s="5" t="s">
        <v>80</v>
      </c>
      <c r="CO12" s="119" t="s">
        <v>248</v>
      </c>
      <c r="CP12" s="5" t="s">
        <v>249</v>
      </c>
      <c r="CQ12" s="119" t="s">
        <v>250</v>
      </c>
      <c r="CR12" s="5" t="s">
        <v>251</v>
      </c>
      <c r="CS12" s="119" t="s">
        <v>252</v>
      </c>
      <c r="CT12" s="5" t="s">
        <v>253</v>
      </c>
      <c r="CU12" s="119" t="s">
        <v>254</v>
      </c>
      <c r="CV12" s="5" t="s">
        <v>255</v>
      </c>
      <c r="CW12" s="119" t="s">
        <v>256</v>
      </c>
      <c r="CX12" s="5" t="s">
        <v>257</v>
      </c>
    </row>
    <row r="13" spans="1:105" x14ac:dyDescent="0.25">
      <c r="A13" s="63" t="s">
        <v>23</v>
      </c>
      <c r="B13" s="119">
        <f>+SQRT((B17-B15)^2+(B18-B16)^2)</f>
        <v>1293</v>
      </c>
      <c r="C13" s="119">
        <f t="shared" ref="C13:AO13" si="1">+SQRT((C17-C15)^2+(C18-C16)^2)</f>
        <v>1720</v>
      </c>
      <c r="D13" s="119">
        <f t="shared" si="1"/>
        <v>2896</v>
      </c>
      <c r="E13" s="119">
        <f t="shared" si="1"/>
        <v>371</v>
      </c>
      <c r="F13" s="119">
        <f t="shared" si="1"/>
        <v>645</v>
      </c>
      <c r="G13" s="119">
        <f t="shared" si="1"/>
        <v>289</v>
      </c>
      <c r="H13" s="119">
        <f t="shared" si="1"/>
        <v>53</v>
      </c>
      <c r="I13" s="119">
        <f t="shared" si="1"/>
        <v>120</v>
      </c>
      <c r="J13" s="119">
        <f t="shared" si="1"/>
        <v>102</v>
      </c>
      <c r="K13" s="119">
        <f t="shared" si="1"/>
        <v>209</v>
      </c>
      <c r="L13" s="119">
        <f t="shared" si="1"/>
        <v>371</v>
      </c>
      <c r="M13" s="119">
        <f t="shared" si="1"/>
        <v>120</v>
      </c>
      <c r="N13" s="119">
        <f t="shared" si="1"/>
        <v>36</v>
      </c>
      <c r="O13" s="119">
        <f t="shared" si="1"/>
        <v>425</v>
      </c>
      <c r="P13" s="119">
        <f t="shared" si="1"/>
        <v>170</v>
      </c>
      <c r="Q13" s="119">
        <f t="shared" si="1"/>
        <v>149.93331851193051</v>
      </c>
      <c r="R13" s="119">
        <f t="shared" si="1"/>
        <v>193</v>
      </c>
      <c r="S13" s="119">
        <f t="shared" si="1"/>
        <v>193</v>
      </c>
      <c r="T13" s="119">
        <f t="shared" si="1"/>
        <v>193</v>
      </c>
      <c r="U13" s="119">
        <f t="shared" si="1"/>
        <v>193</v>
      </c>
      <c r="V13" s="119">
        <f t="shared" si="1"/>
        <v>193</v>
      </c>
      <c r="W13" s="119">
        <f t="shared" si="1"/>
        <v>193</v>
      </c>
      <c r="X13" s="119">
        <f t="shared" si="1"/>
        <v>193</v>
      </c>
      <c r="Y13" s="119">
        <f t="shared" si="1"/>
        <v>193</v>
      </c>
      <c r="Z13" s="119">
        <f t="shared" si="1"/>
        <v>193</v>
      </c>
      <c r="AA13" s="119">
        <f t="shared" si="1"/>
        <v>193</v>
      </c>
      <c r="AB13" s="119">
        <f t="shared" si="1"/>
        <v>193</v>
      </c>
      <c r="AC13" s="119">
        <f t="shared" si="1"/>
        <v>193</v>
      </c>
      <c r="AD13" s="119">
        <f t="shared" si="1"/>
        <v>193</v>
      </c>
      <c r="AE13" s="119">
        <f t="shared" si="1"/>
        <v>193</v>
      </c>
      <c r="AF13" s="119">
        <f t="shared" si="1"/>
        <v>193</v>
      </c>
      <c r="AG13" s="119">
        <f t="shared" si="1"/>
        <v>193</v>
      </c>
      <c r="AH13" s="119">
        <f t="shared" si="1"/>
        <v>193</v>
      </c>
      <c r="AI13" s="119">
        <f t="shared" si="1"/>
        <v>193</v>
      </c>
      <c r="AJ13" s="119">
        <f t="shared" si="1"/>
        <v>193</v>
      </c>
      <c r="AK13" s="119">
        <f t="shared" si="1"/>
        <v>193</v>
      </c>
      <c r="AL13" s="119">
        <f t="shared" si="1"/>
        <v>193</v>
      </c>
      <c r="AM13" s="119">
        <f t="shared" si="1"/>
        <v>193</v>
      </c>
      <c r="AN13" s="119">
        <f t="shared" si="1"/>
        <v>193</v>
      </c>
      <c r="AO13" s="119">
        <f t="shared" si="1"/>
        <v>193</v>
      </c>
      <c r="AP13" s="119">
        <f t="shared" ref="AP13:AY13" si="2">+SQRT((AP17-AP15)^2+(AP18-AP16)^2)</f>
        <v>193</v>
      </c>
      <c r="AQ13" s="119">
        <f t="shared" si="2"/>
        <v>193</v>
      </c>
      <c r="AR13" s="119">
        <f t="shared" si="2"/>
        <v>193</v>
      </c>
      <c r="AS13" s="119">
        <f t="shared" si="2"/>
        <v>193</v>
      </c>
      <c r="AT13" s="119">
        <f t="shared" si="2"/>
        <v>193</v>
      </c>
      <c r="AU13" s="119">
        <f t="shared" si="2"/>
        <v>193</v>
      </c>
      <c r="AV13" s="119">
        <f t="shared" si="2"/>
        <v>193</v>
      </c>
      <c r="AW13" s="119">
        <f t="shared" si="2"/>
        <v>193</v>
      </c>
      <c r="AX13" s="119">
        <f t="shared" si="2"/>
        <v>193</v>
      </c>
      <c r="AY13" s="119">
        <f t="shared" si="2"/>
        <v>193</v>
      </c>
    </row>
    <row r="14" spans="1:105" ht="15.75" thickBot="1" x14ac:dyDescent="0.3">
      <c r="A14" s="62" t="s">
        <v>24</v>
      </c>
      <c r="B14" s="38">
        <v>250</v>
      </c>
      <c r="C14" s="38">
        <v>250</v>
      </c>
      <c r="D14" s="38">
        <v>250</v>
      </c>
      <c r="E14" s="38">
        <v>250</v>
      </c>
      <c r="F14" s="38">
        <v>250</v>
      </c>
      <c r="G14" s="38">
        <v>250</v>
      </c>
      <c r="H14" s="38">
        <v>250</v>
      </c>
      <c r="I14" s="38">
        <v>250</v>
      </c>
      <c r="J14" s="38">
        <v>250</v>
      </c>
      <c r="K14" s="38">
        <v>250</v>
      </c>
      <c r="L14" s="38">
        <v>250</v>
      </c>
      <c r="M14" s="38">
        <v>250</v>
      </c>
      <c r="N14" s="38">
        <v>250</v>
      </c>
      <c r="O14" s="38">
        <v>250</v>
      </c>
      <c r="P14" s="38">
        <v>250</v>
      </c>
      <c r="Q14" s="38">
        <v>250</v>
      </c>
      <c r="R14" s="38">
        <v>250</v>
      </c>
      <c r="S14" s="38">
        <v>250</v>
      </c>
      <c r="T14" s="38">
        <v>250</v>
      </c>
      <c r="U14" s="38">
        <v>250</v>
      </c>
      <c r="V14" s="38">
        <v>250</v>
      </c>
      <c r="W14" s="38">
        <v>250</v>
      </c>
      <c r="X14" s="38">
        <v>250</v>
      </c>
      <c r="Y14" s="38">
        <v>250</v>
      </c>
      <c r="Z14" s="38">
        <v>250</v>
      </c>
      <c r="AA14" s="38">
        <v>250</v>
      </c>
      <c r="AB14" s="38">
        <v>250</v>
      </c>
      <c r="AC14" s="38">
        <v>250</v>
      </c>
      <c r="AD14" s="38">
        <v>250</v>
      </c>
      <c r="AE14" s="38">
        <v>250</v>
      </c>
      <c r="AF14" s="38">
        <v>250</v>
      </c>
      <c r="AG14" s="38">
        <v>250</v>
      </c>
      <c r="AH14" s="38">
        <v>250</v>
      </c>
      <c r="AI14" s="38">
        <v>250</v>
      </c>
      <c r="AJ14" s="38">
        <v>250</v>
      </c>
      <c r="AK14" s="38">
        <v>250</v>
      </c>
      <c r="AL14" s="38">
        <v>250</v>
      </c>
      <c r="AM14" s="38">
        <v>250</v>
      </c>
      <c r="AN14" s="38">
        <v>250</v>
      </c>
      <c r="AO14" s="38">
        <v>250</v>
      </c>
      <c r="AP14" s="38">
        <v>250</v>
      </c>
      <c r="AQ14" s="38">
        <v>250</v>
      </c>
      <c r="AR14" s="38">
        <v>250</v>
      </c>
      <c r="AS14" s="38">
        <v>250</v>
      </c>
      <c r="AT14" s="38">
        <v>250</v>
      </c>
      <c r="AU14" s="38">
        <v>250</v>
      </c>
      <c r="AV14" s="38">
        <v>250</v>
      </c>
      <c r="AW14" s="38">
        <v>250</v>
      </c>
      <c r="AX14" s="38">
        <v>250</v>
      </c>
      <c r="AY14" s="38">
        <v>250</v>
      </c>
    </row>
    <row r="15" spans="1:105" x14ac:dyDescent="0.25">
      <c r="A15" s="69" t="s">
        <v>25</v>
      </c>
      <c r="B15" s="22">
        <v>1293</v>
      </c>
      <c r="C15" s="40">
        <v>0</v>
      </c>
      <c r="D15" s="40">
        <v>0</v>
      </c>
      <c r="E15" s="40">
        <v>1281</v>
      </c>
      <c r="F15" s="40">
        <v>1451</v>
      </c>
      <c r="G15" s="40">
        <v>1559</v>
      </c>
      <c r="H15" s="40">
        <v>1571</v>
      </c>
      <c r="I15" s="40">
        <v>1714</v>
      </c>
      <c r="J15" s="40">
        <v>1924</v>
      </c>
      <c r="K15" s="40">
        <v>1976</v>
      </c>
      <c r="L15" s="40">
        <v>2096</v>
      </c>
      <c r="M15" s="40">
        <v>1451</v>
      </c>
      <c r="N15" s="40">
        <v>1571</v>
      </c>
      <c r="O15" s="40">
        <v>2311</v>
      </c>
      <c r="P15" s="40">
        <v>2736</v>
      </c>
      <c r="Q15" s="40">
        <v>2736</v>
      </c>
      <c r="R15" s="23">
        <v>2619</v>
      </c>
      <c r="S15" s="23">
        <v>2619</v>
      </c>
      <c r="T15" s="23">
        <v>2619</v>
      </c>
      <c r="U15" s="23">
        <v>2619</v>
      </c>
      <c r="V15" s="23">
        <v>2619</v>
      </c>
      <c r="W15" s="23">
        <v>2619</v>
      </c>
      <c r="X15" s="23">
        <v>2619</v>
      </c>
      <c r="Y15" s="23">
        <v>2619</v>
      </c>
      <c r="Z15" s="23">
        <v>2619</v>
      </c>
      <c r="AA15" s="23">
        <v>2619</v>
      </c>
      <c r="AB15" s="23">
        <v>2619</v>
      </c>
      <c r="AC15" s="23">
        <v>2619</v>
      </c>
      <c r="AD15" s="23">
        <v>2619</v>
      </c>
      <c r="AE15" s="23">
        <v>2619</v>
      </c>
      <c r="AF15" s="23">
        <v>2619</v>
      </c>
      <c r="AG15" s="23">
        <v>2619</v>
      </c>
      <c r="AH15" s="23">
        <v>2619</v>
      </c>
      <c r="AI15" s="23">
        <v>2619</v>
      </c>
      <c r="AJ15" s="23">
        <v>2619</v>
      </c>
      <c r="AK15" s="23">
        <v>2619</v>
      </c>
      <c r="AL15" s="23">
        <v>2619</v>
      </c>
      <c r="AM15" s="23">
        <v>2619</v>
      </c>
      <c r="AN15" s="23">
        <v>2619</v>
      </c>
      <c r="AO15" s="23">
        <v>2619</v>
      </c>
      <c r="AP15" s="23">
        <v>2619</v>
      </c>
      <c r="AQ15" s="23">
        <v>2619</v>
      </c>
      <c r="AR15" s="23">
        <v>2619</v>
      </c>
      <c r="AS15" s="23">
        <v>2619</v>
      </c>
      <c r="AT15" s="23">
        <v>2619</v>
      </c>
      <c r="AU15" s="23">
        <v>2619</v>
      </c>
      <c r="AV15" s="23">
        <v>2619</v>
      </c>
      <c r="AW15" s="23">
        <v>2619</v>
      </c>
      <c r="AX15" s="23">
        <v>2619</v>
      </c>
      <c r="AY15" s="23">
        <v>2619</v>
      </c>
      <c r="BA15" s="119"/>
      <c r="BB15" s="119"/>
      <c r="BC15" s="119"/>
      <c r="BD15" s="119"/>
      <c r="BE15" s="119"/>
      <c r="BF15" s="119"/>
      <c r="BG15" s="119"/>
      <c r="BH15" s="5"/>
      <c r="BI15" s="5"/>
      <c r="BJ15" s="119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</row>
    <row r="16" spans="1:105" x14ac:dyDescent="0.25">
      <c r="A16" s="70" t="s">
        <v>26</v>
      </c>
      <c r="B16" s="71">
        <v>0</v>
      </c>
      <c r="C16" s="5">
        <v>0</v>
      </c>
      <c r="D16" s="5">
        <v>1720</v>
      </c>
      <c r="E16" s="5">
        <v>63</v>
      </c>
      <c r="F16" s="5">
        <v>23</v>
      </c>
      <c r="G16" s="5">
        <v>35</v>
      </c>
      <c r="H16" s="5">
        <v>256</v>
      </c>
      <c r="I16" s="5">
        <v>256</v>
      </c>
      <c r="J16" s="5">
        <v>256</v>
      </c>
      <c r="K16" s="5">
        <v>35</v>
      </c>
      <c r="L16" s="5">
        <v>63</v>
      </c>
      <c r="M16" s="5">
        <v>474</v>
      </c>
      <c r="N16" s="5">
        <v>474</v>
      </c>
      <c r="O16" s="5">
        <v>198</v>
      </c>
      <c r="P16" s="5">
        <v>198</v>
      </c>
      <c r="Q16" s="5">
        <v>368</v>
      </c>
      <c r="R16" s="43">
        <v>464</v>
      </c>
      <c r="S16" s="43">
        <v>464</v>
      </c>
      <c r="T16" s="43">
        <v>464</v>
      </c>
      <c r="U16" s="43">
        <v>464</v>
      </c>
      <c r="V16" s="43">
        <v>464</v>
      </c>
      <c r="W16" s="43">
        <v>464</v>
      </c>
      <c r="X16" s="43">
        <v>464</v>
      </c>
      <c r="Y16" s="43">
        <v>464</v>
      </c>
      <c r="Z16" s="43">
        <v>464</v>
      </c>
      <c r="AA16" s="43">
        <v>464</v>
      </c>
      <c r="AB16" s="43">
        <v>464</v>
      </c>
      <c r="AC16" s="43">
        <v>464</v>
      </c>
      <c r="AD16" s="43">
        <v>464</v>
      </c>
      <c r="AE16" s="43">
        <v>464</v>
      </c>
      <c r="AF16" s="43">
        <v>464</v>
      </c>
      <c r="AG16" s="43">
        <v>464</v>
      </c>
      <c r="AH16" s="43">
        <v>464</v>
      </c>
      <c r="AI16" s="43">
        <v>464</v>
      </c>
      <c r="AJ16" s="43">
        <v>464</v>
      </c>
      <c r="AK16" s="43">
        <v>464</v>
      </c>
      <c r="AL16" s="43">
        <v>464</v>
      </c>
      <c r="AM16" s="43">
        <v>464</v>
      </c>
      <c r="AN16" s="43">
        <v>464</v>
      </c>
      <c r="AO16" s="43">
        <v>464</v>
      </c>
      <c r="AP16" s="43">
        <v>464</v>
      </c>
      <c r="AQ16" s="43">
        <v>464</v>
      </c>
      <c r="AR16" s="43">
        <v>464</v>
      </c>
      <c r="AS16" s="43">
        <v>464</v>
      </c>
      <c r="AT16" s="43">
        <v>464</v>
      </c>
      <c r="AU16" s="43">
        <v>464</v>
      </c>
      <c r="AV16" s="43">
        <v>464</v>
      </c>
      <c r="AW16" s="43">
        <v>464</v>
      </c>
      <c r="AX16" s="43">
        <v>464</v>
      </c>
      <c r="AY16" s="43">
        <v>464</v>
      </c>
      <c r="BA16" s="119"/>
      <c r="BB16" s="119"/>
      <c r="BC16" s="119"/>
      <c r="BD16" s="119"/>
      <c r="BE16" s="119"/>
      <c r="BF16" s="119"/>
      <c r="BG16" s="119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</row>
    <row r="17" spans="1:102" x14ac:dyDescent="0.25">
      <c r="A17" s="70" t="s">
        <v>27</v>
      </c>
      <c r="B17" s="72">
        <v>0</v>
      </c>
      <c r="C17" s="10">
        <v>0</v>
      </c>
      <c r="D17" s="10">
        <v>2896</v>
      </c>
      <c r="E17" s="5">
        <v>1281</v>
      </c>
      <c r="F17" s="5">
        <v>2096</v>
      </c>
      <c r="G17" s="5">
        <v>1559</v>
      </c>
      <c r="H17" s="5">
        <v>1624</v>
      </c>
      <c r="I17" s="5">
        <v>1834</v>
      </c>
      <c r="J17" s="5">
        <v>2026</v>
      </c>
      <c r="K17" s="5">
        <v>1976</v>
      </c>
      <c r="L17" s="5">
        <v>2096</v>
      </c>
      <c r="M17" s="5">
        <v>1571</v>
      </c>
      <c r="N17" s="5">
        <v>1571</v>
      </c>
      <c r="O17" s="5">
        <v>2736</v>
      </c>
      <c r="P17" s="5">
        <v>2736</v>
      </c>
      <c r="Q17" s="5">
        <v>2628</v>
      </c>
      <c r="R17" s="43">
        <v>2426</v>
      </c>
      <c r="S17" s="43">
        <v>2426</v>
      </c>
      <c r="T17" s="43">
        <v>2426</v>
      </c>
      <c r="U17" s="43">
        <v>2426</v>
      </c>
      <c r="V17" s="43">
        <v>2426</v>
      </c>
      <c r="W17" s="43">
        <v>2426</v>
      </c>
      <c r="X17" s="43">
        <v>2426</v>
      </c>
      <c r="Y17" s="43">
        <v>2426</v>
      </c>
      <c r="Z17" s="43">
        <v>2426</v>
      </c>
      <c r="AA17" s="43">
        <v>2426</v>
      </c>
      <c r="AB17" s="43">
        <v>2426</v>
      </c>
      <c r="AC17" s="43">
        <v>2426</v>
      </c>
      <c r="AD17" s="43">
        <v>2426</v>
      </c>
      <c r="AE17" s="43">
        <v>2426</v>
      </c>
      <c r="AF17" s="43">
        <v>2426</v>
      </c>
      <c r="AG17" s="43">
        <v>2426</v>
      </c>
      <c r="AH17" s="43">
        <v>2426</v>
      </c>
      <c r="AI17" s="43">
        <v>2426</v>
      </c>
      <c r="AJ17" s="43">
        <v>2426</v>
      </c>
      <c r="AK17" s="43">
        <v>2426</v>
      </c>
      <c r="AL17" s="43">
        <v>2426</v>
      </c>
      <c r="AM17" s="43">
        <v>2426</v>
      </c>
      <c r="AN17" s="43">
        <v>2426</v>
      </c>
      <c r="AO17" s="43">
        <v>2426</v>
      </c>
      <c r="AP17" s="43">
        <v>2426</v>
      </c>
      <c r="AQ17" s="43">
        <v>2426</v>
      </c>
      <c r="AR17" s="43">
        <v>2426</v>
      </c>
      <c r="AS17" s="43">
        <v>2426</v>
      </c>
      <c r="AT17" s="43">
        <v>2426</v>
      </c>
      <c r="AU17" s="43">
        <v>2426</v>
      </c>
      <c r="AV17" s="43">
        <v>2426</v>
      </c>
      <c r="AW17" s="43">
        <v>2426</v>
      </c>
      <c r="AX17" s="43">
        <v>2426</v>
      </c>
      <c r="AY17" s="43">
        <v>2426</v>
      </c>
      <c r="BA17" s="11"/>
      <c r="BB17" s="11"/>
      <c r="BC17" s="11"/>
      <c r="BD17" s="11"/>
      <c r="BE17" s="11"/>
      <c r="BF17" s="119"/>
      <c r="BG17" s="119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</row>
    <row r="18" spans="1:102" ht="15.75" thickBot="1" x14ac:dyDescent="0.3">
      <c r="A18" s="70" t="s">
        <v>28</v>
      </c>
      <c r="B18" s="73">
        <v>0</v>
      </c>
      <c r="C18" s="74">
        <v>1720</v>
      </c>
      <c r="D18" s="74">
        <v>1720</v>
      </c>
      <c r="E18" s="55">
        <v>434</v>
      </c>
      <c r="F18" s="55">
        <v>23</v>
      </c>
      <c r="G18" s="55">
        <v>324</v>
      </c>
      <c r="H18" s="55">
        <v>256</v>
      </c>
      <c r="I18" s="55">
        <v>256</v>
      </c>
      <c r="J18" s="55">
        <v>256</v>
      </c>
      <c r="K18" s="55">
        <v>244</v>
      </c>
      <c r="L18" s="55">
        <v>434</v>
      </c>
      <c r="M18" s="55">
        <v>474</v>
      </c>
      <c r="N18" s="55">
        <v>438</v>
      </c>
      <c r="O18" s="55">
        <v>198</v>
      </c>
      <c r="P18" s="55">
        <v>368</v>
      </c>
      <c r="Q18" s="55">
        <v>472</v>
      </c>
      <c r="R18" s="56">
        <v>464</v>
      </c>
      <c r="S18" s="56">
        <v>464</v>
      </c>
      <c r="T18" s="56">
        <v>464</v>
      </c>
      <c r="U18" s="56">
        <v>464</v>
      </c>
      <c r="V18" s="56">
        <v>464</v>
      </c>
      <c r="W18" s="56">
        <v>464</v>
      </c>
      <c r="X18" s="56">
        <v>464</v>
      </c>
      <c r="Y18" s="56">
        <v>464</v>
      </c>
      <c r="Z18" s="56">
        <v>464</v>
      </c>
      <c r="AA18" s="56">
        <v>464</v>
      </c>
      <c r="AB18" s="56">
        <v>464</v>
      </c>
      <c r="AC18" s="56">
        <v>464</v>
      </c>
      <c r="AD18" s="56">
        <v>464</v>
      </c>
      <c r="AE18" s="56">
        <v>464</v>
      </c>
      <c r="AF18" s="56">
        <v>464</v>
      </c>
      <c r="AG18" s="56">
        <v>464</v>
      </c>
      <c r="AH18" s="56">
        <v>464</v>
      </c>
      <c r="AI18" s="56">
        <v>464</v>
      </c>
      <c r="AJ18" s="56">
        <v>464</v>
      </c>
      <c r="AK18" s="56">
        <v>464</v>
      </c>
      <c r="AL18" s="56">
        <v>464</v>
      </c>
      <c r="AM18" s="56">
        <v>464</v>
      </c>
      <c r="AN18" s="56">
        <v>464</v>
      </c>
      <c r="AO18" s="56">
        <v>464</v>
      </c>
      <c r="AP18" s="56">
        <v>464</v>
      </c>
      <c r="AQ18" s="56">
        <v>464</v>
      </c>
      <c r="AR18" s="56">
        <v>464</v>
      </c>
      <c r="AS18" s="56">
        <v>464</v>
      </c>
      <c r="AT18" s="56">
        <v>464</v>
      </c>
      <c r="AU18" s="56">
        <v>464</v>
      </c>
      <c r="AV18" s="56">
        <v>464</v>
      </c>
      <c r="AW18" s="56">
        <v>464</v>
      </c>
      <c r="AX18" s="56">
        <v>464</v>
      </c>
      <c r="AY18" s="56">
        <v>464</v>
      </c>
      <c r="BA18" s="11"/>
      <c r="BB18" s="11"/>
      <c r="BC18" s="11"/>
      <c r="BD18" s="11"/>
      <c r="BE18" s="44"/>
      <c r="BF18" s="119"/>
      <c r="BG18" s="119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</row>
    <row r="19" spans="1:102" ht="15.75" thickBot="1" x14ac:dyDescent="0.3">
      <c r="A19" s="75" t="s">
        <v>29</v>
      </c>
      <c r="B19" s="118">
        <v>0</v>
      </c>
      <c r="C19" s="118">
        <v>0</v>
      </c>
      <c r="D19" s="118">
        <v>0</v>
      </c>
      <c r="E19" s="118">
        <v>0</v>
      </c>
      <c r="F19" s="118">
        <v>0</v>
      </c>
      <c r="G19" s="118">
        <v>0</v>
      </c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  <c r="AP19" s="118">
        <v>0</v>
      </c>
      <c r="AQ19" s="118">
        <v>0</v>
      </c>
      <c r="AR19" s="118">
        <v>0</v>
      </c>
      <c r="AS19" s="118">
        <v>0</v>
      </c>
      <c r="AT19" s="118">
        <v>0</v>
      </c>
      <c r="AU19" s="118">
        <v>0</v>
      </c>
      <c r="AV19" s="118">
        <v>0</v>
      </c>
      <c r="AW19" s="118">
        <v>0</v>
      </c>
      <c r="AX19" s="118">
        <v>0</v>
      </c>
      <c r="AY19" s="118">
        <v>0</v>
      </c>
    </row>
    <row r="20" spans="1:102" x14ac:dyDescent="0.25">
      <c r="A20" s="28" t="s">
        <v>35</v>
      </c>
      <c r="B20" s="119">
        <v>0</v>
      </c>
      <c r="C20" s="119">
        <v>0</v>
      </c>
      <c r="D20" s="119">
        <v>0</v>
      </c>
      <c r="E20" s="119">
        <v>0</v>
      </c>
      <c r="F20" s="119">
        <v>0</v>
      </c>
      <c r="G20" s="119">
        <v>0</v>
      </c>
      <c r="H20" s="119">
        <v>0</v>
      </c>
      <c r="I20" s="119">
        <v>0</v>
      </c>
      <c r="J20" s="119">
        <v>0</v>
      </c>
      <c r="K20" s="119">
        <v>0</v>
      </c>
      <c r="L20" s="119">
        <v>0</v>
      </c>
      <c r="M20" s="119">
        <v>0</v>
      </c>
      <c r="N20" s="119">
        <v>0</v>
      </c>
      <c r="O20" s="119">
        <v>0</v>
      </c>
      <c r="P20" s="119">
        <v>0</v>
      </c>
      <c r="Q20" s="119">
        <v>0</v>
      </c>
      <c r="R20" s="119">
        <v>0</v>
      </c>
      <c r="S20" s="119">
        <v>0</v>
      </c>
      <c r="T20" s="119">
        <v>0</v>
      </c>
      <c r="U20" s="119">
        <v>0</v>
      </c>
      <c r="V20" s="119">
        <v>0</v>
      </c>
      <c r="W20" s="119">
        <v>0</v>
      </c>
      <c r="X20" s="119">
        <v>0</v>
      </c>
      <c r="Y20" s="119">
        <v>0</v>
      </c>
      <c r="Z20" s="119">
        <v>0</v>
      </c>
      <c r="AA20" s="119">
        <v>0</v>
      </c>
      <c r="AB20" s="119">
        <v>0</v>
      </c>
      <c r="AC20" s="119">
        <v>0</v>
      </c>
      <c r="AD20" s="119">
        <v>0</v>
      </c>
      <c r="AE20" s="119">
        <v>0</v>
      </c>
      <c r="AF20" s="119">
        <v>0</v>
      </c>
      <c r="AG20" s="119">
        <v>0</v>
      </c>
      <c r="AH20" s="119">
        <v>0</v>
      </c>
      <c r="AI20" s="119">
        <v>0</v>
      </c>
      <c r="AJ20" s="119">
        <v>0</v>
      </c>
      <c r="AK20" s="119">
        <v>0</v>
      </c>
      <c r="AL20" s="119">
        <v>0</v>
      </c>
      <c r="AM20" s="119">
        <v>0</v>
      </c>
      <c r="AN20" s="119">
        <v>0</v>
      </c>
      <c r="AO20" s="119">
        <v>0</v>
      </c>
      <c r="AP20" s="119">
        <v>0</v>
      </c>
      <c r="AQ20" s="119">
        <v>0</v>
      </c>
      <c r="AR20" s="119">
        <v>0</v>
      </c>
      <c r="AS20" s="119">
        <v>0</v>
      </c>
      <c r="AT20" s="119">
        <v>0</v>
      </c>
      <c r="AU20" s="119">
        <v>0</v>
      </c>
      <c r="AV20" s="119">
        <v>0</v>
      </c>
      <c r="AW20" s="119">
        <v>0</v>
      </c>
      <c r="AX20" s="119">
        <v>0</v>
      </c>
      <c r="AY20" s="119">
        <v>0</v>
      </c>
      <c r="BA20" s="12">
        <f t="shared" ref="BA20:CN20" si="3">+SQRT((BA17-BA15)^2+(BA18-BA16)^2)</f>
        <v>0</v>
      </c>
      <c r="BB20" s="12">
        <f t="shared" si="3"/>
        <v>0</v>
      </c>
      <c r="BC20" s="12">
        <f t="shared" si="3"/>
        <v>0</v>
      </c>
      <c r="BD20" s="12">
        <f t="shared" si="3"/>
        <v>0</v>
      </c>
      <c r="BE20" s="12">
        <f t="shared" si="3"/>
        <v>0</v>
      </c>
      <c r="BF20" s="12">
        <f t="shared" si="3"/>
        <v>0</v>
      </c>
      <c r="BG20" s="12">
        <f t="shared" si="3"/>
        <v>0</v>
      </c>
      <c r="BH20" s="12">
        <f t="shared" si="3"/>
        <v>0</v>
      </c>
      <c r="BI20" s="12">
        <f t="shared" si="3"/>
        <v>0</v>
      </c>
      <c r="BJ20" s="12">
        <f t="shared" si="3"/>
        <v>0</v>
      </c>
      <c r="BK20" s="12">
        <f t="shared" si="3"/>
        <v>0</v>
      </c>
      <c r="BL20" s="12">
        <f t="shared" si="3"/>
        <v>0</v>
      </c>
      <c r="BM20" s="12">
        <f t="shared" si="3"/>
        <v>0</v>
      </c>
      <c r="BN20" s="12">
        <f t="shared" si="3"/>
        <v>0</v>
      </c>
      <c r="BO20" s="12">
        <f t="shared" si="3"/>
        <v>0</v>
      </c>
      <c r="BP20" s="12">
        <f t="shared" si="3"/>
        <v>0</v>
      </c>
      <c r="BQ20" s="12">
        <f t="shared" si="3"/>
        <v>0</v>
      </c>
      <c r="BR20" s="12">
        <f t="shared" si="3"/>
        <v>0</v>
      </c>
      <c r="BS20" s="12">
        <f t="shared" si="3"/>
        <v>0</v>
      </c>
      <c r="BT20" s="12">
        <f t="shared" si="3"/>
        <v>0</v>
      </c>
      <c r="BU20" s="12">
        <f t="shared" si="3"/>
        <v>0</v>
      </c>
      <c r="BV20" s="12">
        <f t="shared" si="3"/>
        <v>0</v>
      </c>
      <c r="BW20" s="12">
        <f t="shared" si="3"/>
        <v>0</v>
      </c>
      <c r="BX20" s="12">
        <f t="shared" si="3"/>
        <v>0</v>
      </c>
      <c r="BY20" s="12">
        <f t="shared" si="3"/>
        <v>0</v>
      </c>
      <c r="BZ20" s="12">
        <f t="shared" si="3"/>
        <v>0</v>
      </c>
      <c r="CA20" s="12">
        <f t="shared" si="3"/>
        <v>0</v>
      </c>
      <c r="CB20" s="12">
        <f t="shared" si="3"/>
        <v>0</v>
      </c>
      <c r="CC20" s="12">
        <f t="shared" si="3"/>
        <v>0</v>
      </c>
      <c r="CD20" s="12">
        <f t="shared" si="3"/>
        <v>0</v>
      </c>
      <c r="CE20" s="12">
        <f t="shared" si="3"/>
        <v>0</v>
      </c>
      <c r="CF20" s="12">
        <f t="shared" si="3"/>
        <v>0</v>
      </c>
      <c r="CG20" s="12">
        <f t="shared" si="3"/>
        <v>0</v>
      </c>
      <c r="CH20" s="12">
        <f t="shared" si="3"/>
        <v>0</v>
      </c>
      <c r="CI20" s="12">
        <f t="shared" si="3"/>
        <v>0</v>
      </c>
      <c r="CJ20" s="12">
        <f t="shared" si="3"/>
        <v>0</v>
      </c>
      <c r="CK20" s="12">
        <f t="shared" si="3"/>
        <v>0</v>
      </c>
      <c r="CL20" s="12">
        <f t="shared" si="3"/>
        <v>0</v>
      </c>
      <c r="CM20" s="12">
        <f t="shared" si="3"/>
        <v>0</v>
      </c>
      <c r="CN20" s="12">
        <f t="shared" si="3"/>
        <v>0</v>
      </c>
      <c r="CO20" s="12">
        <f t="shared" ref="CO20:CX20" si="4">+SQRT((CO17-CO15)^2+(CO18-CO16)^2)</f>
        <v>0</v>
      </c>
      <c r="CP20" s="12">
        <f t="shared" si="4"/>
        <v>0</v>
      </c>
      <c r="CQ20" s="12">
        <f t="shared" si="4"/>
        <v>0</v>
      </c>
      <c r="CR20" s="12">
        <f t="shared" si="4"/>
        <v>0</v>
      </c>
      <c r="CS20" s="12">
        <f t="shared" si="4"/>
        <v>0</v>
      </c>
      <c r="CT20" s="12">
        <f t="shared" si="4"/>
        <v>0</v>
      </c>
      <c r="CU20" s="12">
        <f t="shared" si="4"/>
        <v>0</v>
      </c>
      <c r="CV20" s="12">
        <f t="shared" si="4"/>
        <v>0</v>
      </c>
      <c r="CW20" s="12">
        <f t="shared" si="4"/>
        <v>0</v>
      </c>
      <c r="CX20" s="12">
        <f t="shared" si="4"/>
        <v>0</v>
      </c>
    </row>
    <row r="21" spans="1:102" x14ac:dyDescent="0.25">
      <c r="A21" s="5" t="s">
        <v>243</v>
      </c>
      <c r="B21" s="5" t="s">
        <v>6</v>
      </c>
      <c r="C21" s="5" t="s">
        <v>6</v>
      </c>
      <c r="D21" s="5" t="s">
        <v>6</v>
      </c>
      <c r="E21" s="5" t="s">
        <v>6</v>
      </c>
      <c r="F21" s="5" t="s">
        <v>6</v>
      </c>
      <c r="G21" s="5" t="s">
        <v>6</v>
      </c>
      <c r="H21" s="5" t="s">
        <v>6</v>
      </c>
      <c r="I21" s="5" t="s">
        <v>6</v>
      </c>
      <c r="J21" s="5" t="s">
        <v>6</v>
      </c>
      <c r="K21" s="5" t="s">
        <v>6</v>
      </c>
      <c r="L21" s="5" t="s">
        <v>6</v>
      </c>
      <c r="M21" s="5" t="s">
        <v>6</v>
      </c>
      <c r="N21" s="5" t="s">
        <v>6</v>
      </c>
      <c r="O21" s="5" t="s">
        <v>6</v>
      </c>
      <c r="P21" s="5" t="s">
        <v>6</v>
      </c>
      <c r="Q21" s="5" t="s">
        <v>6</v>
      </c>
      <c r="R21" s="5" t="s">
        <v>6</v>
      </c>
      <c r="S21" s="5" t="s">
        <v>6</v>
      </c>
      <c r="T21" s="5" t="s">
        <v>6</v>
      </c>
      <c r="U21" s="5" t="s">
        <v>6</v>
      </c>
      <c r="V21" s="5" t="s">
        <v>6</v>
      </c>
      <c r="W21" s="5" t="s">
        <v>6</v>
      </c>
      <c r="X21" s="5" t="s">
        <v>6</v>
      </c>
      <c r="Y21" s="5" t="s">
        <v>6</v>
      </c>
      <c r="Z21" s="5" t="s">
        <v>6</v>
      </c>
      <c r="AA21" s="5" t="s">
        <v>6</v>
      </c>
      <c r="AB21" s="5" t="s">
        <v>6</v>
      </c>
      <c r="AC21" s="5" t="s">
        <v>6</v>
      </c>
      <c r="AD21" s="5" t="s">
        <v>6</v>
      </c>
      <c r="AE21" s="5" t="s">
        <v>6</v>
      </c>
      <c r="AF21" s="5" t="s">
        <v>6</v>
      </c>
      <c r="AG21" s="5" t="s">
        <v>6</v>
      </c>
      <c r="AH21" s="5" t="s">
        <v>6</v>
      </c>
      <c r="AI21" s="5" t="s">
        <v>6</v>
      </c>
      <c r="AJ21" s="5" t="s">
        <v>6</v>
      </c>
      <c r="AK21" s="5" t="s">
        <v>6</v>
      </c>
      <c r="AL21" s="5" t="s">
        <v>6</v>
      </c>
      <c r="AM21" s="5" t="s">
        <v>6</v>
      </c>
      <c r="AN21" s="5" t="s">
        <v>6</v>
      </c>
      <c r="AO21" s="5" t="s">
        <v>6</v>
      </c>
      <c r="AP21" s="5" t="s">
        <v>6</v>
      </c>
      <c r="AQ21" s="5" t="s">
        <v>6</v>
      </c>
      <c r="AR21" s="5" t="s">
        <v>6</v>
      </c>
      <c r="AS21" s="5" t="s">
        <v>6</v>
      </c>
      <c r="AT21" s="5" t="s">
        <v>6</v>
      </c>
      <c r="AU21" s="5" t="s">
        <v>6</v>
      </c>
      <c r="AV21" s="5" t="s">
        <v>6</v>
      </c>
      <c r="AW21" s="5" t="s">
        <v>6</v>
      </c>
      <c r="AX21" s="5" t="s">
        <v>6</v>
      </c>
      <c r="AY21" s="5" t="s">
        <v>6</v>
      </c>
    </row>
    <row r="22" spans="1:102" x14ac:dyDescent="0.25">
      <c r="A22" s="9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</row>
    <row r="23" spans="1:102" x14ac:dyDescent="0.25">
      <c r="A23" s="9"/>
      <c r="B23" s="124" t="s">
        <v>30</v>
      </c>
      <c r="C23" s="125"/>
      <c r="D23" s="126"/>
      <c r="G23" s="12"/>
    </row>
    <row r="24" spans="1:102" x14ac:dyDescent="0.25">
      <c r="A24" s="9"/>
      <c r="B24" s="77">
        <v>1</v>
      </c>
      <c r="C24" s="78">
        <v>2</v>
      </c>
      <c r="D24" s="77">
        <v>3</v>
      </c>
      <c r="E24" s="77">
        <v>4</v>
      </c>
      <c r="F24" s="78">
        <v>5</v>
      </c>
      <c r="G24" s="77">
        <v>6</v>
      </c>
      <c r="H24" s="77">
        <v>7</v>
      </c>
      <c r="I24" s="78">
        <v>8</v>
      </c>
      <c r="J24" s="77">
        <v>9</v>
      </c>
      <c r="K24" s="77">
        <v>10</v>
      </c>
      <c r="L24" s="78">
        <v>11</v>
      </c>
      <c r="M24" s="77">
        <v>12</v>
      </c>
      <c r="N24" s="77">
        <v>13</v>
      </c>
      <c r="O24" s="77">
        <v>14</v>
      </c>
      <c r="P24" s="77">
        <v>15</v>
      </c>
      <c r="Q24" s="77">
        <v>16</v>
      </c>
      <c r="R24" s="77">
        <v>17</v>
      </c>
      <c r="S24" s="77">
        <v>18</v>
      </c>
      <c r="T24" s="77">
        <v>19</v>
      </c>
      <c r="U24" s="77">
        <v>20</v>
      </c>
      <c r="V24" s="77">
        <v>21</v>
      </c>
      <c r="W24" s="77">
        <v>22</v>
      </c>
      <c r="X24" s="77">
        <v>23</v>
      </c>
      <c r="Y24" s="77">
        <v>24</v>
      </c>
      <c r="Z24" s="77">
        <v>25</v>
      </c>
      <c r="AA24" s="77">
        <v>26</v>
      </c>
      <c r="AB24" s="77">
        <v>27</v>
      </c>
      <c r="AC24" s="77">
        <v>28</v>
      </c>
      <c r="AD24" s="77">
        <v>29</v>
      </c>
      <c r="AE24" s="77">
        <v>30</v>
      </c>
      <c r="AF24" s="77">
        <v>31</v>
      </c>
      <c r="AG24" s="77">
        <v>32</v>
      </c>
      <c r="AH24" s="77">
        <v>33</v>
      </c>
      <c r="AI24" s="77">
        <v>34</v>
      </c>
      <c r="AJ24" s="77">
        <v>35</v>
      </c>
      <c r="AK24" s="77">
        <v>36</v>
      </c>
      <c r="AL24" s="77">
        <v>37</v>
      </c>
      <c r="AM24" s="77">
        <v>38</v>
      </c>
      <c r="AN24" s="77">
        <v>39</v>
      </c>
      <c r="AO24" s="77">
        <v>40</v>
      </c>
      <c r="AP24" s="77">
        <v>41</v>
      </c>
      <c r="AQ24" s="77">
        <v>42</v>
      </c>
      <c r="AR24" s="77">
        <v>43</v>
      </c>
      <c r="AS24" s="77">
        <v>44</v>
      </c>
      <c r="AT24" s="77">
        <v>45</v>
      </c>
      <c r="AU24" s="77">
        <v>46</v>
      </c>
      <c r="AV24" s="77">
        <v>47</v>
      </c>
      <c r="AW24" s="77">
        <v>48</v>
      </c>
      <c r="AX24" s="77">
        <v>49</v>
      </c>
      <c r="AY24" s="77">
        <v>50</v>
      </c>
    </row>
    <row r="25" spans="1:102" ht="15.75" x14ac:dyDescent="0.25">
      <c r="A25" s="79" t="s">
        <v>31</v>
      </c>
      <c r="B25" s="119">
        <f t="shared" ref="B25:U25" si="5">+BA17-B17</f>
        <v>0</v>
      </c>
      <c r="C25" s="119">
        <f t="shared" si="5"/>
        <v>0</v>
      </c>
      <c r="D25" s="119">
        <f t="shared" si="5"/>
        <v>-2896</v>
      </c>
      <c r="E25" s="119">
        <f t="shared" si="5"/>
        <v>-1281</v>
      </c>
      <c r="F25" s="119">
        <f t="shared" si="5"/>
        <v>-2096</v>
      </c>
      <c r="G25" s="119">
        <f t="shared" si="5"/>
        <v>-1559</v>
      </c>
      <c r="H25" s="119">
        <f t="shared" si="5"/>
        <v>-1624</v>
      </c>
      <c r="I25" s="119">
        <f t="shared" si="5"/>
        <v>-1834</v>
      </c>
      <c r="J25" s="119">
        <f t="shared" si="5"/>
        <v>-2026</v>
      </c>
      <c r="K25" s="119">
        <f t="shared" si="5"/>
        <v>-1976</v>
      </c>
      <c r="L25" s="119">
        <f t="shared" si="5"/>
        <v>-2096</v>
      </c>
      <c r="M25" s="119">
        <f t="shared" si="5"/>
        <v>-1571</v>
      </c>
      <c r="N25" s="119">
        <f t="shared" si="5"/>
        <v>-1571</v>
      </c>
      <c r="O25" s="119">
        <f t="shared" si="5"/>
        <v>-2736</v>
      </c>
      <c r="P25" s="119">
        <f t="shared" si="5"/>
        <v>-2736</v>
      </c>
      <c r="Q25" s="119">
        <f t="shared" si="5"/>
        <v>-2628</v>
      </c>
      <c r="R25" s="119">
        <f t="shared" si="5"/>
        <v>-2426</v>
      </c>
      <c r="S25" s="119">
        <f t="shared" si="5"/>
        <v>-2426</v>
      </c>
      <c r="T25" s="119">
        <f t="shared" si="5"/>
        <v>-2426</v>
      </c>
      <c r="U25" s="119">
        <f t="shared" si="5"/>
        <v>-2426</v>
      </c>
      <c r="V25" s="119">
        <f t="shared" ref="V25:AX25" si="6">+BU17-V17</f>
        <v>-2426</v>
      </c>
      <c r="W25" s="119">
        <f t="shared" si="6"/>
        <v>-2426</v>
      </c>
      <c r="X25" s="119">
        <f t="shared" si="6"/>
        <v>-2426</v>
      </c>
      <c r="Y25" s="119">
        <f t="shared" si="6"/>
        <v>-2426</v>
      </c>
      <c r="Z25" s="119">
        <f t="shared" si="6"/>
        <v>-2426</v>
      </c>
      <c r="AA25" s="119">
        <f t="shared" si="6"/>
        <v>-2426</v>
      </c>
      <c r="AB25" s="119">
        <f t="shared" si="6"/>
        <v>-2426</v>
      </c>
      <c r="AC25" s="119">
        <f t="shared" si="6"/>
        <v>-2426</v>
      </c>
      <c r="AD25" s="119">
        <f t="shared" si="6"/>
        <v>-2426</v>
      </c>
      <c r="AE25" s="119">
        <f t="shared" si="6"/>
        <v>-2426</v>
      </c>
      <c r="AF25" s="119">
        <f t="shared" si="6"/>
        <v>-2426</v>
      </c>
      <c r="AG25" s="119">
        <f t="shared" si="6"/>
        <v>-2426</v>
      </c>
      <c r="AH25" s="119">
        <f t="shared" si="6"/>
        <v>-2426</v>
      </c>
      <c r="AI25" s="119">
        <f t="shared" si="6"/>
        <v>-2426</v>
      </c>
      <c r="AJ25" s="119">
        <f t="shared" si="6"/>
        <v>-2426</v>
      </c>
      <c r="AK25" s="119">
        <f t="shared" si="6"/>
        <v>-2426</v>
      </c>
      <c r="AL25" s="119">
        <f t="shared" si="6"/>
        <v>-2426</v>
      </c>
      <c r="AM25" s="119">
        <f t="shared" si="6"/>
        <v>-2426</v>
      </c>
      <c r="AN25" s="119">
        <f t="shared" si="6"/>
        <v>-2426</v>
      </c>
      <c r="AO25" s="119">
        <f t="shared" si="6"/>
        <v>-2426</v>
      </c>
      <c r="AP25" s="119">
        <f t="shared" si="6"/>
        <v>-2426</v>
      </c>
      <c r="AQ25" s="119">
        <f t="shared" si="6"/>
        <v>-2426</v>
      </c>
      <c r="AR25" s="119">
        <f t="shared" si="6"/>
        <v>-2426</v>
      </c>
      <c r="AS25" s="119">
        <f t="shared" si="6"/>
        <v>-2426</v>
      </c>
      <c r="AT25" s="119">
        <f t="shared" si="6"/>
        <v>-2426</v>
      </c>
      <c r="AU25" s="119">
        <f t="shared" si="6"/>
        <v>-2426</v>
      </c>
      <c r="AV25" s="119">
        <f t="shared" si="6"/>
        <v>-2426</v>
      </c>
      <c r="AW25" s="119">
        <f t="shared" si="6"/>
        <v>-2426</v>
      </c>
      <c r="AX25" s="119">
        <f t="shared" si="6"/>
        <v>-2426</v>
      </c>
      <c r="AY25" s="119">
        <f>+CX17-AY17</f>
        <v>-2426</v>
      </c>
    </row>
    <row r="26" spans="1:102" ht="15.75" x14ac:dyDescent="0.25">
      <c r="A26" s="79" t="s">
        <v>32</v>
      </c>
      <c r="B26" s="119">
        <f t="shared" ref="B26:P26" si="7">+BA18-B18</f>
        <v>0</v>
      </c>
      <c r="C26" s="119">
        <f t="shared" si="7"/>
        <v>-1720</v>
      </c>
      <c r="D26" s="119">
        <f t="shared" si="7"/>
        <v>-1720</v>
      </c>
      <c r="E26" s="119">
        <f t="shared" si="7"/>
        <v>-434</v>
      </c>
      <c r="F26" s="119">
        <f t="shared" si="7"/>
        <v>-23</v>
      </c>
      <c r="G26" s="119">
        <f t="shared" si="7"/>
        <v>-324</v>
      </c>
      <c r="H26" s="119">
        <f t="shared" si="7"/>
        <v>-256</v>
      </c>
      <c r="I26" s="119">
        <f t="shared" si="7"/>
        <v>-256</v>
      </c>
      <c r="J26" s="119">
        <f t="shared" si="7"/>
        <v>-256</v>
      </c>
      <c r="K26" s="119">
        <f t="shared" si="7"/>
        <v>-244</v>
      </c>
      <c r="L26" s="119">
        <f t="shared" si="7"/>
        <v>-434</v>
      </c>
      <c r="M26" s="119">
        <f t="shared" si="7"/>
        <v>-474</v>
      </c>
      <c r="N26" s="119">
        <f t="shared" si="7"/>
        <v>-438</v>
      </c>
      <c r="O26" s="119">
        <f t="shared" si="7"/>
        <v>-198</v>
      </c>
      <c r="P26" s="119">
        <f t="shared" si="7"/>
        <v>-368</v>
      </c>
      <c r="Q26" s="119">
        <f>+BP16-Q16</f>
        <v>-368</v>
      </c>
      <c r="R26" s="119">
        <f>+BQ18-R18</f>
        <v>-464</v>
      </c>
      <c r="S26" s="119">
        <f>+BR18-S18</f>
        <v>-464</v>
      </c>
      <c r="T26" s="119">
        <f>+BS18-T18</f>
        <v>-464</v>
      </c>
      <c r="U26" s="119">
        <f>+BT18-U18</f>
        <v>-464</v>
      </c>
      <c r="V26" s="119">
        <f t="shared" ref="V26:AX26" si="8">+BU18-V18</f>
        <v>-464</v>
      </c>
      <c r="W26" s="119">
        <f t="shared" si="8"/>
        <v>-464</v>
      </c>
      <c r="X26" s="119">
        <f t="shared" si="8"/>
        <v>-464</v>
      </c>
      <c r="Y26" s="119">
        <f t="shared" si="8"/>
        <v>-464</v>
      </c>
      <c r="Z26" s="119">
        <f t="shared" si="8"/>
        <v>-464</v>
      </c>
      <c r="AA26" s="119">
        <f t="shared" si="8"/>
        <v>-464</v>
      </c>
      <c r="AB26" s="119">
        <f t="shared" si="8"/>
        <v>-464</v>
      </c>
      <c r="AC26" s="119">
        <f t="shared" si="8"/>
        <v>-464</v>
      </c>
      <c r="AD26" s="119">
        <f t="shared" si="8"/>
        <v>-464</v>
      </c>
      <c r="AE26" s="119">
        <f t="shared" si="8"/>
        <v>-464</v>
      </c>
      <c r="AF26" s="119">
        <f t="shared" si="8"/>
        <v>-464</v>
      </c>
      <c r="AG26" s="119">
        <f t="shared" si="8"/>
        <v>-464</v>
      </c>
      <c r="AH26" s="119">
        <f t="shared" si="8"/>
        <v>-464</v>
      </c>
      <c r="AI26" s="119">
        <f t="shared" si="8"/>
        <v>-464</v>
      </c>
      <c r="AJ26" s="119">
        <f t="shared" si="8"/>
        <v>-464</v>
      </c>
      <c r="AK26" s="119">
        <f t="shared" si="8"/>
        <v>-464</v>
      </c>
      <c r="AL26" s="119">
        <f t="shared" si="8"/>
        <v>-464</v>
      </c>
      <c r="AM26" s="119">
        <f t="shared" si="8"/>
        <v>-464</v>
      </c>
      <c r="AN26" s="119">
        <f t="shared" si="8"/>
        <v>-464</v>
      </c>
      <c r="AO26" s="119">
        <f t="shared" si="8"/>
        <v>-464</v>
      </c>
      <c r="AP26" s="119">
        <f t="shared" si="8"/>
        <v>-464</v>
      </c>
      <c r="AQ26" s="119">
        <f t="shared" si="8"/>
        <v>-464</v>
      </c>
      <c r="AR26" s="119">
        <f t="shared" si="8"/>
        <v>-464</v>
      </c>
      <c r="AS26" s="119">
        <f t="shared" si="8"/>
        <v>-464</v>
      </c>
      <c r="AT26" s="119">
        <f t="shared" si="8"/>
        <v>-464</v>
      </c>
      <c r="AU26" s="119">
        <f t="shared" si="8"/>
        <v>-464</v>
      </c>
      <c r="AV26" s="119">
        <f t="shared" si="8"/>
        <v>-464</v>
      </c>
      <c r="AW26" s="119">
        <f t="shared" si="8"/>
        <v>-464</v>
      </c>
      <c r="AX26" s="119">
        <f t="shared" si="8"/>
        <v>-464</v>
      </c>
      <c r="AY26" s="119">
        <f>+CX18-AY18</f>
        <v>-464</v>
      </c>
    </row>
    <row r="27" spans="1:102" x14ac:dyDescent="0.25">
      <c r="A27" s="9"/>
      <c r="V27" s="9"/>
      <c r="W27" s="9"/>
      <c r="X27" s="9"/>
    </row>
    <row r="28" spans="1:102" x14ac:dyDescent="0.25">
      <c r="A28" s="9"/>
      <c r="V28" s="9"/>
      <c r="W28" s="9"/>
      <c r="X28" s="9"/>
    </row>
    <row r="29" spans="1:102" x14ac:dyDescent="0.25">
      <c r="A29" s="9"/>
    </row>
    <row r="30" spans="1:102" x14ac:dyDescent="0.25">
      <c r="A30" s="9"/>
      <c r="E30" s="15"/>
    </row>
    <row r="31" spans="1:102" ht="15.75" thickBot="1" x14ac:dyDescent="0.3">
      <c r="A31" s="151" t="s">
        <v>17</v>
      </c>
      <c r="B31" s="152"/>
      <c r="C31" s="1" t="s">
        <v>47</v>
      </c>
    </row>
    <row r="32" spans="1:102" x14ac:dyDescent="0.25">
      <c r="A32" s="153" t="s">
        <v>48</v>
      </c>
      <c r="B32" s="52" t="s">
        <v>49</v>
      </c>
      <c r="C32" s="121"/>
      <c r="D32" s="40"/>
      <c r="E32" s="40"/>
      <c r="F32" s="40"/>
      <c r="G32"/>
      <c r="H32"/>
    </row>
    <row r="33" spans="1:8" ht="15.75" thickBot="1" x14ac:dyDescent="0.3">
      <c r="A33" s="154"/>
      <c r="B33" s="54" t="s">
        <v>34</v>
      </c>
      <c r="C33" s="122"/>
      <c r="D33" s="55"/>
      <c r="E33" s="55"/>
      <c r="F33" s="55"/>
      <c r="G33"/>
      <c r="H33"/>
    </row>
    <row r="34" spans="1:8" x14ac:dyDescent="0.25">
      <c r="A34" s="153" t="s">
        <v>50</v>
      </c>
      <c r="B34" s="52" t="s">
        <v>49</v>
      </c>
      <c r="C34" s="121"/>
      <c r="D34" s="40"/>
      <c r="E34" s="40"/>
      <c r="F34" s="40"/>
      <c r="G34"/>
      <c r="H34"/>
    </row>
    <row r="35" spans="1:8" ht="15.75" thickBot="1" x14ac:dyDescent="0.3">
      <c r="A35" s="154"/>
      <c r="B35" s="54" t="s">
        <v>34</v>
      </c>
      <c r="C35" s="122"/>
      <c r="D35" s="55"/>
      <c r="E35" s="55"/>
      <c r="F35" s="55"/>
      <c r="G35"/>
      <c r="H35"/>
    </row>
    <row r="36" spans="1:8" x14ac:dyDescent="0.25">
      <c r="A36" s="153" t="s">
        <v>51</v>
      </c>
      <c r="B36" s="52" t="s">
        <v>49</v>
      </c>
      <c r="C36" s="121"/>
      <c r="D36" s="40"/>
      <c r="E36" s="40"/>
      <c r="F36" s="40"/>
      <c r="G36"/>
      <c r="H36"/>
    </row>
    <row r="37" spans="1:8" ht="15.75" thickBot="1" x14ac:dyDescent="0.3">
      <c r="A37" s="154"/>
      <c r="B37" s="54" t="s">
        <v>34</v>
      </c>
      <c r="C37" s="122"/>
      <c r="D37" s="55"/>
      <c r="E37" s="55"/>
      <c r="F37" s="55"/>
      <c r="G37"/>
      <c r="H37"/>
    </row>
    <row r="38" spans="1:8" x14ac:dyDescent="0.25">
      <c r="A38" s="155" t="s">
        <v>52</v>
      </c>
      <c r="B38" s="52" t="s">
        <v>49</v>
      </c>
      <c r="C38" s="121"/>
      <c r="D38" s="40"/>
      <c r="E38" s="40"/>
      <c r="F38" s="40"/>
      <c r="G38"/>
      <c r="H38"/>
    </row>
    <row r="39" spans="1:8" ht="15.75" thickBot="1" x14ac:dyDescent="0.3">
      <c r="A39" s="156"/>
      <c r="B39" s="54" t="s">
        <v>34</v>
      </c>
      <c r="C39" s="122"/>
      <c r="D39" s="55"/>
      <c r="E39" s="55"/>
      <c r="F39" s="55"/>
      <c r="G39"/>
      <c r="H39"/>
    </row>
    <row r="40" spans="1:8" x14ac:dyDescent="0.25">
      <c r="C40" s="9"/>
      <c r="G40"/>
      <c r="H40"/>
    </row>
    <row r="41" spans="1:8" x14ac:dyDescent="0.25">
      <c r="A41" s="157" t="s">
        <v>18</v>
      </c>
      <c r="B41" s="158"/>
      <c r="G41"/>
      <c r="H41"/>
    </row>
    <row r="42" spans="1:8" x14ac:dyDescent="0.25">
      <c r="A42" s="159" t="s">
        <v>48</v>
      </c>
      <c r="B42" s="119" t="s">
        <v>49</v>
      </c>
      <c r="C42" s="119"/>
      <c r="D42" s="5"/>
      <c r="E42" s="5"/>
      <c r="F42" s="5"/>
      <c r="G42"/>
      <c r="H42"/>
    </row>
    <row r="43" spans="1:8" x14ac:dyDescent="0.25">
      <c r="A43" s="160"/>
      <c r="B43" s="119" t="s">
        <v>34</v>
      </c>
      <c r="C43" s="119"/>
      <c r="D43" s="5"/>
      <c r="E43" s="5"/>
      <c r="F43" s="5"/>
      <c r="G43"/>
      <c r="H43"/>
    </row>
    <row r="44" spans="1:8" x14ac:dyDescent="0.25">
      <c r="A44" s="159" t="s">
        <v>50</v>
      </c>
      <c r="B44" s="119" t="s">
        <v>49</v>
      </c>
      <c r="C44" s="119"/>
      <c r="D44" s="5"/>
      <c r="E44" s="5"/>
      <c r="F44" s="5"/>
      <c r="G44"/>
      <c r="H44"/>
    </row>
    <row r="45" spans="1:8" x14ac:dyDescent="0.25">
      <c r="A45" s="160"/>
      <c r="B45" s="119" t="s">
        <v>34</v>
      </c>
      <c r="C45" s="119"/>
      <c r="D45" s="5"/>
      <c r="E45" s="5"/>
      <c r="F45" s="5"/>
      <c r="G45"/>
      <c r="H45"/>
    </row>
    <row r="46" spans="1:8" x14ac:dyDescent="0.25">
      <c r="A46" s="159" t="s">
        <v>51</v>
      </c>
      <c r="B46" s="119" t="s">
        <v>49</v>
      </c>
      <c r="C46" s="119"/>
      <c r="D46" s="5"/>
      <c r="E46" s="5"/>
      <c r="F46" s="5"/>
      <c r="G46"/>
      <c r="H46"/>
    </row>
    <row r="47" spans="1:8" x14ac:dyDescent="0.25">
      <c r="A47" s="160"/>
      <c r="B47" s="119" t="s">
        <v>34</v>
      </c>
      <c r="C47" s="119"/>
      <c r="D47" s="5"/>
      <c r="E47" s="5"/>
      <c r="F47" s="5"/>
      <c r="G47"/>
      <c r="H47"/>
    </row>
    <row r="48" spans="1:8" x14ac:dyDescent="0.25">
      <c r="A48" s="149" t="s">
        <v>52</v>
      </c>
      <c r="B48" s="119" t="s">
        <v>49</v>
      </c>
      <c r="C48" s="119"/>
      <c r="D48" s="5"/>
      <c r="E48" s="5"/>
      <c r="F48" s="5"/>
      <c r="G48"/>
      <c r="H48"/>
    </row>
    <row r="49" spans="1:24" x14ac:dyDescent="0.25">
      <c r="A49" s="149"/>
      <c r="B49" s="119" t="s">
        <v>34</v>
      </c>
      <c r="C49" s="119"/>
      <c r="D49" s="5"/>
      <c r="E49" s="5"/>
      <c r="F49" s="5"/>
      <c r="G49"/>
      <c r="H49"/>
    </row>
    <row r="50" spans="1:24" x14ac:dyDescent="0.25">
      <c r="C50" s="9"/>
      <c r="G50"/>
      <c r="H50"/>
    </row>
    <row r="51" spans="1:24" ht="15.75" customHeight="1" x14ac:dyDescent="0.25">
      <c r="A51" s="157" t="s">
        <v>19</v>
      </c>
      <c r="B51" s="158"/>
      <c r="G51"/>
      <c r="H51"/>
    </row>
    <row r="52" spans="1:24" x14ac:dyDescent="0.25">
      <c r="A52" s="159" t="s">
        <v>48</v>
      </c>
      <c r="B52" s="119" t="s">
        <v>49</v>
      </c>
      <c r="C52" s="119"/>
      <c r="D52" s="5"/>
      <c r="E52" s="5"/>
      <c r="F52" s="5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</row>
    <row r="53" spans="1:24" x14ac:dyDescent="0.25">
      <c r="A53" s="160"/>
      <c r="B53" s="119" t="s">
        <v>34</v>
      </c>
      <c r="C53" s="119"/>
      <c r="D53" s="5"/>
      <c r="E53" s="5"/>
      <c r="F53" s="5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</row>
    <row r="54" spans="1:24" ht="15.75" customHeight="1" x14ac:dyDescent="0.25">
      <c r="A54" s="159" t="s">
        <v>50</v>
      </c>
      <c r="B54" s="119" t="s">
        <v>49</v>
      </c>
      <c r="C54" s="119"/>
      <c r="D54" s="5"/>
      <c r="E54" s="5"/>
      <c r="F54" s="5"/>
      <c r="G54"/>
      <c r="H54"/>
    </row>
    <row r="55" spans="1:24" ht="15.75" customHeight="1" x14ac:dyDescent="0.25">
      <c r="A55" s="160"/>
      <c r="B55" s="119" t="s">
        <v>34</v>
      </c>
      <c r="C55" s="119"/>
      <c r="D55" s="5"/>
      <c r="E55" s="5"/>
      <c r="F55" s="5"/>
      <c r="G55"/>
      <c r="H55"/>
    </row>
    <row r="56" spans="1:24" x14ac:dyDescent="0.25">
      <c r="A56" s="159" t="s">
        <v>51</v>
      </c>
      <c r="B56" s="119" t="s">
        <v>49</v>
      </c>
      <c r="C56" s="119"/>
      <c r="D56" s="5"/>
      <c r="E56" s="5"/>
      <c r="F56" s="5"/>
      <c r="G56"/>
      <c r="H56"/>
    </row>
    <row r="57" spans="1:24" x14ac:dyDescent="0.25">
      <c r="A57" s="160"/>
      <c r="B57" s="119" t="s">
        <v>34</v>
      </c>
      <c r="C57" s="119"/>
      <c r="D57" s="5"/>
      <c r="E57" s="5"/>
      <c r="F57" s="5"/>
      <c r="G57"/>
      <c r="H57"/>
    </row>
    <row r="58" spans="1:24" x14ac:dyDescent="0.25">
      <c r="A58" s="149" t="s">
        <v>52</v>
      </c>
      <c r="B58" s="119" t="s">
        <v>49</v>
      </c>
      <c r="C58" s="119"/>
      <c r="D58" s="5"/>
      <c r="E58" s="5"/>
      <c r="F58" s="5"/>
      <c r="G58"/>
      <c r="H58"/>
    </row>
    <row r="59" spans="1:24" x14ac:dyDescent="0.25">
      <c r="A59" s="149"/>
      <c r="B59" s="119" t="s">
        <v>34</v>
      </c>
      <c r="C59" s="119"/>
      <c r="D59" s="5"/>
      <c r="E59" s="5"/>
      <c r="F59" s="5"/>
      <c r="G59"/>
      <c r="H59"/>
    </row>
    <row r="60" spans="1:24" x14ac:dyDescent="0.25">
      <c r="C60" s="9"/>
      <c r="G60"/>
      <c r="H60"/>
    </row>
    <row r="61" spans="1:24" x14ac:dyDescent="0.25">
      <c r="A61" s="157" t="s">
        <v>36</v>
      </c>
      <c r="B61" s="158"/>
      <c r="G61"/>
      <c r="H61"/>
    </row>
    <row r="62" spans="1:24" x14ac:dyDescent="0.25">
      <c r="A62" s="159" t="s">
        <v>48</v>
      </c>
      <c r="B62" s="119" t="s">
        <v>49</v>
      </c>
      <c r="C62" s="119"/>
      <c r="D62" s="5"/>
      <c r="E62" s="5"/>
      <c r="F62" s="5"/>
      <c r="G62"/>
      <c r="H62"/>
    </row>
    <row r="63" spans="1:24" x14ac:dyDescent="0.25">
      <c r="A63" s="160"/>
      <c r="B63" s="119" t="s">
        <v>34</v>
      </c>
      <c r="C63" s="119"/>
      <c r="D63" s="5"/>
      <c r="E63" s="5"/>
      <c r="F63" s="5"/>
      <c r="G63"/>
      <c r="H63"/>
    </row>
    <row r="64" spans="1:24" x14ac:dyDescent="0.25">
      <c r="A64" s="159" t="s">
        <v>50</v>
      </c>
      <c r="B64" s="119" t="s">
        <v>49</v>
      </c>
      <c r="C64" s="119"/>
      <c r="D64" s="5"/>
      <c r="E64" s="5"/>
      <c r="F64" s="5"/>
      <c r="G64"/>
      <c r="H64"/>
    </row>
    <row r="65" spans="1:8" x14ac:dyDescent="0.25">
      <c r="A65" s="160"/>
      <c r="B65" s="119" t="s">
        <v>34</v>
      </c>
      <c r="C65" s="119"/>
      <c r="D65" s="5"/>
      <c r="E65" s="5"/>
      <c r="F65" s="5"/>
      <c r="G65"/>
      <c r="H65"/>
    </row>
    <row r="66" spans="1:8" x14ac:dyDescent="0.25">
      <c r="A66" s="159" t="s">
        <v>51</v>
      </c>
      <c r="B66" s="119" t="s">
        <v>49</v>
      </c>
      <c r="C66" s="119"/>
      <c r="D66" s="5"/>
      <c r="E66" s="5"/>
      <c r="F66" s="5"/>
      <c r="G66"/>
      <c r="H66"/>
    </row>
    <row r="67" spans="1:8" x14ac:dyDescent="0.25">
      <c r="A67" s="160"/>
      <c r="B67" s="119" t="s">
        <v>34</v>
      </c>
      <c r="C67" s="119"/>
      <c r="D67" s="5"/>
      <c r="E67" s="5"/>
      <c r="F67" s="5"/>
      <c r="G67"/>
      <c r="H67"/>
    </row>
    <row r="68" spans="1:8" x14ac:dyDescent="0.25">
      <c r="A68" s="149" t="s">
        <v>52</v>
      </c>
      <c r="B68" s="119" t="s">
        <v>49</v>
      </c>
      <c r="C68" s="119"/>
      <c r="D68" s="5"/>
      <c r="E68" s="5"/>
      <c r="F68" s="5"/>
      <c r="G68"/>
      <c r="H68"/>
    </row>
    <row r="69" spans="1:8" x14ac:dyDescent="0.25">
      <c r="A69" s="149"/>
      <c r="B69" s="119" t="s">
        <v>34</v>
      </c>
      <c r="C69" s="5"/>
      <c r="D69" s="5"/>
      <c r="E69" s="5"/>
      <c r="F69" s="5"/>
      <c r="G69"/>
      <c r="H69"/>
    </row>
    <row r="70" spans="1:8" x14ac:dyDescent="0.25">
      <c r="G70"/>
      <c r="H70"/>
    </row>
    <row r="71" spans="1:8" x14ac:dyDescent="0.25">
      <c r="A71" s="157" t="s">
        <v>37</v>
      </c>
      <c r="B71" s="158"/>
      <c r="G71"/>
      <c r="H71"/>
    </row>
    <row r="72" spans="1:8" x14ac:dyDescent="0.25">
      <c r="A72" s="159" t="s">
        <v>48</v>
      </c>
      <c r="B72" s="119" t="s">
        <v>49</v>
      </c>
      <c r="C72" s="119"/>
      <c r="D72" s="5"/>
      <c r="E72" s="5"/>
      <c r="F72" s="5"/>
      <c r="G72"/>
      <c r="H72"/>
    </row>
    <row r="73" spans="1:8" x14ac:dyDescent="0.25">
      <c r="A73" s="160"/>
      <c r="B73" s="119" t="s">
        <v>34</v>
      </c>
      <c r="C73" s="119"/>
      <c r="D73" s="5"/>
      <c r="E73" s="5"/>
      <c r="F73" s="5"/>
      <c r="G73"/>
      <c r="H73"/>
    </row>
    <row r="74" spans="1:8" x14ac:dyDescent="0.25">
      <c r="A74" s="159" t="s">
        <v>50</v>
      </c>
      <c r="B74" s="119" t="s">
        <v>49</v>
      </c>
      <c r="C74" s="119"/>
      <c r="D74" s="5"/>
      <c r="E74" s="5"/>
      <c r="F74" s="5"/>
      <c r="G74"/>
      <c r="H74"/>
    </row>
    <row r="75" spans="1:8" x14ac:dyDescent="0.25">
      <c r="A75" s="160"/>
      <c r="B75" s="119" t="s">
        <v>34</v>
      </c>
      <c r="C75" s="119"/>
      <c r="D75" s="5"/>
      <c r="E75" s="5"/>
      <c r="F75" s="5"/>
      <c r="G75"/>
      <c r="H75"/>
    </row>
    <row r="76" spans="1:8" x14ac:dyDescent="0.25">
      <c r="A76" s="159" t="s">
        <v>51</v>
      </c>
      <c r="B76" s="119" t="s">
        <v>49</v>
      </c>
      <c r="C76" s="119"/>
      <c r="D76" s="5"/>
      <c r="E76" s="5"/>
      <c r="F76" s="5"/>
      <c r="G76"/>
      <c r="H76"/>
    </row>
    <row r="77" spans="1:8" x14ac:dyDescent="0.25">
      <c r="A77" s="160"/>
      <c r="B77" s="119" t="s">
        <v>34</v>
      </c>
      <c r="C77" s="119"/>
      <c r="D77" s="5"/>
      <c r="E77" s="5"/>
      <c r="F77" s="5"/>
      <c r="G77"/>
      <c r="H77"/>
    </row>
    <row r="78" spans="1:8" x14ac:dyDescent="0.25">
      <c r="A78" s="149" t="s">
        <v>52</v>
      </c>
      <c r="B78" s="119" t="s">
        <v>49</v>
      </c>
      <c r="C78" s="119"/>
      <c r="D78" s="5"/>
      <c r="E78" s="5"/>
      <c r="F78" s="5"/>
      <c r="G78"/>
      <c r="H78"/>
    </row>
    <row r="79" spans="1:8" x14ac:dyDescent="0.25">
      <c r="A79" s="149"/>
      <c r="B79" s="119" t="s">
        <v>34</v>
      </c>
      <c r="C79" s="5"/>
      <c r="D79" s="5"/>
      <c r="E79" s="5"/>
      <c r="F79" s="5"/>
      <c r="G79"/>
      <c r="H79"/>
    </row>
    <row r="80" spans="1:8" x14ac:dyDescent="0.25">
      <c r="G80"/>
      <c r="H80"/>
    </row>
    <row r="81" spans="1:8" x14ac:dyDescent="0.25">
      <c r="A81" s="157" t="s">
        <v>38</v>
      </c>
      <c r="B81" s="158"/>
      <c r="G81"/>
      <c r="H81"/>
    </row>
    <row r="82" spans="1:8" x14ac:dyDescent="0.25">
      <c r="A82" s="159" t="s">
        <v>48</v>
      </c>
      <c r="B82" s="119" t="s">
        <v>49</v>
      </c>
      <c r="C82" s="119"/>
      <c r="D82" s="5"/>
      <c r="E82" s="5"/>
      <c r="F82" s="5"/>
      <c r="G82"/>
      <c r="H82"/>
    </row>
    <row r="83" spans="1:8" x14ac:dyDescent="0.25">
      <c r="A83" s="160"/>
      <c r="B83" s="119" t="s">
        <v>34</v>
      </c>
      <c r="C83" s="119"/>
      <c r="D83" s="5"/>
      <c r="E83" s="5"/>
      <c r="F83" s="5"/>
      <c r="G83"/>
      <c r="H83"/>
    </row>
    <row r="84" spans="1:8" x14ac:dyDescent="0.25">
      <c r="A84" s="159" t="s">
        <v>50</v>
      </c>
      <c r="B84" s="119" t="s">
        <v>49</v>
      </c>
      <c r="C84" s="119"/>
      <c r="D84" s="5"/>
      <c r="E84" s="5"/>
      <c r="F84" s="5"/>
      <c r="G84"/>
      <c r="H84"/>
    </row>
    <row r="85" spans="1:8" x14ac:dyDescent="0.25">
      <c r="A85" s="160"/>
      <c r="B85" s="119" t="s">
        <v>34</v>
      </c>
      <c r="C85" s="119"/>
      <c r="D85" s="5"/>
      <c r="E85" s="5"/>
      <c r="F85" s="5"/>
      <c r="G85"/>
      <c r="H85"/>
    </row>
    <row r="86" spans="1:8" x14ac:dyDescent="0.25">
      <c r="A86" s="159" t="s">
        <v>51</v>
      </c>
      <c r="B86" s="119" t="s">
        <v>49</v>
      </c>
      <c r="C86" s="119"/>
      <c r="D86" s="5"/>
      <c r="E86" s="5"/>
      <c r="F86" s="5"/>
      <c r="G86"/>
      <c r="H86"/>
    </row>
    <row r="87" spans="1:8" x14ac:dyDescent="0.25">
      <c r="A87" s="160"/>
      <c r="B87" s="119" t="s">
        <v>34</v>
      </c>
      <c r="C87" s="119"/>
      <c r="D87" s="5"/>
      <c r="E87" s="5"/>
      <c r="F87" s="5"/>
      <c r="G87"/>
      <c r="H87"/>
    </row>
    <row r="88" spans="1:8" x14ac:dyDescent="0.25">
      <c r="A88" s="149" t="s">
        <v>52</v>
      </c>
      <c r="B88" s="119" t="s">
        <v>49</v>
      </c>
      <c r="C88" s="119"/>
      <c r="D88" s="5"/>
      <c r="E88" s="5"/>
      <c r="F88" s="5"/>
      <c r="G88"/>
      <c r="H88"/>
    </row>
    <row r="89" spans="1:8" x14ac:dyDescent="0.25">
      <c r="A89" s="149"/>
      <c r="B89" s="119" t="s">
        <v>34</v>
      </c>
      <c r="C89" s="5"/>
      <c r="D89" s="5"/>
      <c r="E89" s="5"/>
      <c r="F89" s="5"/>
      <c r="G89"/>
      <c r="H89"/>
    </row>
    <row r="91" spans="1:8" x14ac:dyDescent="0.25">
      <c r="A91" s="157" t="s">
        <v>39</v>
      </c>
      <c r="B91" s="158"/>
    </row>
    <row r="92" spans="1:8" x14ac:dyDescent="0.25">
      <c r="A92" s="159" t="s">
        <v>48</v>
      </c>
      <c r="B92" s="119" t="s">
        <v>49</v>
      </c>
      <c r="C92" s="119"/>
      <c r="D92" s="5"/>
      <c r="E92" s="5"/>
      <c r="F92" s="5"/>
    </row>
    <row r="93" spans="1:8" x14ac:dyDescent="0.25">
      <c r="A93" s="160"/>
      <c r="B93" s="119" t="s">
        <v>34</v>
      </c>
      <c r="C93" s="119"/>
      <c r="D93" s="5"/>
      <c r="E93" s="5"/>
      <c r="F93" s="5"/>
    </row>
    <row r="94" spans="1:8" x14ac:dyDescent="0.25">
      <c r="A94" s="159" t="s">
        <v>50</v>
      </c>
      <c r="B94" s="119" t="s">
        <v>49</v>
      </c>
      <c r="C94" s="119"/>
      <c r="D94" s="5"/>
      <c r="E94" s="5"/>
      <c r="F94" s="5"/>
    </row>
    <row r="95" spans="1:8" x14ac:dyDescent="0.25">
      <c r="A95" s="160"/>
      <c r="B95" s="119" t="s">
        <v>34</v>
      </c>
      <c r="C95" s="119"/>
      <c r="D95" s="5"/>
      <c r="E95" s="5"/>
      <c r="F95" s="5"/>
    </row>
    <row r="96" spans="1:8" x14ac:dyDescent="0.25">
      <c r="A96" s="159" t="s">
        <v>51</v>
      </c>
      <c r="B96" s="119" t="s">
        <v>49</v>
      </c>
      <c r="C96" s="119"/>
      <c r="D96" s="5"/>
      <c r="E96" s="5"/>
      <c r="F96" s="5"/>
    </row>
    <row r="97" spans="1:6" x14ac:dyDescent="0.25">
      <c r="A97" s="160"/>
      <c r="B97" s="119" t="s">
        <v>34</v>
      </c>
      <c r="C97" s="119"/>
      <c r="D97" s="5"/>
      <c r="E97" s="5"/>
      <c r="F97" s="5"/>
    </row>
    <row r="98" spans="1:6" x14ac:dyDescent="0.25">
      <c r="A98" s="149" t="s">
        <v>52</v>
      </c>
      <c r="B98" s="119" t="s">
        <v>49</v>
      </c>
      <c r="C98" s="119"/>
      <c r="D98" s="5"/>
      <c r="E98" s="5"/>
      <c r="F98" s="5"/>
    </row>
    <row r="99" spans="1:6" x14ac:dyDescent="0.25">
      <c r="A99" s="149"/>
      <c r="B99" s="119" t="s">
        <v>34</v>
      </c>
      <c r="C99" s="5"/>
      <c r="D99" s="5"/>
      <c r="E99" s="5"/>
      <c r="F99" s="5"/>
    </row>
    <row r="101" spans="1:6" x14ac:dyDescent="0.25">
      <c r="A101" s="157" t="s">
        <v>40</v>
      </c>
      <c r="B101" s="158"/>
    </row>
    <row r="102" spans="1:6" x14ac:dyDescent="0.25">
      <c r="A102" s="159" t="s">
        <v>48</v>
      </c>
      <c r="B102" s="119" t="s">
        <v>49</v>
      </c>
      <c r="C102" s="119"/>
      <c r="D102" s="5"/>
      <c r="E102" s="5"/>
      <c r="F102" s="5"/>
    </row>
    <row r="103" spans="1:6" x14ac:dyDescent="0.25">
      <c r="A103" s="160"/>
      <c r="B103" s="119" t="s">
        <v>34</v>
      </c>
      <c r="C103" s="119"/>
      <c r="D103" s="5"/>
      <c r="E103" s="5"/>
      <c r="F103" s="5"/>
    </row>
    <row r="104" spans="1:6" x14ac:dyDescent="0.25">
      <c r="A104" s="159" t="s">
        <v>50</v>
      </c>
      <c r="B104" s="119" t="s">
        <v>49</v>
      </c>
      <c r="C104" s="119"/>
      <c r="D104" s="5"/>
      <c r="E104" s="5"/>
      <c r="F104" s="5"/>
    </row>
    <row r="105" spans="1:6" x14ac:dyDescent="0.25">
      <c r="A105" s="160"/>
      <c r="B105" s="119" t="s">
        <v>34</v>
      </c>
      <c r="C105" s="119"/>
      <c r="D105" s="5"/>
      <c r="E105" s="5"/>
      <c r="F105" s="5"/>
    </row>
    <row r="106" spans="1:6" x14ac:dyDescent="0.25">
      <c r="A106" s="159" t="s">
        <v>51</v>
      </c>
      <c r="B106" s="119" t="s">
        <v>49</v>
      </c>
      <c r="C106" s="119"/>
      <c r="D106" s="5"/>
      <c r="E106" s="5"/>
      <c r="F106" s="5"/>
    </row>
    <row r="107" spans="1:6" x14ac:dyDescent="0.25">
      <c r="A107" s="160"/>
      <c r="B107" s="119" t="s">
        <v>34</v>
      </c>
      <c r="C107" s="119"/>
      <c r="D107" s="5"/>
      <c r="E107" s="5"/>
      <c r="F107" s="5"/>
    </row>
    <row r="108" spans="1:6" x14ac:dyDescent="0.25">
      <c r="A108" s="149" t="s">
        <v>52</v>
      </c>
      <c r="B108" s="119" t="s">
        <v>49</v>
      </c>
      <c r="C108" s="119"/>
      <c r="D108" s="5"/>
      <c r="E108" s="5"/>
      <c r="F108" s="5"/>
    </row>
    <row r="109" spans="1:6" x14ac:dyDescent="0.25">
      <c r="A109" s="149"/>
      <c r="B109" s="119" t="s">
        <v>34</v>
      </c>
      <c r="C109" s="5"/>
      <c r="D109" s="5"/>
      <c r="E109" s="5"/>
      <c r="F109" s="5"/>
    </row>
    <row r="111" spans="1:6" x14ac:dyDescent="0.25">
      <c r="A111" s="157" t="s">
        <v>41</v>
      </c>
      <c r="B111" s="158"/>
    </row>
    <row r="112" spans="1:6" x14ac:dyDescent="0.25">
      <c r="A112" s="159" t="s">
        <v>48</v>
      </c>
      <c r="B112" s="119" t="s">
        <v>49</v>
      </c>
      <c r="C112" s="119"/>
      <c r="D112" s="5"/>
      <c r="E112" s="5"/>
      <c r="F112" s="5"/>
    </row>
    <row r="113" spans="1:6" x14ac:dyDescent="0.25">
      <c r="A113" s="160"/>
      <c r="B113" s="119" t="s">
        <v>34</v>
      </c>
      <c r="C113" s="119"/>
      <c r="D113" s="5"/>
      <c r="E113" s="5"/>
      <c r="F113" s="5"/>
    </row>
    <row r="114" spans="1:6" x14ac:dyDescent="0.25">
      <c r="A114" s="159" t="s">
        <v>50</v>
      </c>
      <c r="B114" s="119" t="s">
        <v>49</v>
      </c>
      <c r="C114" s="119"/>
      <c r="D114" s="5"/>
      <c r="E114" s="5"/>
      <c r="F114" s="5"/>
    </row>
    <row r="115" spans="1:6" x14ac:dyDescent="0.25">
      <c r="A115" s="160"/>
      <c r="B115" s="119" t="s">
        <v>34</v>
      </c>
      <c r="C115" s="119"/>
      <c r="D115" s="5"/>
      <c r="E115" s="5"/>
      <c r="F115" s="5"/>
    </row>
    <row r="116" spans="1:6" x14ac:dyDescent="0.25">
      <c r="A116" s="159" t="s">
        <v>51</v>
      </c>
      <c r="B116" s="119" t="s">
        <v>49</v>
      </c>
      <c r="C116" s="119"/>
      <c r="D116" s="5"/>
      <c r="E116" s="5"/>
      <c r="F116" s="5"/>
    </row>
    <row r="117" spans="1:6" x14ac:dyDescent="0.25">
      <c r="A117" s="160"/>
      <c r="B117" s="119" t="s">
        <v>34</v>
      </c>
      <c r="C117" s="119"/>
      <c r="D117" s="5"/>
      <c r="E117" s="5"/>
      <c r="F117" s="5"/>
    </row>
    <row r="118" spans="1:6" x14ac:dyDescent="0.25">
      <c r="A118" s="149" t="s">
        <v>52</v>
      </c>
      <c r="B118" s="119" t="s">
        <v>49</v>
      </c>
      <c r="C118" s="119"/>
      <c r="D118" s="5"/>
      <c r="E118" s="5"/>
      <c r="F118" s="5"/>
    </row>
    <row r="119" spans="1:6" x14ac:dyDescent="0.25">
      <c r="A119" s="149"/>
      <c r="B119" s="119" t="s">
        <v>34</v>
      </c>
      <c r="C119" s="5"/>
      <c r="D119" s="5"/>
      <c r="E119" s="5"/>
      <c r="F119" s="5"/>
    </row>
    <row r="121" spans="1:6" x14ac:dyDescent="0.25">
      <c r="A121" s="157" t="s">
        <v>42</v>
      </c>
      <c r="B121" s="158"/>
    </row>
    <row r="122" spans="1:6" x14ac:dyDescent="0.25">
      <c r="A122" s="159" t="s">
        <v>48</v>
      </c>
      <c r="B122" s="119" t="s">
        <v>49</v>
      </c>
      <c r="C122" s="119"/>
      <c r="D122" s="5"/>
      <c r="E122" s="5"/>
      <c r="F122" s="5"/>
    </row>
    <row r="123" spans="1:6" x14ac:dyDescent="0.25">
      <c r="A123" s="160"/>
      <c r="B123" s="119" t="s">
        <v>34</v>
      </c>
      <c r="C123" s="119"/>
      <c r="D123" s="5"/>
      <c r="E123" s="5"/>
      <c r="F123" s="5"/>
    </row>
    <row r="124" spans="1:6" x14ac:dyDescent="0.25">
      <c r="A124" s="159" t="s">
        <v>50</v>
      </c>
      <c r="B124" s="119" t="s">
        <v>49</v>
      </c>
      <c r="C124" s="119"/>
      <c r="D124" s="5"/>
      <c r="E124" s="5"/>
      <c r="F124" s="5"/>
    </row>
    <row r="125" spans="1:6" x14ac:dyDescent="0.25">
      <c r="A125" s="160"/>
      <c r="B125" s="119" t="s">
        <v>34</v>
      </c>
      <c r="C125" s="119"/>
      <c r="D125" s="5"/>
      <c r="E125" s="5"/>
      <c r="F125" s="5"/>
    </row>
    <row r="126" spans="1:6" x14ac:dyDescent="0.25">
      <c r="A126" s="159" t="s">
        <v>51</v>
      </c>
      <c r="B126" s="119" t="s">
        <v>49</v>
      </c>
      <c r="C126" s="119"/>
      <c r="D126" s="5"/>
      <c r="E126" s="5"/>
      <c r="F126" s="5"/>
    </row>
    <row r="127" spans="1:6" x14ac:dyDescent="0.25">
      <c r="A127" s="160"/>
      <c r="B127" s="119" t="s">
        <v>34</v>
      </c>
      <c r="C127" s="119"/>
      <c r="D127" s="5"/>
      <c r="E127" s="5"/>
      <c r="F127" s="5"/>
    </row>
    <row r="128" spans="1:6" x14ac:dyDescent="0.25">
      <c r="A128" s="149" t="s">
        <v>52</v>
      </c>
      <c r="B128" s="119" t="s">
        <v>49</v>
      </c>
      <c r="C128" s="119"/>
      <c r="D128" s="5"/>
      <c r="E128" s="5"/>
      <c r="F128" s="5"/>
    </row>
    <row r="129" spans="1:6" x14ac:dyDescent="0.25">
      <c r="A129" s="149"/>
      <c r="B129" s="119" t="s">
        <v>34</v>
      </c>
      <c r="C129" s="5"/>
      <c r="D129" s="5"/>
      <c r="E129" s="5"/>
      <c r="F129" s="5"/>
    </row>
    <row r="131" spans="1:6" x14ac:dyDescent="0.25">
      <c r="A131" s="157" t="s">
        <v>43</v>
      </c>
      <c r="B131" s="158"/>
    </row>
    <row r="132" spans="1:6" x14ac:dyDescent="0.25">
      <c r="A132" s="159" t="s">
        <v>48</v>
      </c>
      <c r="B132" s="119" t="s">
        <v>49</v>
      </c>
      <c r="C132" s="119"/>
      <c r="D132" s="5"/>
      <c r="E132" s="5"/>
      <c r="F132" s="5"/>
    </row>
    <row r="133" spans="1:6" x14ac:dyDescent="0.25">
      <c r="A133" s="160"/>
      <c r="B133" s="119" t="s">
        <v>34</v>
      </c>
      <c r="C133" s="119"/>
      <c r="D133" s="5"/>
      <c r="E133" s="5"/>
      <c r="F133" s="5"/>
    </row>
    <row r="134" spans="1:6" x14ac:dyDescent="0.25">
      <c r="A134" s="159" t="s">
        <v>50</v>
      </c>
      <c r="B134" s="119" t="s">
        <v>49</v>
      </c>
      <c r="C134" s="119"/>
      <c r="D134" s="5"/>
      <c r="E134" s="5"/>
      <c r="F134" s="5"/>
    </row>
    <row r="135" spans="1:6" x14ac:dyDescent="0.25">
      <c r="A135" s="160"/>
      <c r="B135" s="119" t="s">
        <v>34</v>
      </c>
      <c r="C135" s="119"/>
      <c r="D135" s="5"/>
      <c r="E135" s="5"/>
      <c r="F135" s="5"/>
    </row>
    <row r="136" spans="1:6" x14ac:dyDescent="0.25">
      <c r="A136" s="159" t="s">
        <v>51</v>
      </c>
      <c r="B136" s="119" t="s">
        <v>49</v>
      </c>
      <c r="C136" s="119"/>
      <c r="D136" s="5"/>
      <c r="E136" s="5"/>
      <c r="F136" s="5"/>
    </row>
    <row r="137" spans="1:6" x14ac:dyDescent="0.25">
      <c r="A137" s="160"/>
      <c r="B137" s="119" t="s">
        <v>34</v>
      </c>
      <c r="C137" s="119"/>
      <c r="D137" s="5"/>
      <c r="E137" s="5"/>
      <c r="F137" s="5"/>
    </row>
    <row r="138" spans="1:6" x14ac:dyDescent="0.25">
      <c r="A138" s="149" t="s">
        <v>52</v>
      </c>
      <c r="B138" s="119" t="s">
        <v>49</v>
      </c>
      <c r="C138" s="119"/>
      <c r="D138" s="5"/>
      <c r="E138" s="5"/>
      <c r="F138" s="5"/>
    </row>
    <row r="139" spans="1:6" x14ac:dyDescent="0.25">
      <c r="A139" s="149"/>
      <c r="B139" s="119" t="s">
        <v>34</v>
      </c>
      <c r="C139" s="5"/>
      <c r="D139" s="5"/>
      <c r="E139" s="5"/>
      <c r="F139" s="5"/>
    </row>
    <row r="141" spans="1:6" x14ac:dyDescent="0.25">
      <c r="A141" s="157" t="s">
        <v>44</v>
      </c>
      <c r="B141" s="158"/>
    </row>
    <row r="142" spans="1:6" x14ac:dyDescent="0.25">
      <c r="A142" s="159" t="s">
        <v>48</v>
      </c>
      <c r="B142" s="119" t="s">
        <v>49</v>
      </c>
      <c r="C142" s="119"/>
      <c r="D142" s="5"/>
      <c r="E142" s="5"/>
      <c r="F142" s="5"/>
    </row>
    <row r="143" spans="1:6" x14ac:dyDescent="0.25">
      <c r="A143" s="160"/>
      <c r="B143" s="119" t="s">
        <v>34</v>
      </c>
      <c r="C143" s="119"/>
      <c r="D143" s="5"/>
      <c r="E143" s="5"/>
      <c r="F143" s="5"/>
    </row>
    <row r="144" spans="1:6" x14ac:dyDescent="0.25">
      <c r="A144" s="159" t="s">
        <v>50</v>
      </c>
      <c r="B144" s="119" t="s">
        <v>49</v>
      </c>
      <c r="C144" s="119"/>
      <c r="D144" s="5"/>
      <c r="E144" s="5"/>
      <c r="F144" s="5"/>
    </row>
    <row r="145" spans="1:6" x14ac:dyDescent="0.25">
      <c r="A145" s="160"/>
      <c r="B145" s="119" t="s">
        <v>34</v>
      </c>
      <c r="C145" s="119"/>
      <c r="D145" s="5"/>
      <c r="E145" s="5"/>
      <c r="F145" s="5"/>
    </row>
    <row r="146" spans="1:6" x14ac:dyDescent="0.25">
      <c r="A146" s="159" t="s">
        <v>51</v>
      </c>
      <c r="B146" s="119" t="s">
        <v>49</v>
      </c>
      <c r="C146" s="119"/>
      <c r="D146" s="5"/>
      <c r="E146" s="5"/>
      <c r="F146" s="5"/>
    </row>
    <row r="147" spans="1:6" x14ac:dyDescent="0.25">
      <c r="A147" s="160"/>
      <c r="B147" s="119" t="s">
        <v>34</v>
      </c>
      <c r="C147" s="119"/>
      <c r="D147" s="5"/>
      <c r="E147" s="5"/>
      <c r="F147" s="5"/>
    </row>
    <row r="148" spans="1:6" x14ac:dyDescent="0.25">
      <c r="A148" s="149" t="s">
        <v>52</v>
      </c>
      <c r="B148" s="119" t="s">
        <v>49</v>
      </c>
      <c r="C148" s="119"/>
      <c r="D148" s="5"/>
      <c r="E148" s="5"/>
      <c r="F148" s="5"/>
    </row>
    <row r="149" spans="1:6" x14ac:dyDescent="0.25">
      <c r="A149" s="149"/>
      <c r="B149" s="119" t="s">
        <v>34</v>
      </c>
      <c r="C149" s="5"/>
      <c r="D149" s="5"/>
      <c r="E149" s="5"/>
      <c r="F149" s="5"/>
    </row>
    <row r="151" spans="1:6" x14ac:dyDescent="0.25">
      <c r="A151" s="157" t="s">
        <v>53</v>
      </c>
      <c r="B151" s="158"/>
    </row>
    <row r="152" spans="1:6" x14ac:dyDescent="0.25">
      <c r="A152" s="159" t="s">
        <v>48</v>
      </c>
      <c r="B152" s="119" t="s">
        <v>49</v>
      </c>
      <c r="C152" s="119"/>
      <c r="D152" s="5"/>
      <c r="E152" s="5"/>
      <c r="F152" s="5"/>
    </row>
    <row r="153" spans="1:6" x14ac:dyDescent="0.25">
      <c r="A153" s="160"/>
      <c r="B153" s="119" t="s">
        <v>34</v>
      </c>
      <c r="C153" s="119"/>
      <c r="D153" s="5"/>
      <c r="E153" s="5"/>
      <c r="F153" s="5"/>
    </row>
    <row r="154" spans="1:6" x14ac:dyDescent="0.25">
      <c r="A154" s="159" t="s">
        <v>50</v>
      </c>
      <c r="B154" s="119" t="s">
        <v>49</v>
      </c>
      <c r="C154" s="119"/>
      <c r="D154" s="5"/>
      <c r="E154" s="5"/>
      <c r="F154" s="5"/>
    </row>
    <row r="155" spans="1:6" x14ac:dyDescent="0.25">
      <c r="A155" s="160"/>
      <c r="B155" s="119" t="s">
        <v>34</v>
      </c>
      <c r="C155" s="119"/>
      <c r="D155" s="5"/>
      <c r="E155" s="5"/>
      <c r="F155" s="5"/>
    </row>
    <row r="156" spans="1:6" x14ac:dyDescent="0.25">
      <c r="A156" s="159" t="s">
        <v>51</v>
      </c>
      <c r="B156" s="119" t="s">
        <v>49</v>
      </c>
      <c r="C156" s="119"/>
      <c r="D156" s="5"/>
      <c r="E156" s="5"/>
      <c r="F156" s="5"/>
    </row>
    <row r="157" spans="1:6" x14ac:dyDescent="0.25">
      <c r="A157" s="160"/>
      <c r="B157" s="119" t="s">
        <v>34</v>
      </c>
      <c r="C157" s="119"/>
      <c r="D157" s="5"/>
      <c r="E157" s="5"/>
      <c r="F157" s="5"/>
    </row>
    <row r="158" spans="1:6" x14ac:dyDescent="0.25">
      <c r="A158" s="149" t="s">
        <v>52</v>
      </c>
      <c r="B158" s="119" t="s">
        <v>49</v>
      </c>
      <c r="C158" s="119"/>
      <c r="D158" s="5"/>
      <c r="E158" s="5"/>
      <c r="F158" s="5"/>
    </row>
    <row r="159" spans="1:6" x14ac:dyDescent="0.25">
      <c r="A159" s="149"/>
      <c r="B159" s="119" t="s">
        <v>34</v>
      </c>
      <c r="C159" s="5"/>
      <c r="D159" s="5"/>
      <c r="E159" s="5"/>
      <c r="F159" s="5"/>
    </row>
    <row r="161" spans="1:6" x14ac:dyDescent="0.25">
      <c r="A161" s="157" t="s">
        <v>54</v>
      </c>
      <c r="B161" s="158"/>
    </row>
    <row r="162" spans="1:6" x14ac:dyDescent="0.25">
      <c r="A162" s="159" t="s">
        <v>48</v>
      </c>
      <c r="B162" s="119" t="s">
        <v>49</v>
      </c>
      <c r="C162" s="119"/>
      <c r="D162" s="5"/>
      <c r="E162" s="5"/>
      <c r="F162" s="5"/>
    </row>
    <row r="163" spans="1:6" x14ac:dyDescent="0.25">
      <c r="A163" s="160"/>
      <c r="B163" s="119" t="s">
        <v>34</v>
      </c>
      <c r="C163" s="119"/>
      <c r="D163" s="5"/>
      <c r="E163" s="5"/>
      <c r="F163" s="5"/>
    </row>
    <row r="164" spans="1:6" x14ac:dyDescent="0.25">
      <c r="A164" s="159" t="s">
        <v>50</v>
      </c>
      <c r="B164" s="119" t="s">
        <v>49</v>
      </c>
      <c r="C164" s="119"/>
      <c r="D164" s="5"/>
      <c r="E164" s="5"/>
      <c r="F164" s="5"/>
    </row>
    <row r="165" spans="1:6" x14ac:dyDescent="0.25">
      <c r="A165" s="160"/>
      <c r="B165" s="119" t="s">
        <v>34</v>
      </c>
      <c r="C165" s="119"/>
      <c r="D165" s="5"/>
      <c r="E165" s="5"/>
      <c r="F165" s="5"/>
    </row>
    <row r="166" spans="1:6" x14ac:dyDescent="0.25">
      <c r="A166" s="159" t="s">
        <v>51</v>
      </c>
      <c r="B166" s="119" t="s">
        <v>49</v>
      </c>
      <c r="C166" s="119"/>
      <c r="D166" s="5"/>
      <c r="E166" s="5"/>
      <c r="F166" s="5"/>
    </row>
    <row r="167" spans="1:6" x14ac:dyDescent="0.25">
      <c r="A167" s="160"/>
      <c r="B167" s="119" t="s">
        <v>34</v>
      </c>
      <c r="C167" s="119"/>
      <c r="D167" s="5"/>
      <c r="E167" s="5"/>
      <c r="F167" s="5"/>
    </row>
    <row r="168" spans="1:6" x14ac:dyDescent="0.25">
      <c r="A168" s="149" t="s">
        <v>52</v>
      </c>
      <c r="B168" s="119" t="s">
        <v>49</v>
      </c>
      <c r="C168" s="119"/>
      <c r="D168" s="5"/>
      <c r="E168" s="5"/>
      <c r="F168" s="5"/>
    </row>
    <row r="169" spans="1:6" x14ac:dyDescent="0.25">
      <c r="A169" s="149"/>
      <c r="B169" s="119" t="s">
        <v>34</v>
      </c>
      <c r="C169" s="5"/>
      <c r="D169" s="5"/>
      <c r="E169" s="5"/>
      <c r="F169" s="5"/>
    </row>
    <row r="171" spans="1:6" x14ac:dyDescent="0.25">
      <c r="A171" s="157" t="s">
        <v>55</v>
      </c>
      <c r="B171" s="158"/>
    </row>
    <row r="172" spans="1:6" x14ac:dyDescent="0.25">
      <c r="A172" s="159" t="s">
        <v>48</v>
      </c>
      <c r="B172" s="119" t="s">
        <v>49</v>
      </c>
      <c r="C172" s="119"/>
      <c r="D172" s="5"/>
      <c r="E172" s="5"/>
      <c r="F172" s="5"/>
    </row>
    <row r="173" spans="1:6" x14ac:dyDescent="0.25">
      <c r="A173" s="160"/>
      <c r="B173" s="119" t="s">
        <v>34</v>
      </c>
      <c r="C173" s="119"/>
      <c r="D173" s="5"/>
      <c r="E173" s="5"/>
      <c r="F173" s="5"/>
    </row>
    <row r="174" spans="1:6" x14ac:dyDescent="0.25">
      <c r="A174" s="159" t="s">
        <v>50</v>
      </c>
      <c r="B174" s="119" t="s">
        <v>49</v>
      </c>
      <c r="C174" s="119"/>
      <c r="D174" s="5"/>
      <c r="E174" s="5"/>
      <c r="F174" s="5"/>
    </row>
    <row r="175" spans="1:6" x14ac:dyDescent="0.25">
      <c r="A175" s="160"/>
      <c r="B175" s="119" t="s">
        <v>34</v>
      </c>
      <c r="C175" s="119"/>
      <c r="D175" s="5"/>
      <c r="E175" s="5"/>
      <c r="F175" s="5"/>
    </row>
    <row r="176" spans="1:6" x14ac:dyDescent="0.25">
      <c r="A176" s="159" t="s">
        <v>51</v>
      </c>
      <c r="B176" s="119" t="s">
        <v>49</v>
      </c>
      <c r="C176" s="119"/>
      <c r="D176" s="5"/>
      <c r="E176" s="5"/>
      <c r="F176" s="5"/>
    </row>
    <row r="177" spans="1:6" x14ac:dyDescent="0.25">
      <c r="A177" s="160"/>
      <c r="B177" s="119" t="s">
        <v>34</v>
      </c>
      <c r="C177" s="119"/>
      <c r="D177" s="5"/>
      <c r="E177" s="5"/>
      <c r="F177" s="5"/>
    </row>
    <row r="178" spans="1:6" x14ac:dyDescent="0.25">
      <c r="A178" s="149" t="s">
        <v>52</v>
      </c>
      <c r="B178" s="119" t="s">
        <v>49</v>
      </c>
      <c r="C178" s="119"/>
      <c r="D178" s="5"/>
      <c r="E178" s="5"/>
      <c r="F178" s="5"/>
    </row>
    <row r="179" spans="1:6" x14ac:dyDescent="0.25">
      <c r="A179" s="149"/>
      <c r="B179" s="119" t="s">
        <v>34</v>
      </c>
      <c r="C179" s="5"/>
      <c r="D179" s="5"/>
      <c r="E179" s="5"/>
      <c r="F179" s="5"/>
    </row>
    <row r="181" spans="1:6" x14ac:dyDescent="0.25">
      <c r="A181" s="157" t="s">
        <v>56</v>
      </c>
      <c r="B181" s="158"/>
    </row>
    <row r="182" spans="1:6" x14ac:dyDescent="0.25">
      <c r="A182" s="159" t="s">
        <v>48</v>
      </c>
      <c r="B182" s="119" t="s">
        <v>49</v>
      </c>
      <c r="C182" s="119"/>
      <c r="D182" s="5"/>
      <c r="E182" s="5"/>
      <c r="F182" s="5"/>
    </row>
    <row r="183" spans="1:6" x14ac:dyDescent="0.25">
      <c r="A183" s="160"/>
      <c r="B183" s="119" t="s">
        <v>34</v>
      </c>
      <c r="C183" s="119"/>
      <c r="D183" s="5"/>
      <c r="E183" s="5"/>
      <c r="F183" s="5"/>
    </row>
    <row r="184" spans="1:6" x14ac:dyDescent="0.25">
      <c r="A184" s="159" t="s">
        <v>50</v>
      </c>
      <c r="B184" s="119" t="s">
        <v>49</v>
      </c>
      <c r="C184" s="119"/>
      <c r="D184" s="5"/>
      <c r="E184" s="5"/>
      <c r="F184" s="5"/>
    </row>
    <row r="185" spans="1:6" x14ac:dyDescent="0.25">
      <c r="A185" s="160"/>
      <c r="B185" s="119" t="s">
        <v>34</v>
      </c>
      <c r="C185" s="119"/>
      <c r="D185" s="5"/>
      <c r="E185" s="5"/>
      <c r="F185" s="5"/>
    </row>
    <row r="186" spans="1:6" x14ac:dyDescent="0.25">
      <c r="A186" s="159" t="s">
        <v>51</v>
      </c>
      <c r="B186" s="119" t="s">
        <v>49</v>
      </c>
      <c r="C186" s="119"/>
      <c r="D186" s="5"/>
      <c r="E186" s="5"/>
      <c r="F186" s="5"/>
    </row>
    <row r="187" spans="1:6" x14ac:dyDescent="0.25">
      <c r="A187" s="160"/>
      <c r="B187" s="119" t="s">
        <v>34</v>
      </c>
      <c r="C187" s="119"/>
      <c r="D187" s="5"/>
      <c r="E187" s="5"/>
      <c r="F187" s="5"/>
    </row>
    <row r="188" spans="1:6" x14ac:dyDescent="0.25">
      <c r="A188" s="149" t="s">
        <v>52</v>
      </c>
      <c r="B188" s="119" t="s">
        <v>49</v>
      </c>
      <c r="C188" s="119"/>
      <c r="D188" s="5"/>
      <c r="E188" s="5"/>
      <c r="F188" s="5"/>
    </row>
    <row r="189" spans="1:6" x14ac:dyDescent="0.25">
      <c r="A189" s="149"/>
      <c r="B189" s="119" t="s">
        <v>34</v>
      </c>
      <c r="C189" s="5"/>
      <c r="D189" s="5"/>
      <c r="E189" s="5"/>
      <c r="F189" s="5"/>
    </row>
    <row r="191" spans="1:6" x14ac:dyDescent="0.25">
      <c r="A191" s="157" t="s">
        <v>57</v>
      </c>
      <c r="B191" s="158"/>
    </row>
    <row r="192" spans="1:6" x14ac:dyDescent="0.25">
      <c r="A192" s="159" t="s">
        <v>48</v>
      </c>
      <c r="B192" s="119" t="s">
        <v>49</v>
      </c>
      <c r="C192" s="119"/>
      <c r="D192" s="5"/>
      <c r="E192" s="5"/>
      <c r="F192" s="5"/>
    </row>
    <row r="193" spans="1:6" x14ac:dyDescent="0.25">
      <c r="A193" s="160"/>
      <c r="B193" s="119" t="s">
        <v>34</v>
      </c>
      <c r="C193" s="119"/>
      <c r="D193" s="5"/>
      <c r="E193" s="5"/>
      <c r="F193" s="5"/>
    </row>
    <row r="194" spans="1:6" x14ac:dyDescent="0.25">
      <c r="A194" s="159" t="s">
        <v>50</v>
      </c>
      <c r="B194" s="119" t="s">
        <v>49</v>
      </c>
      <c r="C194" s="119"/>
      <c r="D194" s="5"/>
      <c r="E194" s="5"/>
      <c r="F194" s="5"/>
    </row>
    <row r="195" spans="1:6" x14ac:dyDescent="0.25">
      <c r="A195" s="160"/>
      <c r="B195" s="119" t="s">
        <v>34</v>
      </c>
      <c r="C195" s="119"/>
      <c r="D195" s="5"/>
      <c r="E195" s="5"/>
      <c r="F195" s="5"/>
    </row>
    <row r="196" spans="1:6" x14ac:dyDescent="0.25">
      <c r="A196" s="159" t="s">
        <v>51</v>
      </c>
      <c r="B196" s="119" t="s">
        <v>49</v>
      </c>
      <c r="C196" s="119"/>
      <c r="D196" s="5"/>
      <c r="E196" s="5"/>
      <c r="F196" s="5"/>
    </row>
    <row r="197" spans="1:6" x14ac:dyDescent="0.25">
      <c r="A197" s="160"/>
      <c r="B197" s="119" t="s">
        <v>34</v>
      </c>
      <c r="C197" s="119"/>
      <c r="D197" s="5"/>
      <c r="E197" s="5"/>
      <c r="F197" s="5"/>
    </row>
    <row r="198" spans="1:6" x14ac:dyDescent="0.25">
      <c r="A198" s="149" t="s">
        <v>52</v>
      </c>
      <c r="B198" s="119" t="s">
        <v>49</v>
      </c>
      <c r="C198" s="119"/>
      <c r="D198" s="5"/>
      <c r="E198" s="5"/>
      <c r="F198" s="5"/>
    </row>
    <row r="199" spans="1:6" x14ac:dyDescent="0.25">
      <c r="A199" s="149"/>
      <c r="B199" s="119" t="s">
        <v>34</v>
      </c>
      <c r="C199" s="5"/>
      <c r="D199" s="5"/>
      <c r="E199" s="5"/>
      <c r="F199" s="5"/>
    </row>
    <row r="201" spans="1:6" x14ac:dyDescent="0.25">
      <c r="A201" s="157" t="s">
        <v>58</v>
      </c>
      <c r="B201" s="158"/>
    </row>
    <row r="202" spans="1:6" x14ac:dyDescent="0.25">
      <c r="A202" s="159" t="s">
        <v>48</v>
      </c>
      <c r="B202" s="119" t="s">
        <v>49</v>
      </c>
      <c r="C202" s="119"/>
      <c r="D202" s="5"/>
      <c r="E202" s="5"/>
      <c r="F202" s="5"/>
    </row>
    <row r="203" spans="1:6" x14ac:dyDescent="0.25">
      <c r="A203" s="160"/>
      <c r="B203" s="119" t="s">
        <v>34</v>
      </c>
      <c r="C203" s="119"/>
      <c r="D203" s="5"/>
      <c r="E203" s="5"/>
      <c r="F203" s="5"/>
    </row>
    <row r="204" spans="1:6" x14ac:dyDescent="0.25">
      <c r="A204" s="159" t="s">
        <v>50</v>
      </c>
      <c r="B204" s="119" t="s">
        <v>49</v>
      </c>
      <c r="C204" s="119"/>
      <c r="D204" s="5"/>
      <c r="E204" s="5"/>
      <c r="F204" s="5"/>
    </row>
    <row r="205" spans="1:6" x14ac:dyDescent="0.25">
      <c r="A205" s="160"/>
      <c r="B205" s="119" t="s">
        <v>34</v>
      </c>
      <c r="C205" s="119"/>
      <c r="D205" s="5"/>
      <c r="E205" s="5"/>
      <c r="F205" s="5"/>
    </row>
    <row r="206" spans="1:6" x14ac:dyDescent="0.25">
      <c r="A206" s="159" t="s">
        <v>51</v>
      </c>
      <c r="B206" s="119" t="s">
        <v>49</v>
      </c>
      <c r="C206" s="119"/>
      <c r="D206" s="5"/>
      <c r="E206" s="5"/>
      <c r="F206" s="5"/>
    </row>
    <row r="207" spans="1:6" x14ac:dyDescent="0.25">
      <c r="A207" s="160"/>
      <c r="B207" s="119" t="s">
        <v>34</v>
      </c>
      <c r="C207" s="119"/>
      <c r="D207" s="5"/>
      <c r="E207" s="5"/>
      <c r="F207" s="5"/>
    </row>
    <row r="208" spans="1:6" x14ac:dyDescent="0.25">
      <c r="A208" s="149" t="s">
        <v>52</v>
      </c>
      <c r="B208" s="119" t="s">
        <v>49</v>
      </c>
      <c r="C208" s="119"/>
      <c r="D208" s="5"/>
      <c r="E208" s="5"/>
      <c r="F208" s="5"/>
    </row>
    <row r="209" spans="1:6" x14ac:dyDescent="0.25">
      <c r="A209" s="149"/>
      <c r="B209" s="119" t="s">
        <v>34</v>
      </c>
      <c r="C209" s="5"/>
      <c r="D209" s="5"/>
      <c r="E209" s="5"/>
      <c r="F209" s="5"/>
    </row>
    <row r="211" spans="1:6" x14ac:dyDescent="0.25">
      <c r="A211" s="157" t="s">
        <v>59</v>
      </c>
      <c r="B211" s="158"/>
    </row>
    <row r="212" spans="1:6" x14ac:dyDescent="0.25">
      <c r="A212" s="159" t="s">
        <v>48</v>
      </c>
      <c r="B212" s="119" t="s">
        <v>49</v>
      </c>
      <c r="C212" s="119"/>
      <c r="D212" s="5"/>
      <c r="E212" s="5"/>
      <c r="F212" s="5"/>
    </row>
    <row r="213" spans="1:6" x14ac:dyDescent="0.25">
      <c r="A213" s="160"/>
      <c r="B213" s="119" t="s">
        <v>34</v>
      </c>
      <c r="C213" s="119"/>
      <c r="D213" s="5"/>
      <c r="E213" s="5"/>
      <c r="F213" s="5"/>
    </row>
    <row r="214" spans="1:6" x14ac:dyDescent="0.25">
      <c r="A214" s="159" t="s">
        <v>50</v>
      </c>
      <c r="B214" s="119" t="s">
        <v>49</v>
      </c>
      <c r="C214" s="119"/>
      <c r="D214" s="5"/>
      <c r="E214" s="5"/>
      <c r="F214" s="5"/>
    </row>
    <row r="215" spans="1:6" x14ac:dyDescent="0.25">
      <c r="A215" s="160"/>
      <c r="B215" s="119" t="s">
        <v>34</v>
      </c>
      <c r="C215" s="119"/>
      <c r="D215" s="5"/>
      <c r="E215" s="5"/>
      <c r="F215" s="5"/>
    </row>
    <row r="216" spans="1:6" x14ac:dyDescent="0.25">
      <c r="A216" s="159" t="s">
        <v>51</v>
      </c>
      <c r="B216" s="119" t="s">
        <v>49</v>
      </c>
      <c r="C216" s="119"/>
      <c r="D216" s="5"/>
      <c r="E216" s="5"/>
      <c r="F216" s="5"/>
    </row>
    <row r="217" spans="1:6" x14ac:dyDescent="0.25">
      <c r="A217" s="160"/>
      <c r="B217" s="119" t="s">
        <v>34</v>
      </c>
      <c r="C217" s="119"/>
      <c r="D217" s="5"/>
      <c r="E217" s="5"/>
      <c r="F217" s="5"/>
    </row>
    <row r="218" spans="1:6" x14ac:dyDescent="0.25">
      <c r="A218" s="149" t="s">
        <v>52</v>
      </c>
      <c r="B218" s="119" t="s">
        <v>49</v>
      </c>
      <c r="C218" s="119"/>
      <c r="D218" s="5"/>
      <c r="E218" s="5"/>
      <c r="F218" s="5"/>
    </row>
    <row r="219" spans="1:6" x14ac:dyDescent="0.25">
      <c r="A219" s="149"/>
      <c r="B219" s="119" t="s">
        <v>34</v>
      </c>
      <c r="C219" s="5"/>
      <c r="D219" s="5"/>
      <c r="E219" s="5"/>
      <c r="F219" s="5"/>
    </row>
    <row r="221" spans="1:6" x14ac:dyDescent="0.25">
      <c r="A221" s="157" t="s">
        <v>60</v>
      </c>
      <c r="B221" s="158"/>
    </row>
    <row r="222" spans="1:6" x14ac:dyDescent="0.25">
      <c r="A222" s="159" t="s">
        <v>48</v>
      </c>
      <c r="B222" s="119" t="s">
        <v>49</v>
      </c>
      <c r="C222" s="119"/>
      <c r="D222" s="5"/>
      <c r="E222" s="5"/>
      <c r="F222" s="5"/>
    </row>
    <row r="223" spans="1:6" x14ac:dyDescent="0.25">
      <c r="A223" s="160"/>
      <c r="B223" s="119" t="s">
        <v>34</v>
      </c>
      <c r="C223" s="119"/>
      <c r="D223" s="5"/>
      <c r="E223" s="5"/>
      <c r="F223" s="5"/>
    </row>
    <row r="224" spans="1:6" x14ac:dyDescent="0.25">
      <c r="A224" s="159" t="s">
        <v>50</v>
      </c>
      <c r="B224" s="119" t="s">
        <v>49</v>
      </c>
      <c r="C224" s="119"/>
      <c r="D224" s="5"/>
      <c r="E224" s="5"/>
      <c r="F224" s="5"/>
    </row>
    <row r="225" spans="1:6" x14ac:dyDescent="0.25">
      <c r="A225" s="160"/>
      <c r="B225" s="119" t="s">
        <v>34</v>
      </c>
      <c r="C225" s="119"/>
      <c r="D225" s="5"/>
      <c r="E225" s="5"/>
      <c r="F225" s="5"/>
    </row>
    <row r="226" spans="1:6" x14ac:dyDescent="0.25">
      <c r="A226" s="159" t="s">
        <v>51</v>
      </c>
      <c r="B226" s="119" t="s">
        <v>49</v>
      </c>
      <c r="C226" s="119"/>
      <c r="D226" s="5"/>
      <c r="E226" s="5"/>
      <c r="F226" s="5"/>
    </row>
    <row r="227" spans="1:6" x14ac:dyDescent="0.25">
      <c r="A227" s="160"/>
      <c r="B227" s="119" t="s">
        <v>34</v>
      </c>
      <c r="C227" s="119"/>
      <c r="D227" s="5"/>
      <c r="E227" s="5"/>
      <c r="F227" s="5"/>
    </row>
    <row r="228" spans="1:6" x14ac:dyDescent="0.25">
      <c r="A228" s="149" t="s">
        <v>52</v>
      </c>
      <c r="B228" s="119" t="s">
        <v>49</v>
      </c>
      <c r="C228" s="119"/>
      <c r="D228" s="5"/>
      <c r="E228" s="5"/>
      <c r="F228" s="5"/>
    </row>
    <row r="229" spans="1:6" x14ac:dyDescent="0.25">
      <c r="A229" s="149"/>
      <c r="B229" s="119" t="s">
        <v>34</v>
      </c>
      <c r="C229" s="5"/>
      <c r="D229" s="5"/>
      <c r="E229" s="5"/>
      <c r="F229" s="5"/>
    </row>
    <row r="231" spans="1:6" x14ac:dyDescent="0.25">
      <c r="A231" s="157" t="s">
        <v>61</v>
      </c>
      <c r="B231" s="158"/>
    </row>
    <row r="232" spans="1:6" x14ac:dyDescent="0.25">
      <c r="A232" s="159" t="s">
        <v>48</v>
      </c>
      <c r="B232" s="119" t="s">
        <v>49</v>
      </c>
      <c r="C232" s="119"/>
      <c r="D232" s="5"/>
      <c r="E232" s="5"/>
      <c r="F232" s="5"/>
    </row>
    <row r="233" spans="1:6" x14ac:dyDescent="0.25">
      <c r="A233" s="160"/>
      <c r="B233" s="119" t="s">
        <v>34</v>
      </c>
      <c r="C233" s="119"/>
      <c r="D233" s="5"/>
      <c r="E233" s="5"/>
      <c r="F233" s="5"/>
    </row>
    <row r="234" spans="1:6" x14ac:dyDescent="0.25">
      <c r="A234" s="159" t="s">
        <v>50</v>
      </c>
      <c r="B234" s="119" t="s">
        <v>49</v>
      </c>
      <c r="C234" s="119"/>
      <c r="D234" s="5"/>
      <c r="E234" s="5"/>
      <c r="F234" s="5"/>
    </row>
    <row r="235" spans="1:6" x14ac:dyDescent="0.25">
      <c r="A235" s="160"/>
      <c r="B235" s="119" t="s">
        <v>34</v>
      </c>
      <c r="C235" s="119"/>
      <c r="D235" s="5"/>
      <c r="E235" s="5"/>
      <c r="F235" s="5"/>
    </row>
    <row r="236" spans="1:6" x14ac:dyDescent="0.25">
      <c r="A236" s="159" t="s">
        <v>51</v>
      </c>
      <c r="B236" s="119" t="s">
        <v>49</v>
      </c>
      <c r="C236" s="119"/>
      <c r="D236" s="5"/>
      <c r="E236" s="5"/>
      <c r="F236" s="5"/>
    </row>
    <row r="237" spans="1:6" x14ac:dyDescent="0.25">
      <c r="A237" s="160"/>
      <c r="B237" s="119" t="s">
        <v>34</v>
      </c>
      <c r="C237" s="119"/>
      <c r="D237" s="5"/>
      <c r="E237" s="5"/>
      <c r="F237" s="5"/>
    </row>
    <row r="238" spans="1:6" x14ac:dyDescent="0.25">
      <c r="A238" s="149" t="s">
        <v>52</v>
      </c>
      <c r="B238" s="119" t="s">
        <v>49</v>
      </c>
      <c r="C238" s="119"/>
      <c r="D238" s="5"/>
      <c r="E238" s="5"/>
      <c r="F238" s="5"/>
    </row>
    <row r="239" spans="1:6" x14ac:dyDescent="0.25">
      <c r="A239" s="149"/>
      <c r="B239" s="119" t="s">
        <v>34</v>
      </c>
      <c r="C239" s="5"/>
      <c r="D239" s="5"/>
      <c r="E239" s="5"/>
      <c r="F239" s="5"/>
    </row>
    <row r="241" spans="1:6" x14ac:dyDescent="0.25">
      <c r="A241" s="157" t="s">
        <v>62</v>
      </c>
      <c r="B241" s="158"/>
    </row>
    <row r="242" spans="1:6" x14ac:dyDescent="0.25">
      <c r="A242" s="159" t="s">
        <v>48</v>
      </c>
      <c r="B242" s="119" t="s">
        <v>49</v>
      </c>
      <c r="C242" s="119"/>
      <c r="D242" s="5"/>
      <c r="E242" s="5"/>
      <c r="F242" s="5"/>
    </row>
    <row r="243" spans="1:6" x14ac:dyDescent="0.25">
      <c r="A243" s="160"/>
      <c r="B243" s="119" t="s">
        <v>34</v>
      </c>
      <c r="C243" s="119"/>
      <c r="D243" s="5"/>
      <c r="E243" s="5"/>
      <c r="F243" s="5"/>
    </row>
    <row r="244" spans="1:6" x14ac:dyDescent="0.25">
      <c r="A244" s="159" t="s">
        <v>50</v>
      </c>
      <c r="B244" s="119" t="s">
        <v>49</v>
      </c>
      <c r="C244" s="119"/>
      <c r="D244" s="5"/>
      <c r="E244" s="5"/>
      <c r="F244" s="5"/>
    </row>
    <row r="245" spans="1:6" x14ac:dyDescent="0.25">
      <c r="A245" s="160"/>
      <c r="B245" s="119" t="s">
        <v>34</v>
      </c>
      <c r="C245" s="119"/>
      <c r="D245" s="5"/>
      <c r="E245" s="5"/>
      <c r="F245" s="5"/>
    </row>
    <row r="246" spans="1:6" x14ac:dyDescent="0.25">
      <c r="A246" s="159" t="s">
        <v>51</v>
      </c>
      <c r="B246" s="119" t="s">
        <v>49</v>
      </c>
      <c r="C246" s="119"/>
      <c r="D246" s="5"/>
      <c r="E246" s="5"/>
      <c r="F246" s="5"/>
    </row>
    <row r="247" spans="1:6" x14ac:dyDescent="0.25">
      <c r="A247" s="160"/>
      <c r="B247" s="119" t="s">
        <v>34</v>
      </c>
      <c r="C247" s="119"/>
      <c r="D247" s="5"/>
      <c r="E247" s="5"/>
      <c r="F247" s="5"/>
    </row>
    <row r="248" spans="1:6" x14ac:dyDescent="0.25">
      <c r="A248" s="149" t="s">
        <v>52</v>
      </c>
      <c r="B248" s="119" t="s">
        <v>49</v>
      </c>
      <c r="C248" s="119"/>
      <c r="D248" s="5"/>
      <c r="E248" s="5"/>
      <c r="F248" s="5"/>
    </row>
    <row r="249" spans="1:6" x14ac:dyDescent="0.25">
      <c r="A249" s="149"/>
      <c r="B249" s="119" t="s">
        <v>34</v>
      </c>
      <c r="C249" s="5"/>
      <c r="D249" s="5"/>
      <c r="E249" s="5"/>
      <c r="F249" s="5"/>
    </row>
    <row r="251" spans="1:6" x14ac:dyDescent="0.25">
      <c r="A251" s="157" t="s">
        <v>63</v>
      </c>
      <c r="B251" s="158"/>
    </row>
    <row r="252" spans="1:6" x14ac:dyDescent="0.25">
      <c r="A252" s="159" t="s">
        <v>48</v>
      </c>
      <c r="B252" s="119" t="s">
        <v>49</v>
      </c>
      <c r="C252" s="119"/>
      <c r="D252" s="5"/>
      <c r="E252" s="5"/>
      <c r="F252" s="5"/>
    </row>
    <row r="253" spans="1:6" x14ac:dyDescent="0.25">
      <c r="A253" s="160"/>
      <c r="B253" s="119" t="s">
        <v>34</v>
      </c>
      <c r="C253" s="119"/>
      <c r="D253" s="5"/>
      <c r="E253" s="5"/>
      <c r="F253" s="5"/>
    </row>
    <row r="254" spans="1:6" x14ac:dyDescent="0.25">
      <c r="A254" s="159" t="s">
        <v>50</v>
      </c>
      <c r="B254" s="119" t="s">
        <v>49</v>
      </c>
      <c r="C254" s="119"/>
      <c r="D254" s="5"/>
      <c r="E254" s="5"/>
      <c r="F254" s="5"/>
    </row>
    <row r="255" spans="1:6" x14ac:dyDescent="0.25">
      <c r="A255" s="160"/>
      <c r="B255" s="119" t="s">
        <v>34</v>
      </c>
      <c r="C255" s="119"/>
      <c r="D255" s="5"/>
      <c r="E255" s="5"/>
      <c r="F255" s="5"/>
    </row>
    <row r="256" spans="1:6" x14ac:dyDescent="0.25">
      <c r="A256" s="159" t="s">
        <v>51</v>
      </c>
      <c r="B256" s="119" t="s">
        <v>49</v>
      </c>
      <c r="C256" s="119"/>
      <c r="D256" s="5"/>
      <c r="E256" s="5"/>
      <c r="F256" s="5"/>
    </row>
    <row r="257" spans="1:6" x14ac:dyDescent="0.25">
      <c r="A257" s="160"/>
      <c r="B257" s="119" t="s">
        <v>34</v>
      </c>
      <c r="C257" s="119"/>
      <c r="D257" s="5"/>
      <c r="E257" s="5"/>
      <c r="F257" s="5"/>
    </row>
    <row r="258" spans="1:6" x14ac:dyDescent="0.25">
      <c r="A258" s="149" t="s">
        <v>52</v>
      </c>
      <c r="B258" s="119" t="s">
        <v>49</v>
      </c>
      <c r="C258" s="119"/>
      <c r="D258" s="5"/>
      <c r="E258" s="5"/>
      <c r="F258" s="5"/>
    </row>
    <row r="259" spans="1:6" x14ac:dyDescent="0.25">
      <c r="A259" s="149"/>
      <c r="B259" s="119" t="s">
        <v>34</v>
      </c>
      <c r="C259" s="5"/>
      <c r="D259" s="5"/>
      <c r="E259" s="5"/>
      <c r="F259" s="5"/>
    </row>
    <row r="261" spans="1:6" x14ac:dyDescent="0.25">
      <c r="A261" s="157" t="s">
        <v>64</v>
      </c>
      <c r="B261" s="158"/>
    </row>
    <row r="262" spans="1:6" x14ac:dyDescent="0.25">
      <c r="A262" s="159" t="s">
        <v>48</v>
      </c>
      <c r="B262" s="119" t="s">
        <v>49</v>
      </c>
      <c r="C262" s="119"/>
      <c r="D262" s="5"/>
      <c r="E262" s="5"/>
      <c r="F262" s="5"/>
    </row>
    <row r="263" spans="1:6" x14ac:dyDescent="0.25">
      <c r="A263" s="160"/>
      <c r="B263" s="119" t="s">
        <v>34</v>
      </c>
      <c r="C263" s="119"/>
      <c r="D263" s="5"/>
      <c r="E263" s="5"/>
      <c r="F263" s="5"/>
    </row>
    <row r="264" spans="1:6" x14ac:dyDescent="0.25">
      <c r="A264" s="159" t="s">
        <v>50</v>
      </c>
      <c r="B264" s="119" t="s">
        <v>49</v>
      </c>
      <c r="C264" s="119"/>
      <c r="D264" s="5"/>
      <c r="E264" s="5"/>
      <c r="F264" s="5"/>
    </row>
    <row r="265" spans="1:6" x14ac:dyDescent="0.25">
      <c r="A265" s="160"/>
      <c r="B265" s="119" t="s">
        <v>34</v>
      </c>
      <c r="C265" s="119"/>
      <c r="D265" s="5"/>
      <c r="E265" s="5"/>
      <c r="F265" s="5"/>
    </row>
    <row r="266" spans="1:6" x14ac:dyDescent="0.25">
      <c r="A266" s="159" t="s">
        <v>51</v>
      </c>
      <c r="B266" s="119" t="s">
        <v>49</v>
      </c>
      <c r="C266" s="119"/>
      <c r="D266" s="5"/>
      <c r="E266" s="5"/>
      <c r="F266" s="5"/>
    </row>
    <row r="267" spans="1:6" x14ac:dyDescent="0.25">
      <c r="A267" s="160"/>
      <c r="B267" s="119" t="s">
        <v>34</v>
      </c>
      <c r="C267" s="119"/>
      <c r="D267" s="5"/>
      <c r="E267" s="5"/>
      <c r="F267" s="5"/>
    </row>
    <row r="268" spans="1:6" x14ac:dyDescent="0.25">
      <c r="A268" s="149" t="s">
        <v>52</v>
      </c>
      <c r="B268" s="119" t="s">
        <v>49</v>
      </c>
      <c r="C268" s="119"/>
      <c r="D268" s="5"/>
      <c r="E268" s="5"/>
      <c r="F268" s="5"/>
    </row>
    <row r="269" spans="1:6" x14ac:dyDescent="0.25">
      <c r="A269" s="149"/>
      <c r="B269" s="119" t="s">
        <v>34</v>
      </c>
      <c r="C269" s="5"/>
      <c r="D269" s="5"/>
      <c r="E269" s="5"/>
      <c r="F269" s="5"/>
    </row>
    <row r="271" spans="1:6" x14ac:dyDescent="0.25">
      <c r="A271" s="157" t="s">
        <v>65</v>
      </c>
      <c r="B271" s="158"/>
    </row>
    <row r="272" spans="1:6" x14ac:dyDescent="0.25">
      <c r="A272" s="159" t="s">
        <v>48</v>
      </c>
      <c r="B272" s="119" t="s">
        <v>49</v>
      </c>
      <c r="C272" s="119"/>
      <c r="D272" s="5"/>
      <c r="E272" s="5"/>
      <c r="F272" s="5"/>
    </row>
    <row r="273" spans="1:6" x14ac:dyDescent="0.25">
      <c r="A273" s="160"/>
      <c r="B273" s="119" t="s">
        <v>34</v>
      </c>
      <c r="C273" s="119"/>
      <c r="D273" s="5"/>
      <c r="E273" s="5"/>
      <c r="F273" s="5"/>
    </row>
    <row r="274" spans="1:6" x14ac:dyDescent="0.25">
      <c r="A274" s="159" t="s">
        <v>50</v>
      </c>
      <c r="B274" s="119" t="s">
        <v>49</v>
      </c>
      <c r="C274" s="119"/>
      <c r="D274" s="5"/>
      <c r="E274" s="5"/>
      <c r="F274" s="5"/>
    </row>
    <row r="275" spans="1:6" x14ac:dyDescent="0.25">
      <c r="A275" s="160"/>
      <c r="B275" s="119" t="s">
        <v>34</v>
      </c>
      <c r="C275" s="119"/>
      <c r="D275" s="5"/>
      <c r="E275" s="5"/>
      <c r="F275" s="5"/>
    </row>
    <row r="276" spans="1:6" x14ac:dyDescent="0.25">
      <c r="A276" s="159" t="s">
        <v>51</v>
      </c>
      <c r="B276" s="119" t="s">
        <v>49</v>
      </c>
      <c r="C276" s="119"/>
      <c r="D276" s="5"/>
      <c r="E276" s="5"/>
      <c r="F276" s="5"/>
    </row>
    <row r="277" spans="1:6" x14ac:dyDescent="0.25">
      <c r="A277" s="160"/>
      <c r="B277" s="119" t="s">
        <v>34</v>
      </c>
      <c r="C277" s="119"/>
      <c r="D277" s="5"/>
      <c r="E277" s="5"/>
      <c r="F277" s="5"/>
    </row>
    <row r="278" spans="1:6" x14ac:dyDescent="0.25">
      <c r="A278" s="149" t="s">
        <v>52</v>
      </c>
      <c r="B278" s="119" t="s">
        <v>49</v>
      </c>
      <c r="C278" s="119"/>
      <c r="D278" s="5"/>
      <c r="E278" s="5"/>
      <c r="F278" s="5"/>
    </row>
    <row r="279" spans="1:6" x14ac:dyDescent="0.25">
      <c r="A279" s="149"/>
      <c r="B279" s="119" t="s">
        <v>34</v>
      </c>
      <c r="C279" s="5"/>
      <c r="D279" s="5"/>
      <c r="E279" s="5"/>
      <c r="F279" s="5"/>
    </row>
    <row r="281" spans="1:6" x14ac:dyDescent="0.25">
      <c r="A281" s="157" t="s">
        <v>66</v>
      </c>
      <c r="B281" s="158"/>
    </row>
    <row r="282" spans="1:6" x14ac:dyDescent="0.25">
      <c r="A282" s="159" t="s">
        <v>48</v>
      </c>
      <c r="B282" s="119" t="s">
        <v>49</v>
      </c>
      <c r="C282" s="119"/>
      <c r="D282" s="5"/>
      <c r="E282" s="5"/>
      <c r="F282" s="5"/>
    </row>
    <row r="283" spans="1:6" x14ac:dyDescent="0.25">
      <c r="A283" s="160"/>
      <c r="B283" s="119" t="s">
        <v>34</v>
      </c>
      <c r="C283" s="119"/>
      <c r="D283" s="5"/>
      <c r="E283" s="5"/>
      <c r="F283" s="5"/>
    </row>
    <row r="284" spans="1:6" x14ac:dyDescent="0.25">
      <c r="A284" s="159" t="s">
        <v>50</v>
      </c>
      <c r="B284" s="119" t="s">
        <v>49</v>
      </c>
      <c r="C284" s="119"/>
      <c r="D284" s="5"/>
      <c r="E284" s="5"/>
      <c r="F284" s="5"/>
    </row>
    <row r="285" spans="1:6" x14ac:dyDescent="0.25">
      <c r="A285" s="160"/>
      <c r="B285" s="119" t="s">
        <v>34</v>
      </c>
      <c r="C285" s="119"/>
      <c r="D285" s="5"/>
      <c r="E285" s="5"/>
      <c r="F285" s="5"/>
    </row>
    <row r="286" spans="1:6" x14ac:dyDescent="0.25">
      <c r="A286" s="159" t="s">
        <v>51</v>
      </c>
      <c r="B286" s="119" t="s">
        <v>49</v>
      </c>
      <c r="C286" s="119"/>
      <c r="D286" s="5"/>
      <c r="E286" s="5"/>
      <c r="F286" s="5"/>
    </row>
    <row r="287" spans="1:6" x14ac:dyDescent="0.25">
      <c r="A287" s="160"/>
      <c r="B287" s="119" t="s">
        <v>34</v>
      </c>
      <c r="C287" s="119"/>
      <c r="D287" s="5"/>
      <c r="E287" s="5"/>
      <c r="F287" s="5"/>
    </row>
    <row r="288" spans="1:6" x14ac:dyDescent="0.25">
      <c r="A288" s="149" t="s">
        <v>52</v>
      </c>
      <c r="B288" s="119" t="s">
        <v>49</v>
      </c>
      <c r="C288" s="119"/>
      <c r="D288" s="5"/>
      <c r="E288" s="5"/>
      <c r="F288" s="5"/>
    </row>
    <row r="289" spans="1:6" x14ac:dyDescent="0.25">
      <c r="A289" s="149"/>
      <c r="B289" s="119" t="s">
        <v>34</v>
      </c>
      <c r="C289" s="5"/>
      <c r="D289" s="5"/>
      <c r="E289" s="5"/>
      <c r="F289" s="5"/>
    </row>
    <row r="291" spans="1:6" x14ac:dyDescent="0.25">
      <c r="A291" s="157" t="s">
        <v>67</v>
      </c>
      <c r="B291" s="158"/>
    </row>
    <row r="292" spans="1:6" x14ac:dyDescent="0.25">
      <c r="A292" s="159" t="s">
        <v>48</v>
      </c>
      <c r="B292" s="119" t="s">
        <v>49</v>
      </c>
      <c r="C292" s="119"/>
      <c r="D292" s="5"/>
      <c r="E292" s="5"/>
      <c r="F292" s="5"/>
    </row>
    <row r="293" spans="1:6" x14ac:dyDescent="0.25">
      <c r="A293" s="160"/>
      <c r="B293" s="119" t="s">
        <v>34</v>
      </c>
      <c r="C293" s="119"/>
      <c r="D293" s="5"/>
      <c r="E293" s="5"/>
      <c r="F293" s="5"/>
    </row>
    <row r="294" spans="1:6" x14ac:dyDescent="0.25">
      <c r="A294" s="159" t="s">
        <v>50</v>
      </c>
      <c r="B294" s="119" t="s">
        <v>49</v>
      </c>
      <c r="C294" s="119"/>
      <c r="D294" s="5"/>
      <c r="E294" s="5"/>
      <c r="F294" s="5"/>
    </row>
    <row r="295" spans="1:6" x14ac:dyDescent="0.25">
      <c r="A295" s="160"/>
      <c r="B295" s="119" t="s">
        <v>34</v>
      </c>
      <c r="C295" s="119"/>
      <c r="D295" s="5"/>
      <c r="E295" s="5"/>
      <c r="F295" s="5"/>
    </row>
    <row r="296" spans="1:6" x14ac:dyDescent="0.25">
      <c r="A296" s="159" t="s">
        <v>51</v>
      </c>
      <c r="B296" s="119" t="s">
        <v>49</v>
      </c>
      <c r="C296" s="119"/>
      <c r="D296" s="5"/>
      <c r="E296" s="5"/>
      <c r="F296" s="5"/>
    </row>
    <row r="297" spans="1:6" x14ac:dyDescent="0.25">
      <c r="A297" s="160"/>
      <c r="B297" s="119" t="s">
        <v>34</v>
      </c>
      <c r="C297" s="119"/>
      <c r="D297" s="5"/>
      <c r="E297" s="5"/>
      <c r="F297" s="5"/>
    </row>
    <row r="298" spans="1:6" x14ac:dyDescent="0.25">
      <c r="A298" s="149" t="s">
        <v>52</v>
      </c>
      <c r="B298" s="119" t="s">
        <v>49</v>
      </c>
      <c r="C298" s="119"/>
      <c r="D298" s="5"/>
      <c r="E298" s="5"/>
      <c r="F298" s="5"/>
    </row>
    <row r="299" spans="1:6" x14ac:dyDescent="0.25">
      <c r="A299" s="149"/>
      <c r="B299" s="119" t="s">
        <v>34</v>
      </c>
      <c r="C299" s="5"/>
      <c r="D299" s="5"/>
      <c r="E299" s="5"/>
      <c r="F299" s="5"/>
    </row>
    <row r="301" spans="1:6" x14ac:dyDescent="0.25">
      <c r="A301" s="157" t="s">
        <v>68</v>
      </c>
      <c r="B301" s="158"/>
    </row>
    <row r="302" spans="1:6" x14ac:dyDescent="0.25">
      <c r="A302" s="159" t="s">
        <v>48</v>
      </c>
      <c r="B302" s="119" t="s">
        <v>49</v>
      </c>
      <c r="C302" s="119"/>
      <c r="D302" s="5"/>
      <c r="E302" s="5"/>
      <c r="F302" s="5"/>
    </row>
    <row r="303" spans="1:6" x14ac:dyDescent="0.25">
      <c r="A303" s="160"/>
      <c r="B303" s="119" t="s">
        <v>34</v>
      </c>
      <c r="C303" s="119"/>
      <c r="D303" s="5"/>
      <c r="E303" s="5"/>
      <c r="F303" s="5"/>
    </row>
    <row r="304" spans="1:6" x14ac:dyDescent="0.25">
      <c r="A304" s="159" t="s">
        <v>50</v>
      </c>
      <c r="B304" s="119" t="s">
        <v>49</v>
      </c>
      <c r="C304" s="119"/>
      <c r="D304" s="5"/>
      <c r="E304" s="5"/>
      <c r="F304" s="5"/>
    </row>
    <row r="305" spans="1:6" x14ac:dyDescent="0.25">
      <c r="A305" s="160"/>
      <c r="B305" s="119" t="s">
        <v>34</v>
      </c>
      <c r="C305" s="119"/>
      <c r="D305" s="5"/>
      <c r="E305" s="5"/>
      <c r="F305" s="5"/>
    </row>
    <row r="306" spans="1:6" x14ac:dyDescent="0.25">
      <c r="A306" s="159" t="s">
        <v>51</v>
      </c>
      <c r="B306" s="119" t="s">
        <v>49</v>
      </c>
      <c r="C306" s="119"/>
      <c r="D306" s="5"/>
      <c r="E306" s="5"/>
      <c r="F306" s="5"/>
    </row>
    <row r="307" spans="1:6" x14ac:dyDescent="0.25">
      <c r="A307" s="160"/>
      <c r="B307" s="119" t="s">
        <v>34</v>
      </c>
      <c r="C307" s="119"/>
      <c r="D307" s="5"/>
      <c r="E307" s="5"/>
      <c r="F307" s="5"/>
    </row>
    <row r="308" spans="1:6" x14ac:dyDescent="0.25">
      <c r="A308" s="149" t="s">
        <v>52</v>
      </c>
      <c r="B308" s="119" t="s">
        <v>49</v>
      </c>
      <c r="C308" s="119"/>
      <c r="D308" s="5"/>
      <c r="E308" s="5"/>
      <c r="F308" s="5"/>
    </row>
    <row r="309" spans="1:6" x14ac:dyDescent="0.25">
      <c r="A309" s="149"/>
      <c r="B309" s="119" t="s">
        <v>34</v>
      </c>
      <c r="C309" s="5"/>
      <c r="D309" s="5"/>
      <c r="E309" s="5"/>
      <c r="F309" s="5"/>
    </row>
    <row r="311" spans="1:6" x14ac:dyDescent="0.25">
      <c r="A311" s="157" t="s">
        <v>69</v>
      </c>
      <c r="B311" s="158"/>
    </row>
    <row r="312" spans="1:6" x14ac:dyDescent="0.25">
      <c r="A312" s="159" t="s">
        <v>48</v>
      </c>
      <c r="B312" s="119" t="s">
        <v>49</v>
      </c>
      <c r="C312" s="119"/>
      <c r="D312" s="5"/>
      <c r="E312" s="5"/>
      <c r="F312" s="5"/>
    </row>
    <row r="313" spans="1:6" x14ac:dyDescent="0.25">
      <c r="A313" s="160"/>
      <c r="B313" s="119" t="s">
        <v>34</v>
      </c>
      <c r="C313" s="119"/>
      <c r="D313" s="5"/>
      <c r="E313" s="5"/>
      <c r="F313" s="5"/>
    </row>
    <row r="314" spans="1:6" x14ac:dyDescent="0.25">
      <c r="A314" s="159" t="s">
        <v>50</v>
      </c>
      <c r="B314" s="119" t="s">
        <v>49</v>
      </c>
      <c r="C314" s="119"/>
      <c r="D314" s="5"/>
      <c r="E314" s="5"/>
      <c r="F314" s="5"/>
    </row>
    <row r="315" spans="1:6" x14ac:dyDescent="0.25">
      <c r="A315" s="160"/>
      <c r="B315" s="119" t="s">
        <v>34</v>
      </c>
      <c r="C315" s="119"/>
      <c r="D315" s="5"/>
      <c r="E315" s="5"/>
      <c r="F315" s="5"/>
    </row>
    <row r="316" spans="1:6" x14ac:dyDescent="0.25">
      <c r="A316" s="159" t="s">
        <v>51</v>
      </c>
      <c r="B316" s="119" t="s">
        <v>49</v>
      </c>
      <c r="C316" s="119"/>
      <c r="D316" s="5"/>
      <c r="E316" s="5"/>
      <c r="F316" s="5"/>
    </row>
    <row r="317" spans="1:6" x14ac:dyDescent="0.25">
      <c r="A317" s="160"/>
      <c r="B317" s="119" t="s">
        <v>34</v>
      </c>
      <c r="C317" s="119"/>
      <c r="D317" s="5"/>
      <c r="E317" s="5"/>
      <c r="F317" s="5"/>
    </row>
    <row r="318" spans="1:6" x14ac:dyDescent="0.25">
      <c r="A318" s="149" t="s">
        <v>52</v>
      </c>
      <c r="B318" s="119" t="s">
        <v>49</v>
      </c>
      <c r="C318" s="119"/>
      <c r="D318" s="5"/>
      <c r="E318" s="5"/>
      <c r="F318" s="5"/>
    </row>
    <row r="319" spans="1:6" x14ac:dyDescent="0.25">
      <c r="A319" s="149"/>
      <c r="B319" s="119" t="s">
        <v>34</v>
      </c>
      <c r="C319" s="5"/>
      <c r="D319" s="5"/>
      <c r="E319" s="5"/>
      <c r="F319" s="5"/>
    </row>
    <row r="321" spans="1:6" x14ac:dyDescent="0.25">
      <c r="A321" s="157" t="s">
        <v>70</v>
      </c>
      <c r="B321" s="158"/>
    </row>
    <row r="322" spans="1:6" x14ac:dyDescent="0.25">
      <c r="A322" s="159" t="s">
        <v>48</v>
      </c>
      <c r="B322" s="119" t="s">
        <v>49</v>
      </c>
      <c r="C322" s="119"/>
      <c r="D322" s="5"/>
      <c r="E322" s="5"/>
      <c r="F322" s="5"/>
    </row>
    <row r="323" spans="1:6" x14ac:dyDescent="0.25">
      <c r="A323" s="160"/>
      <c r="B323" s="119" t="s">
        <v>34</v>
      </c>
      <c r="C323" s="119"/>
      <c r="D323" s="5"/>
      <c r="E323" s="5"/>
      <c r="F323" s="5"/>
    </row>
    <row r="324" spans="1:6" x14ac:dyDescent="0.25">
      <c r="A324" s="159" t="s">
        <v>50</v>
      </c>
      <c r="B324" s="119" t="s">
        <v>49</v>
      </c>
      <c r="C324" s="119"/>
      <c r="D324" s="5"/>
      <c r="E324" s="5"/>
      <c r="F324" s="5"/>
    </row>
    <row r="325" spans="1:6" x14ac:dyDescent="0.25">
      <c r="A325" s="160"/>
      <c r="B325" s="119" t="s">
        <v>34</v>
      </c>
      <c r="C325" s="119"/>
      <c r="D325" s="5"/>
      <c r="E325" s="5"/>
      <c r="F325" s="5"/>
    </row>
    <row r="326" spans="1:6" x14ac:dyDescent="0.25">
      <c r="A326" s="159" t="s">
        <v>51</v>
      </c>
      <c r="B326" s="119" t="s">
        <v>49</v>
      </c>
      <c r="C326" s="119"/>
      <c r="D326" s="5"/>
      <c r="E326" s="5"/>
      <c r="F326" s="5"/>
    </row>
    <row r="327" spans="1:6" x14ac:dyDescent="0.25">
      <c r="A327" s="160"/>
      <c r="B327" s="119" t="s">
        <v>34</v>
      </c>
      <c r="C327" s="119"/>
      <c r="D327" s="5"/>
      <c r="E327" s="5"/>
      <c r="F327" s="5"/>
    </row>
    <row r="328" spans="1:6" x14ac:dyDescent="0.25">
      <c r="A328" s="149" t="s">
        <v>52</v>
      </c>
      <c r="B328" s="119" t="s">
        <v>49</v>
      </c>
      <c r="C328" s="119"/>
      <c r="D328" s="5"/>
      <c r="E328" s="5"/>
      <c r="F328" s="5"/>
    </row>
    <row r="329" spans="1:6" x14ac:dyDescent="0.25">
      <c r="A329" s="149"/>
      <c r="B329" s="119" t="s">
        <v>34</v>
      </c>
      <c r="C329" s="5"/>
      <c r="D329" s="5"/>
      <c r="E329" s="5"/>
      <c r="F329" s="5"/>
    </row>
    <row r="331" spans="1:6" x14ac:dyDescent="0.25">
      <c r="A331" s="157" t="s">
        <v>71</v>
      </c>
      <c r="B331" s="158"/>
    </row>
    <row r="332" spans="1:6" x14ac:dyDescent="0.25">
      <c r="A332" s="159" t="s">
        <v>48</v>
      </c>
      <c r="B332" s="119" t="s">
        <v>49</v>
      </c>
      <c r="C332" s="119"/>
      <c r="D332" s="5"/>
      <c r="E332" s="5"/>
      <c r="F332" s="5"/>
    </row>
    <row r="333" spans="1:6" x14ac:dyDescent="0.25">
      <c r="A333" s="160"/>
      <c r="B333" s="119" t="s">
        <v>34</v>
      </c>
      <c r="C333" s="119"/>
      <c r="D333" s="5"/>
      <c r="E333" s="5"/>
      <c r="F333" s="5"/>
    </row>
    <row r="334" spans="1:6" x14ac:dyDescent="0.25">
      <c r="A334" s="159" t="s">
        <v>50</v>
      </c>
      <c r="B334" s="119" t="s">
        <v>49</v>
      </c>
      <c r="C334" s="119"/>
      <c r="D334" s="5"/>
      <c r="E334" s="5"/>
      <c r="F334" s="5"/>
    </row>
    <row r="335" spans="1:6" x14ac:dyDescent="0.25">
      <c r="A335" s="160"/>
      <c r="B335" s="119" t="s">
        <v>34</v>
      </c>
      <c r="C335" s="119"/>
      <c r="D335" s="5"/>
      <c r="E335" s="5"/>
      <c r="F335" s="5"/>
    </row>
    <row r="336" spans="1:6" x14ac:dyDescent="0.25">
      <c r="A336" s="159" t="s">
        <v>51</v>
      </c>
      <c r="B336" s="119" t="s">
        <v>49</v>
      </c>
      <c r="C336" s="119"/>
      <c r="D336" s="5"/>
      <c r="E336" s="5"/>
      <c r="F336" s="5"/>
    </row>
    <row r="337" spans="1:6" x14ac:dyDescent="0.25">
      <c r="A337" s="160"/>
      <c r="B337" s="119" t="s">
        <v>34</v>
      </c>
      <c r="C337" s="119"/>
      <c r="D337" s="5"/>
      <c r="E337" s="5"/>
      <c r="F337" s="5"/>
    </row>
    <row r="338" spans="1:6" x14ac:dyDescent="0.25">
      <c r="A338" s="149" t="s">
        <v>52</v>
      </c>
      <c r="B338" s="119" t="s">
        <v>49</v>
      </c>
      <c r="C338" s="119"/>
      <c r="D338" s="5"/>
      <c r="E338" s="5"/>
      <c r="F338" s="5"/>
    </row>
    <row r="339" spans="1:6" x14ac:dyDescent="0.25">
      <c r="A339" s="149"/>
      <c r="B339" s="119" t="s">
        <v>34</v>
      </c>
      <c r="C339" s="5"/>
      <c r="D339" s="5"/>
      <c r="E339" s="5"/>
      <c r="F339" s="5"/>
    </row>
    <row r="341" spans="1:6" x14ac:dyDescent="0.25">
      <c r="A341" s="157" t="s">
        <v>72</v>
      </c>
      <c r="B341" s="158"/>
    </row>
    <row r="342" spans="1:6" x14ac:dyDescent="0.25">
      <c r="A342" s="159" t="s">
        <v>48</v>
      </c>
      <c r="B342" s="119" t="s">
        <v>49</v>
      </c>
      <c r="C342" s="119"/>
      <c r="D342" s="5"/>
      <c r="E342" s="5"/>
      <c r="F342" s="5"/>
    </row>
    <row r="343" spans="1:6" x14ac:dyDescent="0.25">
      <c r="A343" s="160"/>
      <c r="B343" s="119" t="s">
        <v>34</v>
      </c>
      <c r="C343" s="119"/>
      <c r="D343" s="5"/>
      <c r="E343" s="5"/>
      <c r="F343" s="5"/>
    </row>
    <row r="344" spans="1:6" x14ac:dyDescent="0.25">
      <c r="A344" s="159" t="s">
        <v>50</v>
      </c>
      <c r="B344" s="119" t="s">
        <v>49</v>
      </c>
      <c r="C344" s="119"/>
      <c r="D344" s="5"/>
      <c r="E344" s="5"/>
      <c r="F344" s="5"/>
    </row>
    <row r="345" spans="1:6" x14ac:dyDescent="0.25">
      <c r="A345" s="160"/>
      <c r="B345" s="119" t="s">
        <v>34</v>
      </c>
      <c r="C345" s="119"/>
      <c r="D345" s="5"/>
      <c r="E345" s="5"/>
      <c r="F345" s="5"/>
    </row>
    <row r="346" spans="1:6" x14ac:dyDescent="0.25">
      <c r="A346" s="159" t="s">
        <v>51</v>
      </c>
      <c r="B346" s="119" t="s">
        <v>49</v>
      </c>
      <c r="C346" s="119"/>
      <c r="D346" s="5"/>
      <c r="E346" s="5"/>
      <c r="F346" s="5"/>
    </row>
    <row r="347" spans="1:6" x14ac:dyDescent="0.25">
      <c r="A347" s="160"/>
      <c r="B347" s="119" t="s">
        <v>34</v>
      </c>
      <c r="C347" s="119"/>
      <c r="D347" s="5"/>
      <c r="E347" s="5"/>
      <c r="F347" s="5"/>
    </row>
    <row r="348" spans="1:6" x14ac:dyDescent="0.25">
      <c r="A348" s="149" t="s">
        <v>52</v>
      </c>
      <c r="B348" s="119" t="s">
        <v>49</v>
      </c>
      <c r="C348" s="119"/>
      <c r="D348" s="5"/>
      <c r="E348" s="5"/>
      <c r="F348" s="5"/>
    </row>
    <row r="349" spans="1:6" x14ac:dyDescent="0.25">
      <c r="A349" s="149"/>
      <c r="B349" s="119" t="s">
        <v>34</v>
      </c>
      <c r="C349" s="5"/>
      <c r="D349" s="5"/>
      <c r="E349" s="5"/>
      <c r="F349" s="5"/>
    </row>
    <row r="351" spans="1:6" x14ac:dyDescent="0.25">
      <c r="A351" s="157" t="s">
        <v>73</v>
      </c>
      <c r="B351" s="158"/>
    </row>
    <row r="352" spans="1:6" x14ac:dyDescent="0.25">
      <c r="A352" s="159" t="s">
        <v>48</v>
      </c>
      <c r="B352" s="119" t="s">
        <v>49</v>
      </c>
      <c r="C352" s="119"/>
      <c r="D352" s="5"/>
      <c r="E352" s="5"/>
      <c r="F352" s="5"/>
    </row>
    <row r="353" spans="1:6" x14ac:dyDescent="0.25">
      <c r="A353" s="160"/>
      <c r="B353" s="119" t="s">
        <v>34</v>
      </c>
      <c r="C353" s="119"/>
      <c r="D353" s="5"/>
      <c r="E353" s="5"/>
      <c r="F353" s="5"/>
    </row>
    <row r="354" spans="1:6" x14ac:dyDescent="0.25">
      <c r="A354" s="159" t="s">
        <v>50</v>
      </c>
      <c r="B354" s="119" t="s">
        <v>49</v>
      </c>
      <c r="C354" s="119"/>
      <c r="D354" s="5"/>
      <c r="E354" s="5"/>
      <c r="F354" s="5"/>
    </row>
    <row r="355" spans="1:6" x14ac:dyDescent="0.25">
      <c r="A355" s="160"/>
      <c r="B355" s="119" t="s">
        <v>34</v>
      </c>
      <c r="C355" s="119"/>
      <c r="D355" s="5"/>
      <c r="E355" s="5"/>
      <c r="F355" s="5"/>
    </row>
    <row r="356" spans="1:6" x14ac:dyDescent="0.25">
      <c r="A356" s="159" t="s">
        <v>51</v>
      </c>
      <c r="B356" s="119" t="s">
        <v>49</v>
      </c>
      <c r="C356" s="119"/>
      <c r="D356" s="5"/>
      <c r="E356" s="5"/>
      <c r="F356" s="5"/>
    </row>
    <row r="357" spans="1:6" x14ac:dyDescent="0.25">
      <c r="A357" s="160"/>
      <c r="B357" s="119" t="s">
        <v>34</v>
      </c>
      <c r="C357" s="119"/>
      <c r="D357" s="5"/>
      <c r="E357" s="5"/>
      <c r="F357" s="5"/>
    </row>
    <row r="358" spans="1:6" x14ac:dyDescent="0.25">
      <c r="A358" s="149" t="s">
        <v>52</v>
      </c>
      <c r="B358" s="119" t="s">
        <v>49</v>
      </c>
      <c r="C358" s="119"/>
      <c r="D358" s="5"/>
      <c r="E358" s="5"/>
      <c r="F358" s="5"/>
    </row>
    <row r="359" spans="1:6" x14ac:dyDescent="0.25">
      <c r="A359" s="149"/>
      <c r="B359" s="119" t="s">
        <v>34</v>
      </c>
      <c r="C359" s="5"/>
      <c r="D359" s="5"/>
      <c r="E359" s="5"/>
      <c r="F359" s="5"/>
    </row>
    <row r="361" spans="1:6" x14ac:dyDescent="0.25">
      <c r="A361" s="157" t="s">
        <v>74</v>
      </c>
      <c r="B361" s="158"/>
    </row>
    <row r="362" spans="1:6" x14ac:dyDescent="0.25">
      <c r="A362" s="159" t="s">
        <v>48</v>
      </c>
      <c r="B362" s="119" t="s">
        <v>49</v>
      </c>
      <c r="C362" s="119"/>
      <c r="D362" s="5"/>
      <c r="E362" s="5"/>
      <c r="F362" s="5"/>
    </row>
    <row r="363" spans="1:6" x14ac:dyDescent="0.25">
      <c r="A363" s="160"/>
      <c r="B363" s="119" t="s">
        <v>34</v>
      </c>
      <c r="C363" s="119"/>
      <c r="D363" s="5"/>
      <c r="E363" s="5"/>
      <c r="F363" s="5"/>
    </row>
    <row r="364" spans="1:6" x14ac:dyDescent="0.25">
      <c r="A364" s="159" t="s">
        <v>50</v>
      </c>
      <c r="B364" s="119" t="s">
        <v>49</v>
      </c>
      <c r="C364" s="119"/>
      <c r="D364" s="5"/>
      <c r="E364" s="5"/>
      <c r="F364" s="5"/>
    </row>
    <row r="365" spans="1:6" x14ac:dyDescent="0.25">
      <c r="A365" s="160"/>
      <c r="B365" s="119" t="s">
        <v>34</v>
      </c>
      <c r="C365" s="119"/>
      <c r="D365" s="5"/>
      <c r="E365" s="5"/>
      <c r="F365" s="5"/>
    </row>
    <row r="366" spans="1:6" x14ac:dyDescent="0.25">
      <c r="A366" s="159" t="s">
        <v>51</v>
      </c>
      <c r="B366" s="119" t="s">
        <v>49</v>
      </c>
      <c r="C366" s="119"/>
      <c r="D366" s="5"/>
      <c r="E366" s="5"/>
      <c r="F366" s="5"/>
    </row>
    <row r="367" spans="1:6" x14ac:dyDescent="0.25">
      <c r="A367" s="160"/>
      <c r="B367" s="119" t="s">
        <v>34</v>
      </c>
      <c r="C367" s="119"/>
      <c r="D367" s="5"/>
      <c r="E367" s="5"/>
      <c r="F367" s="5"/>
    </row>
    <row r="368" spans="1:6" x14ac:dyDescent="0.25">
      <c r="A368" s="149" t="s">
        <v>52</v>
      </c>
      <c r="B368" s="119" t="s">
        <v>49</v>
      </c>
      <c r="C368" s="119"/>
      <c r="D368" s="5"/>
      <c r="E368" s="5"/>
      <c r="F368" s="5"/>
    </row>
    <row r="369" spans="1:6" x14ac:dyDescent="0.25">
      <c r="A369" s="149"/>
      <c r="B369" s="119" t="s">
        <v>34</v>
      </c>
      <c r="C369" s="5"/>
      <c r="D369" s="5"/>
      <c r="E369" s="5"/>
      <c r="F369" s="5"/>
    </row>
    <row r="371" spans="1:6" x14ac:dyDescent="0.25">
      <c r="A371" s="157" t="s">
        <v>75</v>
      </c>
      <c r="B371" s="158"/>
    </row>
    <row r="372" spans="1:6" x14ac:dyDescent="0.25">
      <c r="A372" s="159" t="s">
        <v>48</v>
      </c>
      <c r="B372" s="119" t="s">
        <v>49</v>
      </c>
      <c r="C372" s="119"/>
      <c r="D372" s="5"/>
      <c r="E372" s="5"/>
      <c r="F372" s="5"/>
    </row>
    <row r="373" spans="1:6" x14ac:dyDescent="0.25">
      <c r="A373" s="160"/>
      <c r="B373" s="119" t="s">
        <v>34</v>
      </c>
      <c r="C373" s="119"/>
      <c r="D373" s="5"/>
      <c r="E373" s="5"/>
      <c r="F373" s="5"/>
    </row>
    <row r="374" spans="1:6" x14ac:dyDescent="0.25">
      <c r="A374" s="159" t="s">
        <v>50</v>
      </c>
      <c r="B374" s="119" t="s">
        <v>49</v>
      </c>
      <c r="C374" s="119"/>
      <c r="D374" s="5"/>
      <c r="E374" s="5"/>
      <c r="F374" s="5"/>
    </row>
    <row r="375" spans="1:6" x14ac:dyDescent="0.25">
      <c r="A375" s="160"/>
      <c r="B375" s="119" t="s">
        <v>34</v>
      </c>
      <c r="C375" s="119"/>
      <c r="D375" s="5"/>
      <c r="E375" s="5"/>
      <c r="F375" s="5"/>
    </row>
    <row r="376" spans="1:6" x14ac:dyDescent="0.25">
      <c r="A376" s="159" t="s">
        <v>51</v>
      </c>
      <c r="B376" s="119" t="s">
        <v>49</v>
      </c>
      <c r="C376" s="119"/>
      <c r="D376" s="5"/>
      <c r="E376" s="5"/>
      <c r="F376" s="5"/>
    </row>
    <row r="377" spans="1:6" x14ac:dyDescent="0.25">
      <c r="A377" s="160"/>
      <c r="B377" s="119" t="s">
        <v>34</v>
      </c>
      <c r="C377" s="119"/>
      <c r="D377" s="5"/>
      <c r="E377" s="5"/>
      <c r="F377" s="5"/>
    </row>
    <row r="378" spans="1:6" x14ac:dyDescent="0.25">
      <c r="A378" s="149" t="s">
        <v>52</v>
      </c>
      <c r="B378" s="119" t="s">
        <v>49</v>
      </c>
      <c r="C378" s="119"/>
      <c r="D378" s="5"/>
      <c r="E378" s="5"/>
      <c r="F378" s="5"/>
    </row>
    <row r="379" spans="1:6" x14ac:dyDescent="0.25">
      <c r="A379" s="149"/>
      <c r="B379" s="119" t="s">
        <v>34</v>
      </c>
      <c r="C379" s="5"/>
      <c r="D379" s="5"/>
      <c r="E379" s="5"/>
      <c r="F379" s="5"/>
    </row>
    <row r="381" spans="1:6" x14ac:dyDescent="0.25">
      <c r="A381" s="157" t="s">
        <v>76</v>
      </c>
      <c r="B381" s="158"/>
    </row>
    <row r="382" spans="1:6" x14ac:dyDescent="0.25">
      <c r="A382" s="159" t="s">
        <v>48</v>
      </c>
      <c r="B382" s="119" t="s">
        <v>49</v>
      </c>
      <c r="C382" s="119"/>
      <c r="D382" s="5"/>
      <c r="E382" s="5"/>
      <c r="F382" s="5"/>
    </row>
    <row r="383" spans="1:6" x14ac:dyDescent="0.25">
      <c r="A383" s="160"/>
      <c r="B383" s="119" t="s">
        <v>34</v>
      </c>
      <c r="C383" s="119"/>
      <c r="D383" s="5"/>
      <c r="E383" s="5"/>
      <c r="F383" s="5"/>
    </row>
    <row r="384" spans="1:6" x14ac:dyDescent="0.25">
      <c r="A384" s="159" t="s">
        <v>50</v>
      </c>
      <c r="B384" s="119" t="s">
        <v>49</v>
      </c>
      <c r="C384" s="119"/>
      <c r="D384" s="5"/>
      <c r="E384" s="5"/>
      <c r="F384" s="5"/>
    </row>
    <row r="385" spans="1:6" x14ac:dyDescent="0.25">
      <c r="A385" s="160"/>
      <c r="B385" s="119" t="s">
        <v>34</v>
      </c>
      <c r="C385" s="119"/>
      <c r="D385" s="5"/>
      <c r="E385" s="5"/>
      <c r="F385" s="5"/>
    </row>
    <row r="386" spans="1:6" x14ac:dyDescent="0.25">
      <c r="A386" s="159" t="s">
        <v>51</v>
      </c>
      <c r="B386" s="119" t="s">
        <v>49</v>
      </c>
      <c r="C386" s="119"/>
      <c r="D386" s="5"/>
      <c r="E386" s="5"/>
      <c r="F386" s="5"/>
    </row>
    <row r="387" spans="1:6" x14ac:dyDescent="0.25">
      <c r="A387" s="160"/>
      <c r="B387" s="119" t="s">
        <v>34</v>
      </c>
      <c r="C387" s="119"/>
      <c r="D387" s="5"/>
      <c r="E387" s="5"/>
      <c r="F387" s="5"/>
    </row>
    <row r="388" spans="1:6" x14ac:dyDescent="0.25">
      <c r="A388" s="149" t="s">
        <v>52</v>
      </c>
      <c r="B388" s="119" t="s">
        <v>49</v>
      </c>
      <c r="C388" s="119"/>
      <c r="D388" s="5"/>
      <c r="E388" s="5"/>
      <c r="F388" s="5"/>
    </row>
    <row r="389" spans="1:6" x14ac:dyDescent="0.25">
      <c r="A389" s="149"/>
      <c r="B389" s="119" t="s">
        <v>34</v>
      </c>
      <c r="C389" s="5"/>
      <c r="D389" s="5"/>
      <c r="E389" s="5"/>
      <c r="F389" s="5"/>
    </row>
    <row r="391" spans="1:6" x14ac:dyDescent="0.25">
      <c r="A391" s="157" t="s">
        <v>77</v>
      </c>
      <c r="B391" s="158"/>
    </row>
    <row r="392" spans="1:6" x14ac:dyDescent="0.25">
      <c r="A392" s="159" t="s">
        <v>48</v>
      </c>
      <c r="B392" s="119" t="s">
        <v>49</v>
      </c>
      <c r="C392" s="119"/>
      <c r="D392" s="5"/>
      <c r="E392" s="5"/>
      <c r="F392" s="5"/>
    </row>
    <row r="393" spans="1:6" x14ac:dyDescent="0.25">
      <c r="A393" s="160"/>
      <c r="B393" s="119" t="s">
        <v>34</v>
      </c>
      <c r="C393" s="119"/>
      <c r="D393" s="5"/>
      <c r="E393" s="5"/>
      <c r="F393" s="5"/>
    </row>
    <row r="394" spans="1:6" x14ac:dyDescent="0.25">
      <c r="A394" s="159" t="s">
        <v>50</v>
      </c>
      <c r="B394" s="119" t="s">
        <v>49</v>
      </c>
      <c r="C394" s="119"/>
      <c r="D394" s="5"/>
      <c r="E394" s="5"/>
      <c r="F394" s="5"/>
    </row>
    <row r="395" spans="1:6" x14ac:dyDescent="0.25">
      <c r="A395" s="160"/>
      <c r="B395" s="119" t="s">
        <v>34</v>
      </c>
      <c r="C395" s="119"/>
      <c r="D395" s="5"/>
      <c r="E395" s="5"/>
      <c r="F395" s="5"/>
    </row>
    <row r="396" spans="1:6" x14ac:dyDescent="0.25">
      <c r="A396" s="159" t="s">
        <v>51</v>
      </c>
      <c r="B396" s="119" t="s">
        <v>49</v>
      </c>
      <c r="C396" s="119"/>
      <c r="D396" s="5"/>
      <c r="E396" s="5"/>
      <c r="F396" s="5"/>
    </row>
    <row r="397" spans="1:6" x14ac:dyDescent="0.25">
      <c r="A397" s="160"/>
      <c r="B397" s="119" t="s">
        <v>34</v>
      </c>
      <c r="C397" s="119"/>
      <c r="D397" s="5"/>
      <c r="E397" s="5"/>
      <c r="F397" s="5"/>
    </row>
    <row r="398" spans="1:6" x14ac:dyDescent="0.25">
      <c r="A398" s="149" t="s">
        <v>52</v>
      </c>
      <c r="B398" s="119" t="s">
        <v>49</v>
      </c>
      <c r="C398" s="119"/>
      <c r="D398" s="5"/>
      <c r="E398" s="5"/>
      <c r="F398" s="5"/>
    </row>
    <row r="399" spans="1:6" x14ac:dyDescent="0.25">
      <c r="A399" s="149"/>
      <c r="B399" s="119" t="s">
        <v>34</v>
      </c>
      <c r="C399" s="5"/>
      <c r="D399" s="5"/>
      <c r="E399" s="5"/>
      <c r="F399" s="5"/>
    </row>
    <row r="401" spans="1:6" x14ac:dyDescent="0.25">
      <c r="A401" s="157" t="s">
        <v>78</v>
      </c>
      <c r="B401" s="158"/>
    </row>
    <row r="402" spans="1:6" x14ac:dyDescent="0.25">
      <c r="A402" s="159" t="s">
        <v>48</v>
      </c>
      <c r="B402" s="119" t="s">
        <v>49</v>
      </c>
      <c r="C402" s="119"/>
      <c r="D402" s="5"/>
      <c r="E402" s="5"/>
      <c r="F402" s="5"/>
    </row>
    <row r="403" spans="1:6" x14ac:dyDescent="0.25">
      <c r="A403" s="160"/>
      <c r="B403" s="119" t="s">
        <v>34</v>
      </c>
      <c r="C403" s="119"/>
      <c r="D403" s="5"/>
      <c r="E403" s="5"/>
      <c r="F403" s="5"/>
    </row>
    <row r="404" spans="1:6" x14ac:dyDescent="0.25">
      <c r="A404" s="159" t="s">
        <v>50</v>
      </c>
      <c r="B404" s="119" t="s">
        <v>49</v>
      </c>
      <c r="C404" s="119"/>
      <c r="D404" s="5"/>
      <c r="E404" s="5"/>
      <c r="F404" s="5"/>
    </row>
    <row r="405" spans="1:6" x14ac:dyDescent="0.25">
      <c r="A405" s="160"/>
      <c r="B405" s="119" t="s">
        <v>34</v>
      </c>
      <c r="C405" s="119"/>
      <c r="D405" s="5"/>
      <c r="E405" s="5"/>
      <c r="F405" s="5"/>
    </row>
    <row r="406" spans="1:6" x14ac:dyDescent="0.25">
      <c r="A406" s="159" t="s">
        <v>51</v>
      </c>
      <c r="B406" s="119" t="s">
        <v>49</v>
      </c>
      <c r="C406" s="119"/>
      <c r="D406" s="5"/>
      <c r="E406" s="5"/>
      <c r="F406" s="5"/>
    </row>
    <row r="407" spans="1:6" x14ac:dyDescent="0.25">
      <c r="A407" s="160"/>
      <c r="B407" s="119" t="s">
        <v>34</v>
      </c>
      <c r="C407" s="119"/>
      <c r="D407" s="5"/>
      <c r="E407" s="5"/>
      <c r="F407" s="5"/>
    </row>
    <row r="408" spans="1:6" x14ac:dyDescent="0.25">
      <c r="A408" s="149" t="s">
        <v>52</v>
      </c>
      <c r="B408" s="119" t="s">
        <v>49</v>
      </c>
      <c r="C408" s="119"/>
      <c r="D408" s="5"/>
      <c r="E408" s="5"/>
      <c r="F408" s="5"/>
    </row>
    <row r="409" spans="1:6" x14ac:dyDescent="0.25">
      <c r="A409" s="149"/>
      <c r="B409" s="119" t="s">
        <v>34</v>
      </c>
      <c r="C409" s="5"/>
      <c r="D409" s="5"/>
      <c r="E409" s="5"/>
      <c r="F409" s="5"/>
    </row>
    <row r="411" spans="1:6" x14ac:dyDescent="0.25">
      <c r="A411" s="157" t="s">
        <v>79</v>
      </c>
      <c r="B411" s="158"/>
    </row>
    <row r="412" spans="1:6" x14ac:dyDescent="0.25">
      <c r="A412" s="159" t="s">
        <v>48</v>
      </c>
      <c r="B412" s="119" t="s">
        <v>49</v>
      </c>
      <c r="C412" s="119"/>
      <c r="D412" s="5"/>
      <c r="E412" s="5"/>
      <c r="F412" s="5"/>
    </row>
    <row r="413" spans="1:6" x14ac:dyDescent="0.25">
      <c r="A413" s="160"/>
      <c r="B413" s="119" t="s">
        <v>34</v>
      </c>
      <c r="C413" s="119"/>
      <c r="D413" s="5"/>
      <c r="E413" s="5"/>
      <c r="F413" s="5"/>
    </row>
    <row r="414" spans="1:6" x14ac:dyDescent="0.25">
      <c r="A414" s="159" t="s">
        <v>50</v>
      </c>
      <c r="B414" s="119" t="s">
        <v>49</v>
      </c>
      <c r="C414" s="119"/>
      <c r="D414" s="5"/>
      <c r="E414" s="5"/>
      <c r="F414" s="5"/>
    </row>
    <row r="415" spans="1:6" x14ac:dyDescent="0.25">
      <c r="A415" s="160"/>
      <c r="B415" s="119" t="s">
        <v>34</v>
      </c>
      <c r="C415" s="119"/>
      <c r="D415" s="5"/>
      <c r="E415" s="5"/>
      <c r="F415" s="5"/>
    </row>
    <row r="416" spans="1:6" x14ac:dyDescent="0.25">
      <c r="A416" s="159" t="s">
        <v>51</v>
      </c>
      <c r="B416" s="119" t="s">
        <v>49</v>
      </c>
      <c r="C416" s="119"/>
      <c r="D416" s="5"/>
      <c r="E416" s="5"/>
      <c r="F416" s="5"/>
    </row>
    <row r="417" spans="1:6" x14ac:dyDescent="0.25">
      <c r="A417" s="160"/>
      <c r="B417" s="119" t="s">
        <v>34</v>
      </c>
      <c r="C417" s="119"/>
      <c r="D417" s="5"/>
      <c r="E417" s="5"/>
      <c r="F417" s="5"/>
    </row>
    <row r="418" spans="1:6" x14ac:dyDescent="0.25">
      <c r="A418" s="149" t="s">
        <v>52</v>
      </c>
      <c r="B418" s="119" t="s">
        <v>49</v>
      </c>
      <c r="C418" s="119"/>
      <c r="D418" s="5"/>
      <c r="E418" s="5"/>
      <c r="F418" s="5"/>
    </row>
    <row r="419" spans="1:6" x14ac:dyDescent="0.25">
      <c r="A419" s="149"/>
      <c r="B419" s="119" t="s">
        <v>34</v>
      </c>
      <c r="C419" s="5"/>
      <c r="D419" s="5"/>
      <c r="E419" s="5"/>
      <c r="F419" s="5"/>
    </row>
    <row r="421" spans="1:6" x14ac:dyDescent="0.25">
      <c r="A421" s="157" t="s">
        <v>80</v>
      </c>
      <c r="B421" s="158"/>
    </row>
    <row r="422" spans="1:6" x14ac:dyDescent="0.25">
      <c r="A422" s="159" t="s">
        <v>48</v>
      </c>
      <c r="B422" s="119" t="s">
        <v>49</v>
      </c>
      <c r="C422" s="119"/>
      <c r="D422" s="5"/>
      <c r="E422" s="5"/>
      <c r="F422" s="5"/>
    </row>
    <row r="423" spans="1:6" x14ac:dyDescent="0.25">
      <c r="A423" s="160"/>
      <c r="B423" s="119" t="s">
        <v>34</v>
      </c>
      <c r="C423" s="119"/>
      <c r="D423" s="5"/>
      <c r="E423" s="5"/>
      <c r="F423" s="5"/>
    </row>
    <row r="424" spans="1:6" x14ac:dyDescent="0.25">
      <c r="A424" s="159" t="s">
        <v>50</v>
      </c>
      <c r="B424" s="119" t="s">
        <v>49</v>
      </c>
      <c r="C424" s="119"/>
      <c r="D424" s="5"/>
      <c r="E424" s="5"/>
      <c r="F424" s="5"/>
    </row>
    <row r="425" spans="1:6" x14ac:dyDescent="0.25">
      <c r="A425" s="160"/>
      <c r="B425" s="119" t="s">
        <v>34</v>
      </c>
      <c r="C425" s="119"/>
      <c r="D425" s="5"/>
      <c r="E425" s="5"/>
      <c r="F425" s="5"/>
    </row>
    <row r="426" spans="1:6" x14ac:dyDescent="0.25">
      <c r="A426" s="159" t="s">
        <v>51</v>
      </c>
      <c r="B426" s="119" t="s">
        <v>49</v>
      </c>
      <c r="C426" s="119"/>
      <c r="D426" s="5"/>
      <c r="E426" s="5"/>
      <c r="F426" s="5"/>
    </row>
    <row r="427" spans="1:6" x14ac:dyDescent="0.25">
      <c r="A427" s="160"/>
      <c r="B427" s="119" t="s">
        <v>34</v>
      </c>
      <c r="C427" s="119"/>
      <c r="D427" s="5"/>
      <c r="E427" s="5"/>
      <c r="F427" s="5"/>
    </row>
    <row r="428" spans="1:6" x14ac:dyDescent="0.25">
      <c r="A428" s="149" t="s">
        <v>52</v>
      </c>
      <c r="B428" s="119" t="s">
        <v>49</v>
      </c>
      <c r="C428" s="119"/>
      <c r="D428" s="5"/>
      <c r="E428" s="5"/>
      <c r="F428" s="5"/>
    </row>
    <row r="429" spans="1:6" x14ac:dyDescent="0.25">
      <c r="A429" s="149"/>
      <c r="B429" s="119" t="s">
        <v>34</v>
      </c>
      <c r="C429" s="5"/>
      <c r="D429" s="5"/>
      <c r="E429" s="5"/>
      <c r="F429" s="5"/>
    </row>
    <row r="431" spans="1:6" x14ac:dyDescent="0.25">
      <c r="A431" s="157" t="s">
        <v>248</v>
      </c>
      <c r="B431" s="158"/>
    </row>
    <row r="432" spans="1:6" x14ac:dyDescent="0.25">
      <c r="A432" s="159" t="s">
        <v>48</v>
      </c>
      <c r="B432" s="119" t="s">
        <v>49</v>
      </c>
      <c r="C432" s="119"/>
      <c r="D432" s="5"/>
      <c r="E432" s="5"/>
      <c r="F432" s="5"/>
    </row>
    <row r="433" spans="1:6" x14ac:dyDescent="0.25">
      <c r="A433" s="160"/>
      <c r="B433" s="119" t="s">
        <v>34</v>
      </c>
      <c r="C433" s="119"/>
      <c r="D433" s="5"/>
      <c r="E433" s="5"/>
      <c r="F433" s="5"/>
    </row>
    <row r="434" spans="1:6" x14ac:dyDescent="0.25">
      <c r="A434" s="159" t="s">
        <v>50</v>
      </c>
      <c r="B434" s="119" t="s">
        <v>49</v>
      </c>
      <c r="C434" s="119"/>
      <c r="D434" s="5"/>
      <c r="E434" s="5"/>
      <c r="F434" s="5"/>
    </row>
    <row r="435" spans="1:6" x14ac:dyDescent="0.25">
      <c r="A435" s="160"/>
      <c r="B435" s="119" t="s">
        <v>34</v>
      </c>
      <c r="C435" s="119"/>
      <c r="D435" s="5"/>
      <c r="E435" s="5"/>
      <c r="F435" s="5"/>
    </row>
    <row r="436" spans="1:6" x14ac:dyDescent="0.25">
      <c r="A436" s="159" t="s">
        <v>51</v>
      </c>
      <c r="B436" s="119" t="s">
        <v>49</v>
      </c>
      <c r="C436" s="119"/>
      <c r="D436" s="5"/>
      <c r="E436" s="5"/>
      <c r="F436" s="5"/>
    </row>
    <row r="437" spans="1:6" x14ac:dyDescent="0.25">
      <c r="A437" s="160"/>
      <c r="B437" s="119" t="s">
        <v>34</v>
      </c>
      <c r="C437" s="119"/>
      <c r="D437" s="5"/>
      <c r="E437" s="5"/>
      <c r="F437" s="5"/>
    </row>
    <row r="438" spans="1:6" x14ac:dyDescent="0.25">
      <c r="A438" s="149" t="s">
        <v>52</v>
      </c>
      <c r="B438" s="119" t="s">
        <v>49</v>
      </c>
      <c r="C438" s="119"/>
      <c r="D438" s="5"/>
      <c r="E438" s="5"/>
      <c r="F438" s="5"/>
    </row>
    <row r="439" spans="1:6" x14ac:dyDescent="0.25">
      <c r="A439" s="149"/>
      <c r="B439" s="119" t="s">
        <v>34</v>
      </c>
      <c r="C439" s="5"/>
      <c r="D439" s="5"/>
      <c r="E439" s="5"/>
      <c r="F439" s="5"/>
    </row>
    <row r="441" spans="1:6" x14ac:dyDescent="0.25">
      <c r="A441" s="157" t="s">
        <v>249</v>
      </c>
      <c r="B441" s="158"/>
    </row>
    <row r="442" spans="1:6" x14ac:dyDescent="0.25">
      <c r="A442" s="159" t="s">
        <v>48</v>
      </c>
      <c r="B442" s="119" t="s">
        <v>49</v>
      </c>
      <c r="C442" s="119"/>
      <c r="D442" s="5"/>
      <c r="E442" s="5"/>
      <c r="F442" s="5"/>
    </row>
    <row r="443" spans="1:6" x14ac:dyDescent="0.25">
      <c r="A443" s="160"/>
      <c r="B443" s="119" t="s">
        <v>34</v>
      </c>
      <c r="C443" s="119"/>
      <c r="D443" s="5"/>
      <c r="E443" s="5"/>
      <c r="F443" s="5"/>
    </row>
    <row r="444" spans="1:6" x14ac:dyDescent="0.25">
      <c r="A444" s="159" t="s">
        <v>50</v>
      </c>
      <c r="B444" s="119" t="s">
        <v>49</v>
      </c>
      <c r="C444" s="119"/>
      <c r="D444" s="5"/>
      <c r="E444" s="5"/>
      <c r="F444" s="5"/>
    </row>
    <row r="445" spans="1:6" x14ac:dyDescent="0.25">
      <c r="A445" s="160"/>
      <c r="B445" s="119" t="s">
        <v>34</v>
      </c>
      <c r="C445" s="119"/>
      <c r="D445" s="5"/>
      <c r="E445" s="5"/>
      <c r="F445" s="5"/>
    </row>
    <row r="446" spans="1:6" x14ac:dyDescent="0.25">
      <c r="A446" s="159" t="s">
        <v>51</v>
      </c>
      <c r="B446" s="119" t="s">
        <v>49</v>
      </c>
      <c r="C446" s="119"/>
      <c r="D446" s="5"/>
      <c r="E446" s="5"/>
      <c r="F446" s="5"/>
    </row>
    <row r="447" spans="1:6" x14ac:dyDescent="0.25">
      <c r="A447" s="160"/>
      <c r="B447" s="119" t="s">
        <v>34</v>
      </c>
      <c r="C447" s="119"/>
      <c r="D447" s="5"/>
      <c r="E447" s="5"/>
      <c r="F447" s="5"/>
    </row>
    <row r="448" spans="1:6" x14ac:dyDescent="0.25">
      <c r="A448" s="149" t="s">
        <v>52</v>
      </c>
      <c r="B448" s="119" t="s">
        <v>49</v>
      </c>
      <c r="C448" s="119"/>
      <c r="D448" s="5"/>
      <c r="E448" s="5"/>
      <c r="F448" s="5"/>
    </row>
    <row r="449" spans="1:6" x14ac:dyDescent="0.25">
      <c r="A449" s="149"/>
      <c r="B449" s="119" t="s">
        <v>34</v>
      </c>
      <c r="C449" s="5"/>
      <c r="D449" s="5"/>
      <c r="E449" s="5"/>
      <c r="F449" s="5"/>
    </row>
    <row r="451" spans="1:6" x14ac:dyDescent="0.25">
      <c r="A451" s="157" t="s">
        <v>250</v>
      </c>
      <c r="B451" s="158"/>
    </row>
    <row r="452" spans="1:6" x14ac:dyDescent="0.25">
      <c r="A452" s="159" t="s">
        <v>48</v>
      </c>
      <c r="B452" s="119" t="s">
        <v>49</v>
      </c>
      <c r="C452" s="119"/>
      <c r="D452" s="5"/>
      <c r="E452" s="5"/>
      <c r="F452" s="5"/>
    </row>
    <row r="453" spans="1:6" x14ac:dyDescent="0.25">
      <c r="A453" s="160"/>
      <c r="B453" s="119" t="s">
        <v>34</v>
      </c>
      <c r="C453" s="119"/>
      <c r="D453" s="5"/>
      <c r="E453" s="5"/>
      <c r="F453" s="5"/>
    </row>
    <row r="454" spans="1:6" x14ac:dyDescent="0.25">
      <c r="A454" s="159" t="s">
        <v>50</v>
      </c>
      <c r="B454" s="119" t="s">
        <v>49</v>
      </c>
      <c r="C454" s="119"/>
      <c r="D454" s="5"/>
      <c r="E454" s="5"/>
      <c r="F454" s="5"/>
    </row>
    <row r="455" spans="1:6" x14ac:dyDescent="0.25">
      <c r="A455" s="160"/>
      <c r="B455" s="119" t="s">
        <v>34</v>
      </c>
      <c r="C455" s="119"/>
      <c r="D455" s="5"/>
      <c r="E455" s="5"/>
      <c r="F455" s="5"/>
    </row>
    <row r="456" spans="1:6" x14ac:dyDescent="0.25">
      <c r="A456" s="159" t="s">
        <v>51</v>
      </c>
      <c r="B456" s="119" t="s">
        <v>49</v>
      </c>
      <c r="C456" s="119"/>
      <c r="D456" s="5"/>
      <c r="E456" s="5"/>
      <c r="F456" s="5"/>
    </row>
    <row r="457" spans="1:6" x14ac:dyDescent="0.25">
      <c r="A457" s="160"/>
      <c r="B457" s="119" t="s">
        <v>34</v>
      </c>
      <c r="C457" s="119"/>
      <c r="D457" s="5"/>
      <c r="E457" s="5"/>
      <c r="F457" s="5"/>
    </row>
    <row r="458" spans="1:6" x14ac:dyDescent="0.25">
      <c r="A458" s="149" t="s">
        <v>52</v>
      </c>
      <c r="B458" s="119" t="s">
        <v>49</v>
      </c>
      <c r="C458" s="119"/>
      <c r="D458" s="5"/>
      <c r="E458" s="5"/>
      <c r="F458" s="5"/>
    </row>
    <row r="459" spans="1:6" x14ac:dyDescent="0.25">
      <c r="A459" s="149"/>
      <c r="B459" s="119" t="s">
        <v>34</v>
      </c>
      <c r="C459" s="5"/>
      <c r="D459" s="5"/>
      <c r="E459" s="5"/>
      <c r="F459" s="5"/>
    </row>
    <row r="461" spans="1:6" x14ac:dyDescent="0.25">
      <c r="A461" s="157" t="s">
        <v>251</v>
      </c>
      <c r="B461" s="158"/>
    </row>
    <row r="462" spans="1:6" x14ac:dyDescent="0.25">
      <c r="A462" s="159" t="s">
        <v>48</v>
      </c>
      <c r="B462" s="119" t="s">
        <v>49</v>
      </c>
      <c r="C462" s="119"/>
      <c r="D462" s="5"/>
      <c r="E462" s="5"/>
      <c r="F462" s="5"/>
    </row>
    <row r="463" spans="1:6" x14ac:dyDescent="0.25">
      <c r="A463" s="160"/>
      <c r="B463" s="119" t="s">
        <v>34</v>
      </c>
      <c r="C463" s="119"/>
      <c r="D463" s="5"/>
      <c r="E463" s="5"/>
      <c r="F463" s="5"/>
    </row>
    <row r="464" spans="1:6" x14ac:dyDescent="0.25">
      <c r="A464" s="159" t="s">
        <v>50</v>
      </c>
      <c r="B464" s="119" t="s">
        <v>49</v>
      </c>
      <c r="C464" s="119"/>
      <c r="D464" s="5"/>
      <c r="E464" s="5"/>
      <c r="F464" s="5"/>
    </row>
    <row r="465" spans="1:6" x14ac:dyDescent="0.25">
      <c r="A465" s="160"/>
      <c r="B465" s="119" t="s">
        <v>34</v>
      </c>
      <c r="C465" s="119"/>
      <c r="D465" s="5"/>
      <c r="E465" s="5"/>
      <c r="F465" s="5"/>
    </row>
    <row r="466" spans="1:6" x14ac:dyDescent="0.25">
      <c r="A466" s="159" t="s">
        <v>51</v>
      </c>
      <c r="B466" s="119" t="s">
        <v>49</v>
      </c>
      <c r="C466" s="119"/>
      <c r="D466" s="5"/>
      <c r="E466" s="5"/>
      <c r="F466" s="5"/>
    </row>
    <row r="467" spans="1:6" x14ac:dyDescent="0.25">
      <c r="A467" s="160"/>
      <c r="B467" s="119" t="s">
        <v>34</v>
      </c>
      <c r="C467" s="119"/>
      <c r="D467" s="5"/>
      <c r="E467" s="5"/>
      <c r="F467" s="5"/>
    </row>
    <row r="468" spans="1:6" x14ac:dyDescent="0.25">
      <c r="A468" s="149" t="s">
        <v>52</v>
      </c>
      <c r="B468" s="119" t="s">
        <v>49</v>
      </c>
      <c r="C468" s="119"/>
      <c r="D468" s="5"/>
      <c r="E468" s="5"/>
      <c r="F468" s="5"/>
    </row>
    <row r="469" spans="1:6" x14ac:dyDescent="0.25">
      <c r="A469" s="149"/>
      <c r="B469" s="119" t="s">
        <v>34</v>
      </c>
      <c r="C469" s="5"/>
      <c r="D469" s="5"/>
      <c r="E469" s="5"/>
      <c r="F469" s="5"/>
    </row>
    <row r="471" spans="1:6" x14ac:dyDescent="0.25">
      <c r="A471" s="157" t="s">
        <v>252</v>
      </c>
      <c r="B471" s="158"/>
    </row>
    <row r="472" spans="1:6" x14ac:dyDescent="0.25">
      <c r="A472" s="159" t="s">
        <v>48</v>
      </c>
      <c r="B472" s="119" t="s">
        <v>49</v>
      </c>
      <c r="C472" s="119"/>
      <c r="D472" s="5"/>
      <c r="E472" s="5"/>
      <c r="F472" s="5"/>
    </row>
    <row r="473" spans="1:6" x14ac:dyDescent="0.25">
      <c r="A473" s="160"/>
      <c r="B473" s="119" t="s">
        <v>34</v>
      </c>
      <c r="C473" s="119"/>
      <c r="D473" s="5"/>
      <c r="E473" s="5"/>
      <c r="F473" s="5"/>
    </row>
    <row r="474" spans="1:6" x14ac:dyDescent="0.25">
      <c r="A474" s="159" t="s">
        <v>50</v>
      </c>
      <c r="B474" s="119" t="s">
        <v>49</v>
      </c>
      <c r="C474" s="119"/>
      <c r="D474" s="5"/>
      <c r="E474" s="5"/>
      <c r="F474" s="5"/>
    </row>
    <row r="475" spans="1:6" x14ac:dyDescent="0.25">
      <c r="A475" s="160"/>
      <c r="B475" s="119" t="s">
        <v>34</v>
      </c>
      <c r="C475" s="119"/>
      <c r="D475" s="5"/>
      <c r="E475" s="5"/>
      <c r="F475" s="5"/>
    </row>
    <row r="476" spans="1:6" x14ac:dyDescent="0.25">
      <c r="A476" s="159" t="s">
        <v>51</v>
      </c>
      <c r="B476" s="119" t="s">
        <v>49</v>
      </c>
      <c r="C476" s="119"/>
      <c r="D476" s="5"/>
      <c r="E476" s="5"/>
      <c r="F476" s="5"/>
    </row>
    <row r="477" spans="1:6" x14ac:dyDescent="0.25">
      <c r="A477" s="160"/>
      <c r="B477" s="119" t="s">
        <v>34</v>
      </c>
      <c r="C477" s="119"/>
      <c r="D477" s="5"/>
      <c r="E477" s="5"/>
      <c r="F477" s="5"/>
    </row>
    <row r="478" spans="1:6" x14ac:dyDescent="0.25">
      <c r="A478" s="149" t="s">
        <v>52</v>
      </c>
      <c r="B478" s="119" t="s">
        <v>49</v>
      </c>
      <c r="C478" s="119"/>
      <c r="D478" s="5"/>
      <c r="E478" s="5"/>
      <c r="F478" s="5"/>
    </row>
    <row r="479" spans="1:6" x14ac:dyDescent="0.25">
      <c r="A479" s="149"/>
      <c r="B479" s="119" t="s">
        <v>34</v>
      </c>
      <c r="C479" s="5"/>
      <c r="D479" s="5"/>
      <c r="E479" s="5"/>
      <c r="F479" s="5"/>
    </row>
    <row r="481" spans="1:6" x14ac:dyDescent="0.25">
      <c r="A481" s="157" t="s">
        <v>253</v>
      </c>
      <c r="B481" s="158"/>
    </row>
    <row r="482" spans="1:6" x14ac:dyDescent="0.25">
      <c r="A482" s="159" t="s">
        <v>48</v>
      </c>
      <c r="B482" s="119" t="s">
        <v>49</v>
      </c>
      <c r="C482" s="119"/>
      <c r="D482" s="5"/>
      <c r="E482" s="5"/>
      <c r="F482" s="5"/>
    </row>
    <row r="483" spans="1:6" x14ac:dyDescent="0.25">
      <c r="A483" s="160"/>
      <c r="B483" s="119" t="s">
        <v>34</v>
      </c>
      <c r="C483" s="119"/>
      <c r="D483" s="5"/>
      <c r="E483" s="5"/>
      <c r="F483" s="5"/>
    </row>
    <row r="484" spans="1:6" x14ac:dyDescent="0.25">
      <c r="A484" s="159" t="s">
        <v>50</v>
      </c>
      <c r="B484" s="119" t="s">
        <v>49</v>
      </c>
      <c r="C484" s="119"/>
      <c r="D484" s="5"/>
      <c r="E484" s="5"/>
      <c r="F484" s="5"/>
    </row>
    <row r="485" spans="1:6" x14ac:dyDescent="0.25">
      <c r="A485" s="160"/>
      <c r="B485" s="119" t="s">
        <v>34</v>
      </c>
      <c r="C485" s="119"/>
      <c r="D485" s="5"/>
      <c r="E485" s="5"/>
      <c r="F485" s="5"/>
    </row>
    <row r="486" spans="1:6" x14ac:dyDescent="0.25">
      <c r="A486" s="159" t="s">
        <v>51</v>
      </c>
      <c r="B486" s="119" t="s">
        <v>49</v>
      </c>
      <c r="C486" s="119"/>
      <c r="D486" s="5"/>
      <c r="E486" s="5"/>
      <c r="F486" s="5"/>
    </row>
    <row r="487" spans="1:6" x14ac:dyDescent="0.25">
      <c r="A487" s="160"/>
      <c r="B487" s="119" t="s">
        <v>34</v>
      </c>
      <c r="C487" s="119"/>
      <c r="D487" s="5"/>
      <c r="E487" s="5"/>
      <c r="F487" s="5"/>
    </row>
    <row r="488" spans="1:6" x14ac:dyDescent="0.25">
      <c r="A488" s="149" t="s">
        <v>52</v>
      </c>
      <c r="B488" s="119" t="s">
        <v>49</v>
      </c>
      <c r="C488" s="119"/>
      <c r="D488" s="5"/>
      <c r="E488" s="5"/>
      <c r="F488" s="5"/>
    </row>
    <row r="489" spans="1:6" x14ac:dyDescent="0.25">
      <c r="A489" s="149"/>
      <c r="B489" s="119" t="s">
        <v>34</v>
      </c>
      <c r="C489" s="5"/>
      <c r="D489" s="5"/>
      <c r="E489" s="5"/>
      <c r="F489" s="5"/>
    </row>
    <row r="491" spans="1:6" x14ac:dyDescent="0.25">
      <c r="A491" s="157" t="s">
        <v>254</v>
      </c>
      <c r="B491" s="158"/>
    </row>
    <row r="492" spans="1:6" x14ac:dyDescent="0.25">
      <c r="A492" s="159" t="s">
        <v>48</v>
      </c>
      <c r="B492" s="119" t="s">
        <v>49</v>
      </c>
      <c r="C492" s="119"/>
      <c r="D492" s="5"/>
      <c r="E492" s="5"/>
      <c r="F492" s="5"/>
    </row>
    <row r="493" spans="1:6" x14ac:dyDescent="0.25">
      <c r="A493" s="160"/>
      <c r="B493" s="119" t="s">
        <v>34</v>
      </c>
      <c r="C493" s="119"/>
      <c r="D493" s="5"/>
      <c r="E493" s="5"/>
      <c r="F493" s="5"/>
    </row>
    <row r="494" spans="1:6" x14ac:dyDescent="0.25">
      <c r="A494" s="159" t="s">
        <v>50</v>
      </c>
      <c r="B494" s="119" t="s">
        <v>49</v>
      </c>
      <c r="C494" s="119"/>
      <c r="D494" s="5"/>
      <c r="E494" s="5"/>
      <c r="F494" s="5"/>
    </row>
    <row r="495" spans="1:6" x14ac:dyDescent="0.25">
      <c r="A495" s="160"/>
      <c r="B495" s="119" t="s">
        <v>34</v>
      </c>
      <c r="C495" s="119"/>
      <c r="D495" s="5"/>
      <c r="E495" s="5"/>
      <c r="F495" s="5"/>
    </row>
    <row r="496" spans="1:6" x14ac:dyDescent="0.25">
      <c r="A496" s="159" t="s">
        <v>51</v>
      </c>
      <c r="B496" s="119" t="s">
        <v>49</v>
      </c>
      <c r="C496" s="119"/>
      <c r="D496" s="5"/>
      <c r="E496" s="5"/>
      <c r="F496" s="5"/>
    </row>
    <row r="497" spans="1:6" x14ac:dyDescent="0.25">
      <c r="A497" s="160"/>
      <c r="B497" s="119" t="s">
        <v>34</v>
      </c>
      <c r="C497" s="119"/>
      <c r="D497" s="5"/>
      <c r="E497" s="5"/>
      <c r="F497" s="5"/>
    </row>
    <row r="498" spans="1:6" x14ac:dyDescent="0.25">
      <c r="A498" s="149" t="s">
        <v>52</v>
      </c>
      <c r="B498" s="119" t="s">
        <v>49</v>
      </c>
      <c r="C498" s="119"/>
      <c r="D498" s="5"/>
      <c r="E498" s="5"/>
      <c r="F498" s="5"/>
    </row>
    <row r="499" spans="1:6" x14ac:dyDescent="0.25">
      <c r="A499" s="149"/>
      <c r="B499" s="119" t="s">
        <v>34</v>
      </c>
      <c r="C499" s="5"/>
      <c r="D499" s="5"/>
      <c r="E499" s="5"/>
      <c r="F499" s="5"/>
    </row>
    <row r="501" spans="1:6" x14ac:dyDescent="0.25">
      <c r="A501" s="157" t="s">
        <v>255</v>
      </c>
      <c r="B501" s="158"/>
    </row>
    <row r="502" spans="1:6" x14ac:dyDescent="0.25">
      <c r="A502" s="159" t="s">
        <v>48</v>
      </c>
      <c r="B502" s="119" t="s">
        <v>49</v>
      </c>
      <c r="C502" s="119"/>
      <c r="D502" s="5"/>
      <c r="E502" s="5"/>
      <c r="F502" s="5"/>
    </row>
    <row r="503" spans="1:6" x14ac:dyDescent="0.25">
      <c r="A503" s="160"/>
      <c r="B503" s="119" t="s">
        <v>34</v>
      </c>
      <c r="C503" s="119"/>
      <c r="D503" s="5"/>
      <c r="E503" s="5"/>
      <c r="F503" s="5"/>
    </row>
    <row r="504" spans="1:6" x14ac:dyDescent="0.25">
      <c r="A504" s="159" t="s">
        <v>50</v>
      </c>
      <c r="B504" s="119" t="s">
        <v>49</v>
      </c>
      <c r="C504" s="119"/>
      <c r="D504" s="5"/>
      <c r="E504" s="5"/>
      <c r="F504" s="5"/>
    </row>
    <row r="505" spans="1:6" x14ac:dyDescent="0.25">
      <c r="A505" s="160"/>
      <c r="B505" s="119" t="s">
        <v>34</v>
      </c>
      <c r="C505" s="119"/>
      <c r="D505" s="5"/>
      <c r="E505" s="5"/>
      <c r="F505" s="5"/>
    </row>
    <row r="506" spans="1:6" x14ac:dyDescent="0.25">
      <c r="A506" s="159" t="s">
        <v>51</v>
      </c>
      <c r="B506" s="119" t="s">
        <v>49</v>
      </c>
      <c r="C506" s="119"/>
      <c r="D506" s="5"/>
      <c r="E506" s="5"/>
      <c r="F506" s="5"/>
    </row>
    <row r="507" spans="1:6" x14ac:dyDescent="0.25">
      <c r="A507" s="160"/>
      <c r="B507" s="119" t="s">
        <v>34</v>
      </c>
      <c r="C507" s="119"/>
      <c r="D507" s="5"/>
      <c r="E507" s="5"/>
      <c r="F507" s="5"/>
    </row>
    <row r="508" spans="1:6" x14ac:dyDescent="0.25">
      <c r="A508" s="149" t="s">
        <v>52</v>
      </c>
      <c r="B508" s="119" t="s">
        <v>49</v>
      </c>
      <c r="C508" s="119"/>
      <c r="D508" s="5"/>
      <c r="E508" s="5"/>
      <c r="F508" s="5"/>
    </row>
    <row r="509" spans="1:6" x14ac:dyDescent="0.25">
      <c r="A509" s="149"/>
      <c r="B509" s="119" t="s">
        <v>34</v>
      </c>
      <c r="C509" s="5"/>
      <c r="D509" s="5"/>
      <c r="E509" s="5"/>
      <c r="F509" s="5"/>
    </row>
    <row r="511" spans="1:6" x14ac:dyDescent="0.25">
      <c r="A511" s="157" t="s">
        <v>256</v>
      </c>
      <c r="B511" s="158"/>
    </row>
    <row r="512" spans="1:6" x14ac:dyDescent="0.25">
      <c r="A512" s="159" t="s">
        <v>48</v>
      </c>
      <c r="B512" s="119" t="s">
        <v>49</v>
      </c>
      <c r="C512" s="119"/>
      <c r="D512" s="5"/>
      <c r="E512" s="5"/>
      <c r="F512" s="5"/>
    </row>
    <row r="513" spans="1:6" x14ac:dyDescent="0.25">
      <c r="A513" s="160"/>
      <c r="B513" s="119" t="s">
        <v>34</v>
      </c>
      <c r="C513" s="119"/>
      <c r="D513" s="5"/>
      <c r="E513" s="5"/>
      <c r="F513" s="5"/>
    </row>
    <row r="514" spans="1:6" x14ac:dyDescent="0.25">
      <c r="A514" s="159" t="s">
        <v>50</v>
      </c>
      <c r="B514" s="119" t="s">
        <v>49</v>
      </c>
      <c r="C514" s="119"/>
      <c r="D514" s="5"/>
      <c r="E514" s="5"/>
      <c r="F514" s="5"/>
    </row>
    <row r="515" spans="1:6" x14ac:dyDescent="0.25">
      <c r="A515" s="160"/>
      <c r="B515" s="119" t="s">
        <v>34</v>
      </c>
      <c r="C515" s="119"/>
      <c r="D515" s="5"/>
      <c r="E515" s="5"/>
      <c r="F515" s="5"/>
    </row>
    <row r="516" spans="1:6" x14ac:dyDescent="0.25">
      <c r="A516" s="159" t="s">
        <v>51</v>
      </c>
      <c r="B516" s="119" t="s">
        <v>49</v>
      </c>
      <c r="C516" s="119"/>
      <c r="D516" s="5"/>
      <c r="E516" s="5"/>
      <c r="F516" s="5"/>
    </row>
    <row r="517" spans="1:6" x14ac:dyDescent="0.25">
      <c r="A517" s="160"/>
      <c r="B517" s="119" t="s">
        <v>34</v>
      </c>
      <c r="C517" s="119"/>
      <c r="D517" s="5"/>
      <c r="E517" s="5"/>
      <c r="F517" s="5"/>
    </row>
    <row r="518" spans="1:6" x14ac:dyDescent="0.25">
      <c r="A518" s="149" t="s">
        <v>52</v>
      </c>
      <c r="B518" s="119" t="s">
        <v>49</v>
      </c>
      <c r="C518" s="119"/>
      <c r="D518" s="5"/>
      <c r="E518" s="5"/>
      <c r="F518" s="5"/>
    </row>
    <row r="519" spans="1:6" x14ac:dyDescent="0.25">
      <c r="A519" s="149"/>
      <c r="B519" s="119" t="s">
        <v>34</v>
      </c>
      <c r="C519" s="5"/>
      <c r="D519" s="5"/>
      <c r="E519" s="5"/>
      <c r="F519" s="5"/>
    </row>
    <row r="521" spans="1:6" x14ac:dyDescent="0.25">
      <c r="A521" s="157" t="s">
        <v>257</v>
      </c>
      <c r="B521" s="158"/>
    </row>
    <row r="522" spans="1:6" x14ac:dyDescent="0.25">
      <c r="A522" s="159" t="s">
        <v>48</v>
      </c>
      <c r="B522" s="119" t="s">
        <v>49</v>
      </c>
      <c r="C522" s="119"/>
      <c r="D522" s="5"/>
      <c r="E522" s="5"/>
      <c r="F522" s="5"/>
    </row>
    <row r="523" spans="1:6" x14ac:dyDescent="0.25">
      <c r="A523" s="160"/>
      <c r="B523" s="119" t="s">
        <v>34</v>
      </c>
      <c r="C523" s="119"/>
      <c r="D523" s="5"/>
      <c r="E523" s="5"/>
      <c r="F523" s="5"/>
    </row>
    <row r="524" spans="1:6" x14ac:dyDescent="0.25">
      <c r="A524" s="159" t="s">
        <v>50</v>
      </c>
      <c r="B524" s="119" t="s">
        <v>49</v>
      </c>
      <c r="C524" s="119"/>
      <c r="D524" s="5"/>
      <c r="E524" s="5"/>
      <c r="F524" s="5"/>
    </row>
    <row r="525" spans="1:6" x14ac:dyDescent="0.25">
      <c r="A525" s="160"/>
      <c r="B525" s="119" t="s">
        <v>34</v>
      </c>
      <c r="C525" s="119"/>
      <c r="D525" s="5"/>
      <c r="E525" s="5"/>
      <c r="F525" s="5"/>
    </row>
    <row r="526" spans="1:6" x14ac:dyDescent="0.25">
      <c r="A526" s="159" t="s">
        <v>51</v>
      </c>
      <c r="B526" s="119" t="s">
        <v>49</v>
      </c>
      <c r="C526" s="119"/>
      <c r="D526" s="5"/>
      <c r="E526" s="5"/>
      <c r="F526" s="5"/>
    </row>
    <row r="527" spans="1:6" x14ac:dyDescent="0.25">
      <c r="A527" s="160"/>
      <c r="B527" s="119" t="s">
        <v>34</v>
      </c>
      <c r="C527" s="119"/>
      <c r="D527" s="5"/>
      <c r="E527" s="5"/>
      <c r="F527" s="5"/>
    </row>
    <row r="528" spans="1:6" x14ac:dyDescent="0.25">
      <c r="A528" s="149" t="s">
        <v>52</v>
      </c>
      <c r="B528" s="119" t="s">
        <v>49</v>
      </c>
      <c r="C528" s="119"/>
      <c r="D528" s="5"/>
      <c r="E528" s="5"/>
      <c r="F528" s="5"/>
    </row>
    <row r="529" spans="1:6" x14ac:dyDescent="0.25">
      <c r="A529" s="149"/>
      <c r="B529" s="119" t="s">
        <v>34</v>
      </c>
      <c r="C529" s="5"/>
      <c r="D529" s="5"/>
      <c r="E529" s="5"/>
      <c r="F529" s="5"/>
    </row>
  </sheetData>
  <mergeCells count="301">
    <mergeCell ref="A521:B521"/>
    <mergeCell ref="A522:A523"/>
    <mergeCell ref="A524:A525"/>
    <mergeCell ref="A526:A527"/>
    <mergeCell ref="A528:A529"/>
    <mergeCell ref="A508:A509"/>
    <mergeCell ref="A511:B511"/>
    <mergeCell ref="A512:A513"/>
    <mergeCell ref="A514:A515"/>
    <mergeCell ref="A516:A517"/>
    <mergeCell ref="A518:A519"/>
    <mergeCell ref="A496:A497"/>
    <mergeCell ref="A498:A499"/>
    <mergeCell ref="A501:B501"/>
    <mergeCell ref="A502:A503"/>
    <mergeCell ref="A504:A505"/>
    <mergeCell ref="A506:A507"/>
    <mergeCell ref="A484:A485"/>
    <mergeCell ref="A486:A487"/>
    <mergeCell ref="A488:A489"/>
    <mergeCell ref="A491:B491"/>
    <mergeCell ref="A492:A493"/>
    <mergeCell ref="A494:A495"/>
    <mergeCell ref="A472:A473"/>
    <mergeCell ref="A474:A475"/>
    <mergeCell ref="A476:A477"/>
    <mergeCell ref="A478:A479"/>
    <mergeCell ref="A481:B481"/>
    <mergeCell ref="A482:A483"/>
    <mergeCell ref="A461:B461"/>
    <mergeCell ref="A462:A463"/>
    <mergeCell ref="A464:A465"/>
    <mergeCell ref="A466:A467"/>
    <mergeCell ref="A468:A469"/>
    <mergeCell ref="A471:B471"/>
    <mergeCell ref="A448:A449"/>
    <mergeCell ref="A451:B451"/>
    <mergeCell ref="A452:A453"/>
    <mergeCell ref="A454:A455"/>
    <mergeCell ref="A456:A457"/>
    <mergeCell ref="A458:A459"/>
    <mergeCell ref="A436:A437"/>
    <mergeCell ref="A438:A439"/>
    <mergeCell ref="A441:B441"/>
    <mergeCell ref="A442:A443"/>
    <mergeCell ref="A444:A445"/>
    <mergeCell ref="A446:A447"/>
    <mergeCell ref="A431:B431"/>
    <mergeCell ref="A432:A433"/>
    <mergeCell ref="A434:A435"/>
    <mergeCell ref="CR1:CS1"/>
    <mergeCell ref="CT1:CU1"/>
    <mergeCell ref="CV1:CW1"/>
    <mergeCell ref="CX1:CY1"/>
    <mergeCell ref="CZ1:DA1"/>
    <mergeCell ref="A428:A429"/>
    <mergeCell ref="CH1:CI1"/>
    <mergeCell ref="CJ1:CK1"/>
    <mergeCell ref="CL1:CM1"/>
    <mergeCell ref="CN1:CO1"/>
    <mergeCell ref="CP1:CQ1"/>
    <mergeCell ref="A416:A417"/>
    <mergeCell ref="A418:A419"/>
    <mergeCell ref="A421:B421"/>
    <mergeCell ref="A422:A423"/>
    <mergeCell ref="A424:A425"/>
    <mergeCell ref="A426:A427"/>
    <mergeCell ref="A404:A405"/>
    <mergeCell ref="A406:A407"/>
    <mergeCell ref="A408:A409"/>
    <mergeCell ref="A411:B411"/>
    <mergeCell ref="A412:A413"/>
    <mergeCell ref="A414:A415"/>
    <mergeCell ref="A392:A393"/>
    <mergeCell ref="A394:A395"/>
    <mergeCell ref="A396:A397"/>
    <mergeCell ref="A398:A399"/>
    <mergeCell ref="A401:B401"/>
    <mergeCell ref="A402:A403"/>
    <mergeCell ref="A381:B381"/>
    <mergeCell ref="A382:A383"/>
    <mergeCell ref="A384:A385"/>
    <mergeCell ref="A386:A387"/>
    <mergeCell ref="A388:A389"/>
    <mergeCell ref="A391:B391"/>
    <mergeCell ref="A368:A369"/>
    <mergeCell ref="A371:B371"/>
    <mergeCell ref="A372:A373"/>
    <mergeCell ref="A374:A375"/>
    <mergeCell ref="A376:A377"/>
    <mergeCell ref="A378:A379"/>
    <mergeCell ref="A356:A357"/>
    <mergeCell ref="A358:A359"/>
    <mergeCell ref="A361:B361"/>
    <mergeCell ref="A362:A363"/>
    <mergeCell ref="A364:A365"/>
    <mergeCell ref="A366:A367"/>
    <mergeCell ref="A344:A345"/>
    <mergeCell ref="A346:A347"/>
    <mergeCell ref="A348:A349"/>
    <mergeCell ref="A351:B351"/>
    <mergeCell ref="A352:A353"/>
    <mergeCell ref="A354:A355"/>
    <mergeCell ref="A332:A333"/>
    <mergeCell ref="A334:A335"/>
    <mergeCell ref="A336:A337"/>
    <mergeCell ref="A338:A339"/>
    <mergeCell ref="A341:B341"/>
    <mergeCell ref="A342:A343"/>
    <mergeCell ref="A321:B321"/>
    <mergeCell ref="A322:A323"/>
    <mergeCell ref="A324:A325"/>
    <mergeCell ref="A326:A327"/>
    <mergeCell ref="A328:A329"/>
    <mergeCell ref="A331:B331"/>
    <mergeCell ref="A308:A309"/>
    <mergeCell ref="A311:B311"/>
    <mergeCell ref="A312:A313"/>
    <mergeCell ref="A314:A315"/>
    <mergeCell ref="A316:A317"/>
    <mergeCell ref="A318:A319"/>
    <mergeCell ref="A296:A297"/>
    <mergeCell ref="A298:A299"/>
    <mergeCell ref="A301:B301"/>
    <mergeCell ref="A302:A303"/>
    <mergeCell ref="A304:A305"/>
    <mergeCell ref="A306:A307"/>
    <mergeCell ref="A284:A285"/>
    <mergeCell ref="A286:A287"/>
    <mergeCell ref="A288:A289"/>
    <mergeCell ref="A291:B291"/>
    <mergeCell ref="A292:A293"/>
    <mergeCell ref="A294:A295"/>
    <mergeCell ref="A272:A273"/>
    <mergeCell ref="A274:A275"/>
    <mergeCell ref="A276:A277"/>
    <mergeCell ref="A278:A279"/>
    <mergeCell ref="A281:B281"/>
    <mergeCell ref="A282:A283"/>
    <mergeCell ref="A261:B261"/>
    <mergeCell ref="A262:A263"/>
    <mergeCell ref="A264:A265"/>
    <mergeCell ref="A266:A267"/>
    <mergeCell ref="A268:A269"/>
    <mergeCell ref="A271:B271"/>
    <mergeCell ref="A248:A249"/>
    <mergeCell ref="A251:B251"/>
    <mergeCell ref="A252:A253"/>
    <mergeCell ref="A254:A255"/>
    <mergeCell ref="A256:A257"/>
    <mergeCell ref="A258:A259"/>
    <mergeCell ref="A236:A237"/>
    <mergeCell ref="A238:A239"/>
    <mergeCell ref="A241:B241"/>
    <mergeCell ref="A242:A243"/>
    <mergeCell ref="A244:A245"/>
    <mergeCell ref="A246:A247"/>
    <mergeCell ref="A224:A225"/>
    <mergeCell ref="A226:A227"/>
    <mergeCell ref="A228:A229"/>
    <mergeCell ref="A231:B231"/>
    <mergeCell ref="A232:A233"/>
    <mergeCell ref="A234:A235"/>
    <mergeCell ref="A212:A213"/>
    <mergeCell ref="A214:A215"/>
    <mergeCell ref="A216:A217"/>
    <mergeCell ref="A218:A219"/>
    <mergeCell ref="A221:B221"/>
    <mergeCell ref="A222:A223"/>
    <mergeCell ref="A201:B201"/>
    <mergeCell ref="A202:A203"/>
    <mergeCell ref="A204:A205"/>
    <mergeCell ref="A206:A207"/>
    <mergeCell ref="A208:A209"/>
    <mergeCell ref="A211:B211"/>
    <mergeCell ref="A188:A189"/>
    <mergeCell ref="A191:B191"/>
    <mergeCell ref="A192:A193"/>
    <mergeCell ref="A194:A195"/>
    <mergeCell ref="A196:A197"/>
    <mergeCell ref="A198:A199"/>
    <mergeCell ref="A176:A177"/>
    <mergeCell ref="A178:A179"/>
    <mergeCell ref="A181:B181"/>
    <mergeCell ref="A182:A183"/>
    <mergeCell ref="A184:A185"/>
    <mergeCell ref="A186:A187"/>
    <mergeCell ref="A164:A165"/>
    <mergeCell ref="A166:A167"/>
    <mergeCell ref="A168:A169"/>
    <mergeCell ref="A171:B171"/>
    <mergeCell ref="A172:A173"/>
    <mergeCell ref="A174:A175"/>
    <mergeCell ref="A152:A153"/>
    <mergeCell ref="A154:A155"/>
    <mergeCell ref="A156:A157"/>
    <mergeCell ref="A158:A159"/>
    <mergeCell ref="A161:B161"/>
    <mergeCell ref="A162:A163"/>
    <mergeCell ref="A141:B141"/>
    <mergeCell ref="A142:A143"/>
    <mergeCell ref="A144:A145"/>
    <mergeCell ref="A146:A147"/>
    <mergeCell ref="A148:A149"/>
    <mergeCell ref="A151:B151"/>
    <mergeCell ref="A128:A129"/>
    <mergeCell ref="A131:B131"/>
    <mergeCell ref="A132:A133"/>
    <mergeCell ref="A134:A135"/>
    <mergeCell ref="A136:A137"/>
    <mergeCell ref="A138:A139"/>
    <mergeCell ref="A116:A117"/>
    <mergeCell ref="A118:A119"/>
    <mergeCell ref="A121:B121"/>
    <mergeCell ref="A122:A123"/>
    <mergeCell ref="A124:A125"/>
    <mergeCell ref="A126:A127"/>
    <mergeCell ref="A104:A105"/>
    <mergeCell ref="A106:A107"/>
    <mergeCell ref="A108:A109"/>
    <mergeCell ref="A111:B111"/>
    <mergeCell ref="A112:A113"/>
    <mergeCell ref="A114:A115"/>
    <mergeCell ref="A92:A93"/>
    <mergeCell ref="A94:A95"/>
    <mergeCell ref="A96:A97"/>
    <mergeCell ref="A98:A99"/>
    <mergeCell ref="A101:B101"/>
    <mergeCell ref="A102:A103"/>
    <mergeCell ref="A81:B81"/>
    <mergeCell ref="A82:A83"/>
    <mergeCell ref="A84:A85"/>
    <mergeCell ref="A86:A87"/>
    <mergeCell ref="A88:A89"/>
    <mergeCell ref="A91:B91"/>
    <mergeCell ref="A68:A69"/>
    <mergeCell ref="A71:B71"/>
    <mergeCell ref="A72:A73"/>
    <mergeCell ref="A74:A75"/>
    <mergeCell ref="A76:A77"/>
    <mergeCell ref="A78:A79"/>
    <mergeCell ref="A56:A57"/>
    <mergeCell ref="A58:A59"/>
    <mergeCell ref="A61:B61"/>
    <mergeCell ref="A62:A63"/>
    <mergeCell ref="A64:A65"/>
    <mergeCell ref="A66:A67"/>
    <mergeCell ref="A44:A45"/>
    <mergeCell ref="A46:A47"/>
    <mergeCell ref="A48:A49"/>
    <mergeCell ref="A51:B51"/>
    <mergeCell ref="A52:A53"/>
    <mergeCell ref="A54:A55"/>
    <mergeCell ref="A32:A33"/>
    <mergeCell ref="A34:A35"/>
    <mergeCell ref="A36:A37"/>
    <mergeCell ref="A38:A39"/>
    <mergeCell ref="A41:B41"/>
    <mergeCell ref="A42:A43"/>
    <mergeCell ref="BX1:BY1"/>
    <mergeCell ref="BZ1:CA1"/>
    <mergeCell ref="CB1:CC1"/>
    <mergeCell ref="AH1:AI1"/>
    <mergeCell ref="AJ1:AK1"/>
    <mergeCell ref="AL1:AM1"/>
    <mergeCell ref="P1:Q1"/>
    <mergeCell ref="R1:S1"/>
    <mergeCell ref="T1:U1"/>
    <mergeCell ref="V1:W1"/>
    <mergeCell ref="X1:Y1"/>
    <mergeCell ref="Z1:AA1"/>
    <mergeCell ref="A1:B1"/>
    <mergeCell ref="F1:G1"/>
    <mergeCell ref="H1:I1"/>
    <mergeCell ref="J1:K1"/>
    <mergeCell ref="L1:M1"/>
    <mergeCell ref="N1:O1"/>
    <mergeCell ref="CD1:CE1"/>
    <mergeCell ref="CF1:CG1"/>
    <mergeCell ref="A31:B31"/>
    <mergeCell ref="BL1:BM1"/>
    <mergeCell ref="BN1:BO1"/>
    <mergeCell ref="BP1:BQ1"/>
    <mergeCell ref="BR1:BS1"/>
    <mergeCell ref="BT1:BU1"/>
    <mergeCell ref="BV1:BW1"/>
    <mergeCell ref="AZ1:BA1"/>
    <mergeCell ref="BB1:BC1"/>
    <mergeCell ref="BD1:BE1"/>
    <mergeCell ref="BF1:BG1"/>
    <mergeCell ref="BH1:BI1"/>
    <mergeCell ref="BJ1:BK1"/>
    <mergeCell ref="AN1:AO1"/>
    <mergeCell ref="AP1:AQ1"/>
    <mergeCell ref="AR1:AS1"/>
    <mergeCell ref="AT1:AU1"/>
    <mergeCell ref="AV1:AW1"/>
    <mergeCell ref="AX1:AY1"/>
    <mergeCell ref="AB1:AC1"/>
    <mergeCell ref="AD1:AE1"/>
    <mergeCell ref="AF1:AG1"/>
  </mergeCells>
  <phoneticPr fontId="3" type="noConversion"/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62037-F749-4E20-B07D-9AAA0E2D5CCC}">
  <dimension ref="A1:CG429"/>
  <sheetViews>
    <sheetView showGridLines="0" zoomScale="80" zoomScaleNormal="80" workbookViewId="0">
      <selection activeCell="C10" sqref="C10:D10"/>
    </sheetView>
  </sheetViews>
  <sheetFormatPr baseColWidth="10" defaultColWidth="11.42578125" defaultRowHeight="15" x14ac:dyDescent="0.25"/>
  <cols>
    <col min="1" max="1" width="18.42578125" style="1" bestFit="1" customWidth="1"/>
    <col min="2" max="2" width="23.85546875" style="9" bestFit="1" customWidth="1"/>
    <col min="3" max="3" width="19.42578125" style="1" bestFit="1" customWidth="1"/>
    <col min="4" max="6" width="11.7109375" style="1" customWidth="1"/>
    <col min="7" max="10" width="15" style="1" bestFit="1" customWidth="1"/>
    <col min="11" max="11" width="15.85546875" style="1" bestFit="1" customWidth="1"/>
    <col min="12" max="12" width="15.42578125" style="1" bestFit="1" customWidth="1"/>
    <col min="13" max="14" width="15.85546875" style="1" bestFit="1" customWidth="1"/>
    <col min="15" max="15" width="6.42578125" style="1" customWidth="1"/>
    <col min="16" max="16" width="9.5703125" style="1" customWidth="1"/>
    <col min="17" max="21" width="8.85546875" style="1" bestFit="1" customWidth="1"/>
    <col min="22" max="22" width="9.28515625" style="1" customWidth="1"/>
    <col min="23" max="30" width="7.140625" style="1" customWidth="1"/>
    <col min="31" max="32" width="6.28515625" style="1" customWidth="1"/>
    <col min="33" max="35" width="7.42578125" style="1" customWidth="1"/>
    <col min="36" max="36" width="11.42578125" style="1"/>
    <col min="37" max="37" width="9.28515625" style="1" customWidth="1"/>
    <col min="38" max="16384" width="11.42578125" style="1"/>
  </cols>
  <sheetData>
    <row r="1" spans="1:85" ht="15.75" thickBot="1" x14ac:dyDescent="0.3">
      <c r="A1" s="150" t="s">
        <v>0</v>
      </c>
      <c r="B1" s="150"/>
      <c r="F1" s="161">
        <v>1</v>
      </c>
      <c r="G1" s="161"/>
      <c r="H1" s="161">
        <v>2</v>
      </c>
      <c r="I1" s="161"/>
      <c r="J1" s="161">
        <v>3</v>
      </c>
      <c r="K1" s="161"/>
      <c r="L1" s="161">
        <v>4</v>
      </c>
      <c r="M1" s="161"/>
      <c r="N1" s="161">
        <v>5</v>
      </c>
      <c r="O1" s="161"/>
      <c r="P1" s="161">
        <v>6</v>
      </c>
      <c r="Q1" s="161"/>
      <c r="R1" s="161">
        <v>7</v>
      </c>
      <c r="S1" s="161"/>
      <c r="T1" s="161">
        <v>8</v>
      </c>
      <c r="U1" s="161"/>
      <c r="V1" s="161">
        <v>9</v>
      </c>
      <c r="W1" s="161"/>
      <c r="X1" s="161">
        <v>10</v>
      </c>
      <c r="Y1" s="161"/>
      <c r="Z1" s="161">
        <v>11</v>
      </c>
      <c r="AA1" s="161"/>
      <c r="AB1" s="161">
        <v>12</v>
      </c>
      <c r="AC1" s="161"/>
      <c r="AD1" s="161">
        <v>13</v>
      </c>
      <c r="AE1" s="161"/>
      <c r="AF1" s="161">
        <v>14</v>
      </c>
      <c r="AG1" s="161"/>
      <c r="AH1" s="161">
        <v>15</v>
      </c>
      <c r="AI1" s="161"/>
      <c r="AJ1" s="161">
        <v>16</v>
      </c>
      <c r="AK1" s="161"/>
      <c r="AL1" s="161">
        <v>17</v>
      </c>
      <c r="AM1" s="161"/>
      <c r="AN1" s="161">
        <v>18</v>
      </c>
      <c r="AO1" s="161"/>
      <c r="AP1" s="161">
        <v>19</v>
      </c>
      <c r="AQ1" s="161"/>
      <c r="AR1" s="161">
        <v>20</v>
      </c>
      <c r="AS1" s="161"/>
      <c r="AT1" s="161">
        <v>21</v>
      </c>
      <c r="AU1" s="161"/>
      <c r="AV1" s="161">
        <v>22</v>
      </c>
      <c r="AW1" s="161"/>
      <c r="AX1" s="161">
        <v>23</v>
      </c>
      <c r="AY1" s="161"/>
      <c r="AZ1" s="161">
        <v>24</v>
      </c>
      <c r="BA1" s="161"/>
      <c r="BB1" s="161">
        <v>25</v>
      </c>
      <c r="BC1" s="161"/>
      <c r="BD1" s="161">
        <v>26</v>
      </c>
      <c r="BE1" s="161"/>
      <c r="BF1" s="161">
        <v>27</v>
      </c>
      <c r="BG1" s="161"/>
      <c r="BH1" s="161">
        <v>28</v>
      </c>
      <c r="BI1" s="161"/>
      <c r="BJ1" s="161">
        <v>29</v>
      </c>
      <c r="BK1" s="161"/>
      <c r="BL1" s="161">
        <v>30</v>
      </c>
      <c r="BM1" s="161"/>
      <c r="BN1" s="161">
        <v>31</v>
      </c>
      <c r="BO1" s="161"/>
      <c r="BP1" s="161">
        <v>32</v>
      </c>
      <c r="BQ1" s="161"/>
      <c r="BR1" s="161">
        <v>33</v>
      </c>
      <c r="BS1" s="161"/>
      <c r="BT1" s="161">
        <v>34</v>
      </c>
      <c r="BU1" s="161"/>
      <c r="BV1" s="161">
        <v>35</v>
      </c>
      <c r="BW1" s="161"/>
      <c r="BX1" s="161">
        <v>36</v>
      </c>
      <c r="BY1" s="161"/>
      <c r="BZ1" s="161">
        <v>37</v>
      </c>
      <c r="CA1" s="161"/>
      <c r="CB1" s="161">
        <v>38</v>
      </c>
      <c r="CC1" s="161"/>
      <c r="CD1" s="161">
        <v>39</v>
      </c>
      <c r="CE1" s="161"/>
      <c r="CF1" s="161">
        <v>40</v>
      </c>
      <c r="CG1" s="161"/>
    </row>
    <row r="2" spans="1:85" x14ac:dyDescent="0.25">
      <c r="A2" s="5" t="s">
        <v>1</v>
      </c>
      <c r="B2" s="4">
        <v>12</v>
      </c>
      <c r="C2" s="5" t="s">
        <v>2</v>
      </c>
      <c r="D2" s="5" t="s">
        <v>6</v>
      </c>
      <c r="F2" s="22" t="s">
        <v>25</v>
      </c>
      <c r="G2" s="23" t="s">
        <v>29</v>
      </c>
      <c r="H2" s="22" t="s">
        <v>25</v>
      </c>
      <c r="I2" s="24" t="s">
        <v>29</v>
      </c>
      <c r="J2" s="22" t="s">
        <v>25</v>
      </c>
      <c r="K2" s="23" t="s">
        <v>29</v>
      </c>
      <c r="L2" s="22" t="s">
        <v>25</v>
      </c>
      <c r="M2" s="23" t="s">
        <v>29</v>
      </c>
      <c r="N2" s="22" t="s">
        <v>25</v>
      </c>
      <c r="O2" s="23" t="s">
        <v>29</v>
      </c>
      <c r="P2" s="22" t="s">
        <v>25</v>
      </c>
      <c r="Q2" s="23" t="s">
        <v>29</v>
      </c>
      <c r="R2" s="22" t="s">
        <v>25</v>
      </c>
      <c r="S2" s="23" t="s">
        <v>29</v>
      </c>
      <c r="T2" s="22" t="s">
        <v>25</v>
      </c>
      <c r="U2" s="23" t="s">
        <v>29</v>
      </c>
      <c r="V2" s="22" t="s">
        <v>25</v>
      </c>
      <c r="W2" s="23" t="s">
        <v>29</v>
      </c>
      <c r="X2" s="22" t="s">
        <v>25</v>
      </c>
      <c r="Y2" s="23" t="s">
        <v>29</v>
      </c>
      <c r="Z2" s="22" t="s">
        <v>25</v>
      </c>
      <c r="AA2" s="23" t="s">
        <v>29</v>
      </c>
      <c r="AB2" s="22" t="s">
        <v>25</v>
      </c>
      <c r="AC2" s="23" t="s">
        <v>29</v>
      </c>
      <c r="AD2" s="22" t="s">
        <v>25</v>
      </c>
      <c r="AE2" s="23" t="s">
        <v>29</v>
      </c>
      <c r="AF2" s="22" t="s">
        <v>25</v>
      </c>
      <c r="AG2" s="23" t="s">
        <v>29</v>
      </c>
      <c r="AH2" s="22" t="s">
        <v>25</v>
      </c>
      <c r="AI2" s="23" t="s">
        <v>29</v>
      </c>
      <c r="AJ2" s="22" t="s">
        <v>25</v>
      </c>
      <c r="AK2" s="23" t="s">
        <v>29</v>
      </c>
      <c r="AL2" s="22" t="s">
        <v>25</v>
      </c>
      <c r="AM2" s="23" t="s">
        <v>29</v>
      </c>
      <c r="AN2" s="22" t="s">
        <v>25</v>
      </c>
      <c r="AO2" s="23" t="s">
        <v>29</v>
      </c>
      <c r="AP2" s="22" t="s">
        <v>25</v>
      </c>
      <c r="AQ2" s="23" t="s">
        <v>29</v>
      </c>
      <c r="AR2" s="22" t="s">
        <v>25</v>
      </c>
      <c r="AS2" s="23" t="s">
        <v>29</v>
      </c>
      <c r="AT2" s="22" t="s">
        <v>25</v>
      </c>
      <c r="AU2" s="23" t="s">
        <v>29</v>
      </c>
      <c r="AV2" s="22" t="s">
        <v>25</v>
      </c>
      <c r="AW2" s="23" t="s">
        <v>29</v>
      </c>
      <c r="AX2" s="22" t="s">
        <v>25</v>
      </c>
      <c r="AY2" s="23" t="s">
        <v>29</v>
      </c>
      <c r="AZ2" s="22" t="s">
        <v>25</v>
      </c>
      <c r="BA2" s="23" t="s">
        <v>29</v>
      </c>
      <c r="BB2" s="22" t="s">
        <v>25</v>
      </c>
      <c r="BC2" s="23" t="s">
        <v>29</v>
      </c>
      <c r="BD2" s="22" t="s">
        <v>25</v>
      </c>
      <c r="BE2" s="23" t="s">
        <v>29</v>
      </c>
      <c r="BF2" s="22" t="s">
        <v>25</v>
      </c>
      <c r="BG2" s="23" t="s">
        <v>29</v>
      </c>
      <c r="BH2" s="22" t="s">
        <v>25</v>
      </c>
      <c r="BI2" s="23" t="s">
        <v>29</v>
      </c>
      <c r="BJ2" s="22" t="s">
        <v>25</v>
      </c>
      <c r="BK2" s="23" t="s">
        <v>29</v>
      </c>
      <c r="BL2" s="22" t="s">
        <v>25</v>
      </c>
      <c r="BM2" s="23" t="s">
        <v>29</v>
      </c>
      <c r="BN2" s="22" t="s">
        <v>25</v>
      </c>
      <c r="BO2" s="23" t="s">
        <v>29</v>
      </c>
      <c r="BP2" s="22" t="s">
        <v>25</v>
      </c>
      <c r="BQ2" s="23" t="s">
        <v>29</v>
      </c>
      <c r="BR2" s="22" t="s">
        <v>25</v>
      </c>
      <c r="BS2" s="23" t="s">
        <v>29</v>
      </c>
      <c r="BT2" s="22" t="s">
        <v>25</v>
      </c>
      <c r="BU2" s="23" t="s">
        <v>29</v>
      </c>
      <c r="BV2" s="22" t="s">
        <v>25</v>
      </c>
      <c r="BW2" s="23" t="s">
        <v>29</v>
      </c>
      <c r="BX2" s="22" t="s">
        <v>25</v>
      </c>
      <c r="BY2" s="23" t="s">
        <v>29</v>
      </c>
      <c r="BZ2" s="22" t="s">
        <v>25</v>
      </c>
      <c r="CA2" s="23" t="s">
        <v>29</v>
      </c>
      <c r="CB2" s="22" t="s">
        <v>25</v>
      </c>
      <c r="CC2" s="23" t="s">
        <v>29</v>
      </c>
      <c r="CD2" s="22" t="s">
        <v>25</v>
      </c>
      <c r="CE2" s="23" t="s">
        <v>29</v>
      </c>
      <c r="CF2" s="22" t="s">
        <v>25</v>
      </c>
      <c r="CG2" s="23" t="s">
        <v>29</v>
      </c>
    </row>
    <row r="3" spans="1:85" x14ac:dyDescent="0.25">
      <c r="A3" s="5" t="s">
        <v>4</v>
      </c>
      <c r="B3" s="4">
        <v>36</v>
      </c>
      <c r="C3" s="5" t="s">
        <v>5</v>
      </c>
      <c r="D3" s="5" t="s">
        <v>6</v>
      </c>
      <c r="F3" s="25">
        <v>0</v>
      </c>
      <c r="G3" s="26">
        <f>+C19</f>
        <v>0</v>
      </c>
      <c r="H3" s="27">
        <f>+C15</f>
        <v>0</v>
      </c>
      <c r="I3" s="28">
        <f>+C19</f>
        <v>0</v>
      </c>
      <c r="J3" s="29">
        <f>+D15</f>
        <v>0</v>
      </c>
      <c r="K3" s="30">
        <f>+D19</f>
        <v>0</v>
      </c>
      <c r="L3" s="29">
        <f>+E15</f>
        <v>1281</v>
      </c>
      <c r="M3" s="30">
        <f>+E19</f>
        <v>0</v>
      </c>
      <c r="N3" s="29">
        <f>+F15</f>
        <v>1451</v>
      </c>
      <c r="O3" s="30">
        <f>+F19</f>
        <v>0</v>
      </c>
      <c r="P3" s="29">
        <f>+G15</f>
        <v>1559</v>
      </c>
      <c r="Q3" s="30">
        <f>+G19</f>
        <v>0</v>
      </c>
      <c r="R3" s="29">
        <f>+H15</f>
        <v>1571</v>
      </c>
      <c r="S3" s="30">
        <f>+H19</f>
        <v>0</v>
      </c>
      <c r="T3" s="29">
        <f>+I15</f>
        <v>1714</v>
      </c>
      <c r="U3" s="30">
        <f>+I19</f>
        <v>0</v>
      </c>
      <c r="V3" s="29">
        <f>+J15</f>
        <v>1924</v>
      </c>
      <c r="W3" s="30">
        <f>+J19</f>
        <v>0</v>
      </c>
      <c r="X3" s="29">
        <f>+K15</f>
        <v>1976</v>
      </c>
      <c r="Y3" s="30">
        <f>+K19</f>
        <v>0</v>
      </c>
      <c r="Z3" s="29">
        <f>+L15</f>
        <v>2096</v>
      </c>
      <c r="AA3" s="30">
        <f>+L19</f>
        <v>0</v>
      </c>
      <c r="AB3" s="29">
        <f>+M15</f>
        <v>1451</v>
      </c>
      <c r="AC3" s="30">
        <f>+M19</f>
        <v>0</v>
      </c>
      <c r="AD3" s="29">
        <f>+N15</f>
        <v>1571</v>
      </c>
      <c r="AE3" s="30">
        <f>+N19</f>
        <v>0</v>
      </c>
      <c r="AF3" s="29">
        <f>+O15</f>
        <v>2311</v>
      </c>
      <c r="AG3" s="30">
        <f>+O19</f>
        <v>0</v>
      </c>
      <c r="AH3" s="29">
        <f>+P15</f>
        <v>2736</v>
      </c>
      <c r="AI3" s="30">
        <f>+P19</f>
        <v>0</v>
      </c>
      <c r="AJ3" s="29">
        <f>+Q15</f>
        <v>2736</v>
      </c>
      <c r="AK3" s="30">
        <f>+Q19</f>
        <v>0</v>
      </c>
      <c r="AL3" s="29">
        <f>+R15</f>
        <v>2619</v>
      </c>
      <c r="AM3" s="30">
        <f>+R19</f>
        <v>0</v>
      </c>
      <c r="AN3" s="29">
        <f>+S15</f>
        <v>2619</v>
      </c>
      <c r="AO3" s="30">
        <f>+S19</f>
        <v>0</v>
      </c>
      <c r="AP3" s="29">
        <f>+T15</f>
        <v>2619</v>
      </c>
      <c r="AQ3" s="30">
        <f>+T19</f>
        <v>0</v>
      </c>
      <c r="AR3" s="29">
        <f>+U15</f>
        <v>2619</v>
      </c>
      <c r="AS3" s="30">
        <f>+U19</f>
        <v>0</v>
      </c>
      <c r="AT3" s="29">
        <f>+V15</f>
        <v>2619</v>
      </c>
      <c r="AU3" s="30">
        <f>+V19</f>
        <v>0</v>
      </c>
      <c r="AV3" s="29">
        <f>+W15</f>
        <v>2619</v>
      </c>
      <c r="AW3" s="30">
        <f>+W19</f>
        <v>0</v>
      </c>
      <c r="AX3" s="29">
        <f>+X15</f>
        <v>2619</v>
      </c>
      <c r="AY3" s="30">
        <f>+X19</f>
        <v>0</v>
      </c>
      <c r="AZ3" s="29">
        <f>+Y15</f>
        <v>2619</v>
      </c>
      <c r="BA3" s="30">
        <f>+Y19</f>
        <v>0</v>
      </c>
      <c r="BB3" s="29">
        <f>+Z15</f>
        <v>2619</v>
      </c>
      <c r="BC3" s="30">
        <f>+Z19</f>
        <v>0</v>
      </c>
      <c r="BD3" s="29">
        <f>+AA15</f>
        <v>2619</v>
      </c>
      <c r="BE3" s="30">
        <f>+AA19</f>
        <v>0</v>
      </c>
      <c r="BF3" s="29">
        <f>+AB15</f>
        <v>2619</v>
      </c>
      <c r="BG3" s="30">
        <f>+AB19</f>
        <v>0</v>
      </c>
      <c r="BH3" s="29">
        <f>+AC15</f>
        <v>2619</v>
      </c>
      <c r="BI3" s="30">
        <f>+AC19</f>
        <v>0</v>
      </c>
      <c r="BJ3" s="29">
        <f>+AD15</f>
        <v>2619</v>
      </c>
      <c r="BK3" s="30">
        <f>+AD19</f>
        <v>0</v>
      </c>
      <c r="BL3" s="29">
        <f>+AE15</f>
        <v>2619</v>
      </c>
      <c r="BM3" s="30">
        <f>+AE19</f>
        <v>0</v>
      </c>
      <c r="BN3" s="29">
        <f>+AF15</f>
        <v>2619</v>
      </c>
      <c r="BO3" s="30">
        <f>+AF19</f>
        <v>0</v>
      </c>
      <c r="BP3" s="29">
        <f>+AG15</f>
        <v>2619</v>
      </c>
      <c r="BQ3" s="30">
        <f>+AG19</f>
        <v>0</v>
      </c>
      <c r="BR3" s="29">
        <f>+AH15</f>
        <v>2619</v>
      </c>
      <c r="BS3" s="30">
        <f>+AH19</f>
        <v>0</v>
      </c>
      <c r="BT3" s="29">
        <f>+AI15</f>
        <v>2619</v>
      </c>
      <c r="BU3" s="30">
        <f>+AI19</f>
        <v>0</v>
      </c>
      <c r="BV3" s="29">
        <f>+AJ15</f>
        <v>2619</v>
      </c>
      <c r="BW3" s="30">
        <f>+AJ19</f>
        <v>0</v>
      </c>
      <c r="BX3" s="29">
        <f>+AK15</f>
        <v>2619</v>
      </c>
      <c r="BY3" s="30">
        <f>+AK19</f>
        <v>0</v>
      </c>
      <c r="BZ3" s="29">
        <f>+AL15</f>
        <v>2619</v>
      </c>
      <c r="CA3" s="30">
        <f>+AL19</f>
        <v>0</v>
      </c>
      <c r="CB3" s="29">
        <f>+AM15</f>
        <v>2619</v>
      </c>
      <c r="CC3" s="30">
        <f>+AM19</f>
        <v>0</v>
      </c>
      <c r="CD3" s="29">
        <f>+AN15</f>
        <v>2619</v>
      </c>
      <c r="CE3" s="30">
        <f>+AN19</f>
        <v>0</v>
      </c>
      <c r="CF3" s="29">
        <f>+AO15</f>
        <v>2619</v>
      </c>
      <c r="CG3" s="30">
        <f>+AO19</f>
        <v>0</v>
      </c>
    </row>
    <row r="4" spans="1:85" x14ac:dyDescent="0.25">
      <c r="A4" s="5" t="s">
        <v>7</v>
      </c>
      <c r="B4" s="4">
        <v>12</v>
      </c>
      <c r="C4" s="5" t="s">
        <v>8</v>
      </c>
      <c r="D4" s="5" t="s">
        <v>6</v>
      </c>
      <c r="F4" s="29">
        <f>+F3+B13</f>
        <v>1293</v>
      </c>
      <c r="G4" s="30">
        <f>+G3</f>
        <v>0</v>
      </c>
      <c r="H4" s="29">
        <f>+H3+C13</f>
        <v>1720</v>
      </c>
      <c r="I4" s="31">
        <f>+I3</f>
        <v>0</v>
      </c>
      <c r="J4" s="29">
        <f>+J3+D13</f>
        <v>2896</v>
      </c>
      <c r="K4" s="30">
        <f>+K3</f>
        <v>0</v>
      </c>
      <c r="L4" s="29">
        <f>+L3+E13</f>
        <v>1652</v>
      </c>
      <c r="M4" s="30">
        <f>+M3</f>
        <v>0</v>
      </c>
      <c r="N4" s="29">
        <f>N3+F13</f>
        <v>2096</v>
      </c>
      <c r="O4" s="30">
        <f>+O3</f>
        <v>0</v>
      </c>
      <c r="P4" s="29">
        <f>+P3+G13</f>
        <v>1848</v>
      </c>
      <c r="Q4" s="30">
        <f>+Q3</f>
        <v>0</v>
      </c>
      <c r="R4" s="29">
        <f>+R3+H13</f>
        <v>1624</v>
      </c>
      <c r="S4" s="30">
        <f>+S3</f>
        <v>0</v>
      </c>
      <c r="T4" s="29">
        <f>+T3+I13</f>
        <v>1834</v>
      </c>
      <c r="U4" s="30">
        <f>+U3</f>
        <v>0</v>
      </c>
      <c r="V4" s="29">
        <f>+V3+J13</f>
        <v>2026</v>
      </c>
      <c r="W4" s="30">
        <f>+W3</f>
        <v>0</v>
      </c>
      <c r="X4" s="29">
        <f>+X3+K13</f>
        <v>2185</v>
      </c>
      <c r="Y4" s="30">
        <f>+Y3</f>
        <v>0</v>
      </c>
      <c r="Z4" s="29">
        <f>+Z3+L13</f>
        <v>2467</v>
      </c>
      <c r="AA4" s="30">
        <f>+AA3</f>
        <v>0</v>
      </c>
      <c r="AB4" s="29">
        <f>+AB3+M13</f>
        <v>1571</v>
      </c>
      <c r="AC4" s="30">
        <f>+AC3</f>
        <v>0</v>
      </c>
      <c r="AD4" s="29">
        <f>+AD3+N13</f>
        <v>1607</v>
      </c>
      <c r="AE4" s="30">
        <f>+AE3</f>
        <v>0</v>
      </c>
      <c r="AF4" s="29">
        <f>+AF3+O13</f>
        <v>2736</v>
      </c>
      <c r="AG4" s="30">
        <f>+AG3</f>
        <v>0</v>
      </c>
      <c r="AH4" s="29">
        <f>+AH3+P13</f>
        <v>2906</v>
      </c>
      <c r="AI4" s="30">
        <f>+AI3</f>
        <v>0</v>
      </c>
      <c r="AJ4" s="29">
        <f>+AJ3+Q13</f>
        <v>2885.9333185119303</v>
      </c>
      <c r="AK4" s="30">
        <f>+AK3</f>
        <v>0</v>
      </c>
      <c r="AL4" s="29">
        <f>+AL3+R13</f>
        <v>2812</v>
      </c>
      <c r="AM4" s="30">
        <f>+AM3</f>
        <v>0</v>
      </c>
      <c r="AN4" s="29">
        <f>+AN3+S13</f>
        <v>2812</v>
      </c>
      <c r="AO4" s="30">
        <f>+AO3</f>
        <v>0</v>
      </c>
      <c r="AP4" s="29">
        <f>+AP3+T13</f>
        <v>2812</v>
      </c>
      <c r="AQ4" s="30">
        <f>+AQ3</f>
        <v>0</v>
      </c>
      <c r="AR4" s="29">
        <f>+AR3+U13</f>
        <v>2812</v>
      </c>
      <c r="AS4" s="30">
        <f>+AS3</f>
        <v>0</v>
      </c>
      <c r="AT4" s="29">
        <f>+AT3+V13</f>
        <v>2812</v>
      </c>
      <c r="AU4" s="30">
        <f>+AU3</f>
        <v>0</v>
      </c>
      <c r="AV4" s="29">
        <f>+AV3+W13</f>
        <v>2812</v>
      </c>
      <c r="AW4" s="30">
        <f>+AW3</f>
        <v>0</v>
      </c>
      <c r="AX4" s="29">
        <f>+AX3+X13</f>
        <v>2812</v>
      </c>
      <c r="AY4" s="30">
        <f>+AY3</f>
        <v>0</v>
      </c>
      <c r="AZ4" s="29">
        <f>+AZ3+Y13</f>
        <v>2812</v>
      </c>
      <c r="BA4" s="30">
        <f>+BA3</f>
        <v>0</v>
      </c>
      <c r="BB4" s="29">
        <f>+BB3+Z13</f>
        <v>2812</v>
      </c>
      <c r="BC4" s="30">
        <f>+BC3</f>
        <v>0</v>
      </c>
      <c r="BD4" s="29">
        <f>+BD3+AA13</f>
        <v>2812</v>
      </c>
      <c r="BE4" s="30">
        <f>+BE3</f>
        <v>0</v>
      </c>
      <c r="BF4" s="29">
        <f>+BF3+AB13</f>
        <v>2812</v>
      </c>
      <c r="BG4" s="30">
        <f>+BG3</f>
        <v>0</v>
      </c>
      <c r="BH4" s="29">
        <f>+BH3+AC13</f>
        <v>2812</v>
      </c>
      <c r="BI4" s="30">
        <f>+BI3</f>
        <v>0</v>
      </c>
      <c r="BJ4" s="29">
        <f>+BJ3+AD13</f>
        <v>2812</v>
      </c>
      <c r="BK4" s="30">
        <f>+BK3</f>
        <v>0</v>
      </c>
      <c r="BL4" s="29">
        <f>+BL3+AE13</f>
        <v>2812</v>
      </c>
      <c r="BM4" s="30">
        <f>+BM3</f>
        <v>0</v>
      </c>
      <c r="BN4" s="29">
        <f>+BN3+AF13</f>
        <v>2812</v>
      </c>
      <c r="BO4" s="30">
        <f>+BO3</f>
        <v>0</v>
      </c>
      <c r="BP4" s="29">
        <f>+BP3+AG13</f>
        <v>2812</v>
      </c>
      <c r="BQ4" s="30">
        <f>+BQ3</f>
        <v>0</v>
      </c>
      <c r="BR4" s="29">
        <f>+BR3+AH13</f>
        <v>2812</v>
      </c>
      <c r="BS4" s="30">
        <f>+BS3</f>
        <v>0</v>
      </c>
      <c r="BT4" s="29">
        <f>+BT3+AI13</f>
        <v>2812</v>
      </c>
      <c r="BU4" s="30">
        <f>+BU3</f>
        <v>0</v>
      </c>
      <c r="BV4" s="29">
        <f>+BV3+AJ13</f>
        <v>2812</v>
      </c>
      <c r="BW4" s="30">
        <f>+BW3</f>
        <v>0</v>
      </c>
      <c r="BX4" s="29">
        <f>+BX3+AK13</f>
        <v>2812</v>
      </c>
      <c r="BY4" s="30">
        <f>+BY3</f>
        <v>0</v>
      </c>
      <c r="BZ4" s="29">
        <f>+BZ3+AL13</f>
        <v>2812</v>
      </c>
      <c r="CA4" s="30">
        <f>+CA3</f>
        <v>0</v>
      </c>
      <c r="CB4" s="29">
        <f>+CB3+AM13</f>
        <v>2812</v>
      </c>
      <c r="CC4" s="30">
        <f>+CC3</f>
        <v>0</v>
      </c>
      <c r="CD4" s="29">
        <f>+CD3+AN13</f>
        <v>2812</v>
      </c>
      <c r="CE4" s="30">
        <f>+CE3</f>
        <v>0</v>
      </c>
      <c r="CF4" s="29">
        <f>+CF3+AO13</f>
        <v>2812</v>
      </c>
      <c r="CG4" s="30">
        <f>+CG3</f>
        <v>0</v>
      </c>
    </row>
    <row r="5" spans="1:85" x14ac:dyDescent="0.25">
      <c r="A5" s="5" t="s">
        <v>9</v>
      </c>
      <c r="B5" s="65">
        <v>0.5</v>
      </c>
      <c r="C5" s="5" t="s">
        <v>10</v>
      </c>
      <c r="D5" s="5" t="s">
        <v>6</v>
      </c>
      <c r="F5" s="29">
        <f>+F4</f>
        <v>1293</v>
      </c>
      <c r="G5" s="30">
        <f>+G3+C14</f>
        <v>250</v>
      </c>
      <c r="H5" s="29">
        <f>+H4</f>
        <v>1720</v>
      </c>
      <c r="I5" s="31">
        <f>+C14</f>
        <v>250</v>
      </c>
      <c r="J5" s="29">
        <f>+J4</f>
        <v>2896</v>
      </c>
      <c r="K5" s="30">
        <f>+D14</f>
        <v>250</v>
      </c>
      <c r="L5" s="29">
        <f>+L4</f>
        <v>1652</v>
      </c>
      <c r="M5" s="30">
        <f>+E14</f>
        <v>250</v>
      </c>
      <c r="N5" s="29">
        <f>+N4</f>
        <v>2096</v>
      </c>
      <c r="O5" s="30">
        <f>+F14</f>
        <v>250</v>
      </c>
      <c r="P5" s="29">
        <f>+P4</f>
        <v>1848</v>
      </c>
      <c r="Q5" s="30">
        <f>+Q3+G14</f>
        <v>250</v>
      </c>
      <c r="R5" s="29">
        <f>+R4</f>
        <v>1624</v>
      </c>
      <c r="S5" s="30">
        <f>+S4+H14</f>
        <v>250</v>
      </c>
      <c r="T5" s="29">
        <f>+T4</f>
        <v>1834</v>
      </c>
      <c r="U5" s="30">
        <f>+U4+I14</f>
        <v>250</v>
      </c>
      <c r="V5" s="29">
        <f>+V4</f>
        <v>2026</v>
      </c>
      <c r="W5" s="30">
        <f>+W4+J14</f>
        <v>250</v>
      </c>
      <c r="X5" s="29">
        <f>+X4</f>
        <v>2185</v>
      </c>
      <c r="Y5" s="30">
        <f>+Y4+K14</f>
        <v>250</v>
      </c>
      <c r="Z5" s="29">
        <f>+Z4</f>
        <v>2467</v>
      </c>
      <c r="AA5" s="30">
        <f>+AA4+L14</f>
        <v>250</v>
      </c>
      <c r="AB5" s="29">
        <f>+AB4</f>
        <v>1571</v>
      </c>
      <c r="AC5" s="30">
        <f>+AC4+M14</f>
        <v>250</v>
      </c>
      <c r="AD5" s="29">
        <f>+AD4</f>
        <v>1607</v>
      </c>
      <c r="AE5" s="30">
        <f>+AE4+N14</f>
        <v>250</v>
      </c>
      <c r="AF5" s="29">
        <f>+AF4</f>
        <v>2736</v>
      </c>
      <c r="AG5" s="30">
        <f>+AG4+O14</f>
        <v>250</v>
      </c>
      <c r="AH5" s="29">
        <f>+AH4</f>
        <v>2906</v>
      </c>
      <c r="AI5" s="30">
        <f>+AI4+P14</f>
        <v>250</v>
      </c>
      <c r="AJ5" s="29">
        <f>+AJ4</f>
        <v>2885.9333185119303</v>
      </c>
      <c r="AK5" s="30">
        <f>+AK4+Q14</f>
        <v>250</v>
      </c>
      <c r="AL5" s="29">
        <f>+AL4</f>
        <v>2812</v>
      </c>
      <c r="AM5" s="30">
        <f>+AM4+R14</f>
        <v>250</v>
      </c>
      <c r="AN5" s="29">
        <f>+AN4</f>
        <v>2812</v>
      </c>
      <c r="AO5" s="30">
        <f>+AO4+S14</f>
        <v>250</v>
      </c>
      <c r="AP5" s="29">
        <f>+AP4</f>
        <v>2812</v>
      </c>
      <c r="AQ5" s="30">
        <f>+AQ4+T14</f>
        <v>250</v>
      </c>
      <c r="AR5" s="29">
        <f>+AR4</f>
        <v>2812</v>
      </c>
      <c r="AS5" s="30">
        <f>+AS4+U14</f>
        <v>250</v>
      </c>
      <c r="AT5" s="29">
        <f>+AT4</f>
        <v>2812</v>
      </c>
      <c r="AU5" s="30">
        <f>+AU4+V14</f>
        <v>250</v>
      </c>
      <c r="AV5" s="29">
        <f>+AV4</f>
        <v>2812</v>
      </c>
      <c r="AW5" s="30">
        <f>+AW4+W14</f>
        <v>250</v>
      </c>
      <c r="AX5" s="29">
        <f>+AX4</f>
        <v>2812</v>
      </c>
      <c r="AY5" s="30">
        <f>+AY4+X14</f>
        <v>250</v>
      </c>
      <c r="AZ5" s="29">
        <f>+AZ4</f>
        <v>2812</v>
      </c>
      <c r="BA5" s="30">
        <f>+BA4+Y14</f>
        <v>250</v>
      </c>
      <c r="BB5" s="29">
        <f>+BB4</f>
        <v>2812</v>
      </c>
      <c r="BC5" s="30">
        <f>+BC4+Z14</f>
        <v>250</v>
      </c>
      <c r="BD5" s="29">
        <f>+BD4</f>
        <v>2812</v>
      </c>
      <c r="BE5" s="30">
        <f>+BE4+AA14</f>
        <v>250</v>
      </c>
      <c r="BF5" s="29">
        <f>+BF4</f>
        <v>2812</v>
      </c>
      <c r="BG5" s="30">
        <f>+BG4+AB14</f>
        <v>250</v>
      </c>
      <c r="BH5" s="29">
        <f>+BH4</f>
        <v>2812</v>
      </c>
      <c r="BI5" s="30">
        <f>+BI4+AC14</f>
        <v>250</v>
      </c>
      <c r="BJ5" s="29">
        <f>+BJ4</f>
        <v>2812</v>
      </c>
      <c r="BK5" s="30">
        <f>+BK4+AD14</f>
        <v>250</v>
      </c>
      <c r="BL5" s="29">
        <f>+BL4</f>
        <v>2812</v>
      </c>
      <c r="BM5" s="30">
        <f>+BM4+AE14</f>
        <v>250</v>
      </c>
      <c r="BN5" s="29">
        <f>+BN4</f>
        <v>2812</v>
      </c>
      <c r="BO5" s="30">
        <f>+BO4+AF14</f>
        <v>250</v>
      </c>
      <c r="BP5" s="29">
        <f>+BP4</f>
        <v>2812</v>
      </c>
      <c r="BQ5" s="30">
        <f>+BQ4+AG14</f>
        <v>250</v>
      </c>
      <c r="BR5" s="29">
        <f>+BR4</f>
        <v>2812</v>
      </c>
      <c r="BS5" s="30">
        <f>+BS4+AH14</f>
        <v>250</v>
      </c>
      <c r="BT5" s="29">
        <f>+BT4</f>
        <v>2812</v>
      </c>
      <c r="BU5" s="30">
        <f>+BU4+AI14</f>
        <v>250</v>
      </c>
      <c r="BV5" s="29">
        <f>+BV4</f>
        <v>2812</v>
      </c>
      <c r="BW5" s="30">
        <f>+BW4+AJ14</f>
        <v>250</v>
      </c>
      <c r="BX5" s="29">
        <f>+BX4</f>
        <v>2812</v>
      </c>
      <c r="BY5" s="30">
        <f>+BY4+AK14</f>
        <v>250</v>
      </c>
      <c r="BZ5" s="29">
        <f>+BZ4</f>
        <v>2812</v>
      </c>
      <c r="CA5" s="30">
        <f>+CA4+AL14</f>
        <v>250</v>
      </c>
      <c r="CB5" s="29">
        <f>+CB4</f>
        <v>2812</v>
      </c>
      <c r="CC5" s="30">
        <f>+CC4+AM14</f>
        <v>250</v>
      </c>
      <c r="CD5" s="29">
        <f>+CD4</f>
        <v>2812</v>
      </c>
      <c r="CE5" s="30">
        <f>+CE4+AN14</f>
        <v>250</v>
      </c>
      <c r="CF5" s="29">
        <f>+CF4</f>
        <v>2812</v>
      </c>
      <c r="CG5" s="30">
        <f>+CG4+AO14</f>
        <v>250</v>
      </c>
    </row>
    <row r="6" spans="1:85" x14ac:dyDescent="0.25">
      <c r="A6" s="5" t="s">
        <v>11</v>
      </c>
      <c r="B6" s="4">
        <v>2</v>
      </c>
      <c r="C6" s="5" t="s">
        <v>12</v>
      </c>
      <c r="D6" s="5" t="s">
        <v>3</v>
      </c>
      <c r="F6" s="32">
        <f>+F3</f>
        <v>0</v>
      </c>
      <c r="G6" s="30">
        <f>+G5</f>
        <v>250</v>
      </c>
      <c r="H6" s="29">
        <f>+H3</f>
        <v>0</v>
      </c>
      <c r="I6" s="31">
        <f>+I5</f>
        <v>250</v>
      </c>
      <c r="J6" s="29">
        <f>+J3</f>
        <v>0</v>
      </c>
      <c r="K6" s="30">
        <f>+K5</f>
        <v>250</v>
      </c>
      <c r="L6" s="29">
        <f>+L3</f>
        <v>1281</v>
      </c>
      <c r="M6" s="30">
        <f>+M5</f>
        <v>250</v>
      </c>
      <c r="N6" s="29">
        <f>+N3</f>
        <v>1451</v>
      </c>
      <c r="O6" s="30">
        <f>+O5</f>
        <v>250</v>
      </c>
      <c r="P6" s="29">
        <f>+P3</f>
        <v>1559</v>
      </c>
      <c r="Q6" s="30">
        <f>+Q5</f>
        <v>250</v>
      </c>
      <c r="R6" s="29">
        <f>+R3</f>
        <v>1571</v>
      </c>
      <c r="S6" s="30">
        <f>+S5</f>
        <v>250</v>
      </c>
      <c r="T6" s="29">
        <f>+T3</f>
        <v>1714</v>
      </c>
      <c r="U6" s="30">
        <f>+U5</f>
        <v>250</v>
      </c>
      <c r="V6" s="29">
        <f>+V3</f>
        <v>1924</v>
      </c>
      <c r="W6" s="30">
        <f>+W5</f>
        <v>250</v>
      </c>
      <c r="X6" s="29">
        <f>+X3</f>
        <v>1976</v>
      </c>
      <c r="Y6" s="30">
        <f>+Y5</f>
        <v>250</v>
      </c>
      <c r="Z6" s="29">
        <f>+Z3</f>
        <v>2096</v>
      </c>
      <c r="AA6" s="30">
        <f>+AA5</f>
        <v>250</v>
      </c>
      <c r="AB6" s="29">
        <f>+AB3</f>
        <v>1451</v>
      </c>
      <c r="AC6" s="30">
        <f>+AC5</f>
        <v>250</v>
      </c>
      <c r="AD6" s="29">
        <f>+AD3</f>
        <v>1571</v>
      </c>
      <c r="AE6" s="30">
        <f>+AE5</f>
        <v>250</v>
      </c>
      <c r="AF6" s="29">
        <f>+AF3</f>
        <v>2311</v>
      </c>
      <c r="AG6" s="30">
        <f>+AG5</f>
        <v>250</v>
      </c>
      <c r="AH6" s="29">
        <f>+AH3</f>
        <v>2736</v>
      </c>
      <c r="AI6" s="30">
        <f>+AI5</f>
        <v>250</v>
      </c>
      <c r="AJ6" s="29">
        <f>+AJ3</f>
        <v>2736</v>
      </c>
      <c r="AK6" s="30">
        <f>+AK5</f>
        <v>250</v>
      </c>
      <c r="AL6" s="29">
        <f>+AL3</f>
        <v>2619</v>
      </c>
      <c r="AM6" s="30">
        <f>+AM5</f>
        <v>250</v>
      </c>
      <c r="AN6" s="29">
        <f>+AN3</f>
        <v>2619</v>
      </c>
      <c r="AO6" s="30">
        <f>+AO5</f>
        <v>250</v>
      </c>
      <c r="AP6" s="29">
        <f>+AP3</f>
        <v>2619</v>
      </c>
      <c r="AQ6" s="30">
        <f>+AQ5</f>
        <v>250</v>
      </c>
      <c r="AR6" s="29">
        <f>+AR3</f>
        <v>2619</v>
      </c>
      <c r="AS6" s="30">
        <f>+AS5</f>
        <v>250</v>
      </c>
      <c r="AT6" s="29">
        <f>+AT3</f>
        <v>2619</v>
      </c>
      <c r="AU6" s="30">
        <f>+AU5</f>
        <v>250</v>
      </c>
      <c r="AV6" s="29">
        <f>+AV3</f>
        <v>2619</v>
      </c>
      <c r="AW6" s="30">
        <f>+AW5</f>
        <v>250</v>
      </c>
      <c r="AX6" s="29">
        <f>+AX3</f>
        <v>2619</v>
      </c>
      <c r="AY6" s="30">
        <f>+AY5</f>
        <v>250</v>
      </c>
      <c r="AZ6" s="29">
        <f>+AZ3</f>
        <v>2619</v>
      </c>
      <c r="BA6" s="30">
        <f>+BA5</f>
        <v>250</v>
      </c>
      <c r="BB6" s="29">
        <f>+BB3</f>
        <v>2619</v>
      </c>
      <c r="BC6" s="30">
        <f>+BC5</f>
        <v>250</v>
      </c>
      <c r="BD6" s="29">
        <f>+BD3</f>
        <v>2619</v>
      </c>
      <c r="BE6" s="30">
        <f>+BE5</f>
        <v>250</v>
      </c>
      <c r="BF6" s="29">
        <f>+BF3</f>
        <v>2619</v>
      </c>
      <c r="BG6" s="30">
        <f>+BG5</f>
        <v>250</v>
      </c>
      <c r="BH6" s="29">
        <f>+BH3</f>
        <v>2619</v>
      </c>
      <c r="BI6" s="30">
        <f>+BI5</f>
        <v>250</v>
      </c>
      <c r="BJ6" s="29">
        <f>+BJ3</f>
        <v>2619</v>
      </c>
      <c r="BK6" s="30">
        <f>+BK5</f>
        <v>250</v>
      </c>
      <c r="BL6" s="29">
        <f>+BL3</f>
        <v>2619</v>
      </c>
      <c r="BM6" s="30">
        <f>+BM5</f>
        <v>250</v>
      </c>
      <c r="BN6" s="29">
        <f>+BN3</f>
        <v>2619</v>
      </c>
      <c r="BO6" s="30">
        <f>+BO5</f>
        <v>250</v>
      </c>
      <c r="BP6" s="29">
        <f>+BP3</f>
        <v>2619</v>
      </c>
      <c r="BQ6" s="30">
        <f>+BQ5</f>
        <v>250</v>
      </c>
      <c r="BR6" s="29">
        <f>+BR3</f>
        <v>2619</v>
      </c>
      <c r="BS6" s="30">
        <f>+BS5</f>
        <v>250</v>
      </c>
      <c r="BT6" s="29">
        <f>+BT3</f>
        <v>2619</v>
      </c>
      <c r="BU6" s="30">
        <f>+BU5</f>
        <v>250</v>
      </c>
      <c r="BV6" s="29">
        <f>+BV3</f>
        <v>2619</v>
      </c>
      <c r="BW6" s="30">
        <f>+BW5</f>
        <v>250</v>
      </c>
      <c r="BX6" s="29">
        <f>+BX3</f>
        <v>2619</v>
      </c>
      <c r="BY6" s="30">
        <f>+BY5</f>
        <v>250</v>
      </c>
      <c r="BZ6" s="29">
        <f>+BZ3</f>
        <v>2619</v>
      </c>
      <c r="CA6" s="30">
        <f>+CA5</f>
        <v>250</v>
      </c>
      <c r="CB6" s="29">
        <f>+CB3</f>
        <v>2619</v>
      </c>
      <c r="CC6" s="30">
        <f>+CC5</f>
        <v>250</v>
      </c>
      <c r="CD6" s="29">
        <f>+CD3</f>
        <v>2619</v>
      </c>
      <c r="CE6" s="30">
        <f>+CE5</f>
        <v>250</v>
      </c>
      <c r="CF6" s="29">
        <f>+CF3</f>
        <v>2619</v>
      </c>
      <c r="CG6" s="30">
        <f>+CG5</f>
        <v>250</v>
      </c>
    </row>
    <row r="7" spans="1:85" ht="15.75" thickBot="1" x14ac:dyDescent="0.3">
      <c r="A7" s="5" t="s">
        <v>13</v>
      </c>
      <c r="B7" s="4">
        <v>3</v>
      </c>
      <c r="C7" s="5" t="s">
        <v>244</v>
      </c>
      <c r="D7" s="5" t="s">
        <v>245</v>
      </c>
      <c r="F7" s="33">
        <f t="shared" ref="F7:K7" si="0">+F3</f>
        <v>0</v>
      </c>
      <c r="G7" s="34">
        <f t="shared" si="0"/>
        <v>0</v>
      </c>
      <c r="H7" s="35">
        <f t="shared" si="0"/>
        <v>0</v>
      </c>
      <c r="I7" s="36">
        <f t="shared" si="0"/>
        <v>0</v>
      </c>
      <c r="J7" s="35">
        <f t="shared" si="0"/>
        <v>0</v>
      </c>
      <c r="K7" s="34">
        <f t="shared" si="0"/>
        <v>0</v>
      </c>
      <c r="L7" s="35">
        <f>+L6</f>
        <v>1281</v>
      </c>
      <c r="M7" s="34">
        <f>+M4</f>
        <v>0</v>
      </c>
      <c r="N7" s="35">
        <f>+N6</f>
        <v>1451</v>
      </c>
      <c r="O7" s="34">
        <f>+O4</f>
        <v>0</v>
      </c>
      <c r="P7" s="35">
        <f>+P3</f>
        <v>1559</v>
      </c>
      <c r="Q7" s="34">
        <f>+Q3</f>
        <v>0</v>
      </c>
      <c r="R7" s="35">
        <f>+R3</f>
        <v>1571</v>
      </c>
      <c r="S7" s="34">
        <f>+S3</f>
        <v>0</v>
      </c>
      <c r="T7" s="35">
        <f>+T6</f>
        <v>1714</v>
      </c>
      <c r="U7" s="34">
        <f>+U3</f>
        <v>0</v>
      </c>
      <c r="V7" s="35">
        <f>+V6</f>
        <v>1924</v>
      </c>
      <c r="W7" s="34">
        <f>+W3</f>
        <v>0</v>
      </c>
      <c r="X7" s="35">
        <f>+X6</f>
        <v>1976</v>
      </c>
      <c r="Y7" s="34">
        <f>+Y3</f>
        <v>0</v>
      </c>
      <c r="Z7" s="35">
        <f>+Z6</f>
        <v>2096</v>
      </c>
      <c r="AA7" s="34">
        <f>+AA3</f>
        <v>0</v>
      </c>
      <c r="AB7" s="35">
        <f>+AB3</f>
        <v>1451</v>
      </c>
      <c r="AC7" s="34">
        <f>+AC3</f>
        <v>0</v>
      </c>
      <c r="AD7" s="35">
        <f>+AD6</f>
        <v>1571</v>
      </c>
      <c r="AE7" s="34">
        <f>+AE3</f>
        <v>0</v>
      </c>
      <c r="AF7" s="35">
        <f>+AF6</f>
        <v>2311</v>
      </c>
      <c r="AG7" s="34">
        <f>+AG3</f>
        <v>0</v>
      </c>
      <c r="AH7" s="35">
        <f>+AH6</f>
        <v>2736</v>
      </c>
      <c r="AI7" s="34">
        <f>+AI3</f>
        <v>0</v>
      </c>
      <c r="AJ7" s="35">
        <f>+AJ6</f>
        <v>2736</v>
      </c>
      <c r="AK7" s="34">
        <f>+AK3</f>
        <v>0</v>
      </c>
      <c r="AL7" s="35">
        <f>+AL6</f>
        <v>2619</v>
      </c>
      <c r="AM7" s="34">
        <f>+AM3</f>
        <v>0</v>
      </c>
      <c r="AN7" s="35">
        <f>+AN6</f>
        <v>2619</v>
      </c>
      <c r="AO7" s="34">
        <f>+AO3</f>
        <v>0</v>
      </c>
      <c r="AP7" s="35">
        <f>+AP6</f>
        <v>2619</v>
      </c>
      <c r="AQ7" s="34">
        <f>+AQ3</f>
        <v>0</v>
      </c>
      <c r="AR7" s="35">
        <f>+AR6</f>
        <v>2619</v>
      </c>
      <c r="AS7" s="34">
        <f>+AS3</f>
        <v>0</v>
      </c>
      <c r="AT7" s="35">
        <f>+AT3</f>
        <v>2619</v>
      </c>
      <c r="AU7" s="34">
        <f>+AU3</f>
        <v>0</v>
      </c>
      <c r="AV7" s="35">
        <f>+AV6</f>
        <v>2619</v>
      </c>
      <c r="AW7" s="34">
        <f>+AW3</f>
        <v>0</v>
      </c>
      <c r="AX7" s="35">
        <f>+AX6</f>
        <v>2619</v>
      </c>
      <c r="AY7" s="34">
        <f>+AY3</f>
        <v>0</v>
      </c>
      <c r="AZ7" s="35">
        <f>+AZ6</f>
        <v>2619</v>
      </c>
      <c r="BA7" s="34">
        <f>+BA3</f>
        <v>0</v>
      </c>
      <c r="BB7" s="35">
        <f>+BB6</f>
        <v>2619</v>
      </c>
      <c r="BC7" s="34">
        <f>+BC3</f>
        <v>0</v>
      </c>
      <c r="BD7" s="35">
        <f>+BD6</f>
        <v>2619</v>
      </c>
      <c r="BE7" s="34">
        <f>+BE3</f>
        <v>0</v>
      </c>
      <c r="BF7" s="35">
        <f>+BF6</f>
        <v>2619</v>
      </c>
      <c r="BG7" s="34">
        <f>+BG3</f>
        <v>0</v>
      </c>
      <c r="BH7" s="35">
        <f>+BH6</f>
        <v>2619</v>
      </c>
      <c r="BI7" s="34">
        <f>+BI3</f>
        <v>0</v>
      </c>
      <c r="BJ7" s="35">
        <f>+BJ6</f>
        <v>2619</v>
      </c>
      <c r="BK7" s="34">
        <f>+BK3</f>
        <v>0</v>
      </c>
      <c r="BL7" s="35">
        <f>+BL6</f>
        <v>2619</v>
      </c>
      <c r="BM7" s="34">
        <f>+BM3</f>
        <v>0</v>
      </c>
      <c r="BN7" s="35">
        <f>+BN6</f>
        <v>2619</v>
      </c>
      <c r="BO7" s="34">
        <f>+BO4</f>
        <v>0</v>
      </c>
      <c r="BP7" s="35">
        <f>+BP6</f>
        <v>2619</v>
      </c>
      <c r="BQ7" s="34">
        <f>+BQ4</f>
        <v>0</v>
      </c>
      <c r="BR7" s="35">
        <f>+BR6</f>
        <v>2619</v>
      </c>
      <c r="BS7" s="34">
        <f>+BS4</f>
        <v>0</v>
      </c>
      <c r="BT7" s="35">
        <f>+BT6</f>
        <v>2619</v>
      </c>
      <c r="BU7" s="34">
        <f>+BU4</f>
        <v>0</v>
      </c>
      <c r="BV7" s="35">
        <f>+BV6</f>
        <v>2619</v>
      </c>
      <c r="BW7" s="34">
        <f>+BW4</f>
        <v>0</v>
      </c>
      <c r="BX7" s="35">
        <f>+BX6</f>
        <v>2619</v>
      </c>
      <c r="BY7" s="34">
        <f>+BY4</f>
        <v>0</v>
      </c>
      <c r="BZ7" s="35">
        <f>+BZ6</f>
        <v>2619</v>
      </c>
      <c r="CA7" s="34">
        <f>+CA3</f>
        <v>0</v>
      </c>
      <c r="CB7" s="35">
        <f>+CB6</f>
        <v>2619</v>
      </c>
      <c r="CC7" s="34">
        <f>+CC3</f>
        <v>0</v>
      </c>
      <c r="CD7" s="35">
        <f>+CD6</f>
        <v>2619</v>
      </c>
      <c r="CE7" s="34">
        <f>+CE4</f>
        <v>0</v>
      </c>
      <c r="CF7" s="35">
        <f>+CF6</f>
        <v>2619</v>
      </c>
      <c r="CG7" s="34">
        <f>+CG3</f>
        <v>0</v>
      </c>
    </row>
    <row r="8" spans="1:85" x14ac:dyDescent="0.25">
      <c r="A8" s="5" t="s">
        <v>14</v>
      </c>
      <c r="B8" s="4">
        <v>1.5</v>
      </c>
      <c r="C8" s="5" t="s">
        <v>246</v>
      </c>
      <c r="D8" s="5">
        <v>100</v>
      </c>
      <c r="E8" s="12"/>
      <c r="F8" s="12"/>
      <c r="G8" s="12"/>
      <c r="H8" s="12"/>
      <c r="I8" s="12"/>
      <c r="J8" s="12"/>
      <c r="K8" s="12"/>
      <c r="L8" s="12"/>
      <c r="M8" s="12"/>
      <c r="N8" s="12"/>
    </row>
    <row r="9" spans="1:85" x14ac:dyDescent="0.25">
      <c r="A9" s="5" t="s">
        <v>15</v>
      </c>
      <c r="B9" s="4">
        <v>5</v>
      </c>
      <c r="C9" s="5" t="s">
        <v>247</v>
      </c>
      <c r="D9" s="5" t="s">
        <v>3</v>
      </c>
    </row>
    <row r="10" spans="1:85" x14ac:dyDescent="0.25">
      <c r="A10" s="66" t="s">
        <v>16</v>
      </c>
      <c r="B10" s="8">
        <v>40</v>
      </c>
      <c r="C10" s="5" t="s">
        <v>321</v>
      </c>
      <c r="D10" s="5" t="s">
        <v>3</v>
      </c>
    </row>
    <row r="11" spans="1:85" x14ac:dyDescent="0.25">
      <c r="B11" s="67"/>
      <c r="C11" s="67"/>
      <c r="D11" s="67"/>
      <c r="M11" s="68"/>
      <c r="N11" s="68"/>
      <c r="O11" s="68"/>
      <c r="P11" s="68"/>
      <c r="Q11" s="68"/>
      <c r="R11" s="68"/>
      <c r="S11" s="80"/>
      <c r="T11" s="80"/>
      <c r="U11" s="80"/>
    </row>
    <row r="12" spans="1:85" x14ac:dyDescent="0.25">
      <c r="B12" s="4" t="s">
        <v>17</v>
      </c>
      <c r="C12" s="5" t="s">
        <v>18</v>
      </c>
      <c r="D12" s="4" t="s">
        <v>19</v>
      </c>
      <c r="E12" s="5" t="s">
        <v>36</v>
      </c>
      <c r="F12" s="4" t="s">
        <v>37</v>
      </c>
      <c r="G12" s="5" t="s">
        <v>38</v>
      </c>
      <c r="H12" s="4" t="s">
        <v>39</v>
      </c>
      <c r="I12" s="5" t="s">
        <v>40</v>
      </c>
      <c r="J12" s="4" t="s">
        <v>41</v>
      </c>
      <c r="K12" s="5" t="s">
        <v>42</v>
      </c>
      <c r="L12" s="4" t="s">
        <v>43</v>
      </c>
      <c r="M12" s="5" t="s">
        <v>44</v>
      </c>
      <c r="N12" s="4" t="s">
        <v>53</v>
      </c>
      <c r="O12" s="5" t="s">
        <v>54</v>
      </c>
      <c r="P12" s="4" t="s">
        <v>55</v>
      </c>
      <c r="Q12" s="5" t="s">
        <v>56</v>
      </c>
      <c r="R12" s="4" t="s">
        <v>57</v>
      </c>
      <c r="S12" s="5" t="s">
        <v>58</v>
      </c>
      <c r="T12" s="4" t="s">
        <v>59</v>
      </c>
      <c r="U12" s="5" t="s">
        <v>60</v>
      </c>
      <c r="V12" s="4" t="s">
        <v>61</v>
      </c>
      <c r="W12" s="5" t="s">
        <v>62</v>
      </c>
      <c r="X12" s="4" t="s">
        <v>63</v>
      </c>
      <c r="Y12" s="5" t="s">
        <v>64</v>
      </c>
      <c r="Z12" s="4" t="s">
        <v>65</v>
      </c>
      <c r="AA12" s="5" t="s">
        <v>66</v>
      </c>
      <c r="AB12" s="4" t="s">
        <v>67</v>
      </c>
      <c r="AC12" s="5" t="s">
        <v>68</v>
      </c>
      <c r="AD12" s="4" t="s">
        <v>69</v>
      </c>
      <c r="AE12" s="5" t="s">
        <v>70</v>
      </c>
      <c r="AF12" s="4" t="s">
        <v>71</v>
      </c>
      <c r="AG12" s="5" t="s">
        <v>72</v>
      </c>
      <c r="AH12" s="4" t="s">
        <v>73</v>
      </c>
      <c r="AI12" s="5" t="s">
        <v>74</v>
      </c>
      <c r="AJ12" s="4" t="s">
        <v>75</v>
      </c>
      <c r="AK12" s="5" t="s">
        <v>76</v>
      </c>
      <c r="AL12" s="4" t="s">
        <v>77</v>
      </c>
      <c r="AM12" s="5" t="s">
        <v>78</v>
      </c>
      <c r="AN12" s="4" t="s">
        <v>79</v>
      </c>
      <c r="AO12" s="5" t="s">
        <v>80</v>
      </c>
      <c r="AQ12" s="4" t="s">
        <v>17</v>
      </c>
      <c r="AR12" s="5" t="s">
        <v>18</v>
      </c>
      <c r="AS12" s="4" t="s">
        <v>19</v>
      </c>
      <c r="AT12" s="5" t="s">
        <v>36</v>
      </c>
      <c r="AU12" s="4" t="s">
        <v>37</v>
      </c>
      <c r="AV12" s="5" t="s">
        <v>38</v>
      </c>
      <c r="AW12" s="4" t="s">
        <v>39</v>
      </c>
      <c r="AX12" s="5" t="s">
        <v>40</v>
      </c>
      <c r="AY12" s="4" t="s">
        <v>41</v>
      </c>
      <c r="AZ12" s="5" t="s">
        <v>42</v>
      </c>
      <c r="BA12" s="4" t="s">
        <v>43</v>
      </c>
      <c r="BB12" s="5" t="s">
        <v>44</v>
      </c>
      <c r="BC12" s="4" t="s">
        <v>53</v>
      </c>
      <c r="BD12" s="5" t="s">
        <v>54</v>
      </c>
      <c r="BE12" s="4" t="s">
        <v>55</v>
      </c>
      <c r="BF12" s="5" t="s">
        <v>56</v>
      </c>
      <c r="BG12" s="4" t="s">
        <v>57</v>
      </c>
      <c r="BH12" s="5" t="s">
        <v>58</v>
      </c>
      <c r="BI12" s="4" t="s">
        <v>59</v>
      </c>
      <c r="BJ12" s="5" t="s">
        <v>60</v>
      </c>
      <c r="BK12" s="4" t="s">
        <v>61</v>
      </c>
      <c r="BL12" s="5" t="s">
        <v>62</v>
      </c>
      <c r="BM12" s="4" t="s">
        <v>63</v>
      </c>
      <c r="BN12" s="5" t="s">
        <v>64</v>
      </c>
      <c r="BO12" s="4" t="s">
        <v>65</v>
      </c>
      <c r="BP12" s="5" t="s">
        <v>66</v>
      </c>
      <c r="BQ12" s="4" t="s">
        <v>67</v>
      </c>
      <c r="BR12" s="5" t="s">
        <v>68</v>
      </c>
      <c r="BS12" s="4" t="s">
        <v>69</v>
      </c>
      <c r="BT12" s="5" t="s">
        <v>70</v>
      </c>
      <c r="BU12" s="4" t="s">
        <v>71</v>
      </c>
      <c r="BV12" s="5" t="s">
        <v>72</v>
      </c>
      <c r="BW12" s="4" t="s">
        <v>73</v>
      </c>
      <c r="BX12" s="5" t="s">
        <v>74</v>
      </c>
      <c r="BY12" s="4" t="s">
        <v>75</v>
      </c>
      <c r="BZ12" s="5" t="s">
        <v>76</v>
      </c>
      <c r="CA12" s="4" t="s">
        <v>77</v>
      </c>
      <c r="CB12" s="5" t="s">
        <v>78</v>
      </c>
      <c r="CC12" s="4" t="s">
        <v>79</v>
      </c>
      <c r="CD12" s="5" t="s">
        <v>80</v>
      </c>
    </row>
    <row r="13" spans="1:85" x14ac:dyDescent="0.25">
      <c r="A13" s="63" t="s">
        <v>23</v>
      </c>
      <c r="B13" s="4">
        <f>+SQRT((B17-B15)^2+(B18-B16)^2)</f>
        <v>1293</v>
      </c>
      <c r="C13" s="119">
        <f t="shared" ref="C13:AO13" si="1">+SQRT((C17-C15)^2+(C18-C16)^2)</f>
        <v>1720</v>
      </c>
      <c r="D13" s="119">
        <f t="shared" si="1"/>
        <v>2896</v>
      </c>
      <c r="E13" s="119">
        <f t="shared" si="1"/>
        <v>371</v>
      </c>
      <c r="F13" s="119">
        <f t="shared" si="1"/>
        <v>645</v>
      </c>
      <c r="G13" s="119">
        <f t="shared" si="1"/>
        <v>289</v>
      </c>
      <c r="H13" s="119">
        <f t="shared" si="1"/>
        <v>53</v>
      </c>
      <c r="I13" s="119">
        <f t="shared" si="1"/>
        <v>120</v>
      </c>
      <c r="J13" s="119">
        <f t="shared" si="1"/>
        <v>102</v>
      </c>
      <c r="K13" s="119">
        <f t="shared" si="1"/>
        <v>209</v>
      </c>
      <c r="L13" s="119">
        <f t="shared" si="1"/>
        <v>371</v>
      </c>
      <c r="M13" s="119">
        <f t="shared" si="1"/>
        <v>120</v>
      </c>
      <c r="N13" s="119">
        <f t="shared" si="1"/>
        <v>36</v>
      </c>
      <c r="O13" s="119">
        <f t="shared" si="1"/>
        <v>425</v>
      </c>
      <c r="P13" s="119">
        <f t="shared" si="1"/>
        <v>170</v>
      </c>
      <c r="Q13" s="119">
        <f t="shared" si="1"/>
        <v>149.93331851193051</v>
      </c>
      <c r="R13" s="119">
        <f t="shared" si="1"/>
        <v>193</v>
      </c>
      <c r="S13" s="119">
        <f t="shared" si="1"/>
        <v>193</v>
      </c>
      <c r="T13" s="119">
        <f t="shared" si="1"/>
        <v>193</v>
      </c>
      <c r="U13" s="119">
        <f t="shared" si="1"/>
        <v>193</v>
      </c>
      <c r="V13" s="119">
        <f t="shared" si="1"/>
        <v>193</v>
      </c>
      <c r="W13" s="119">
        <f t="shared" si="1"/>
        <v>193</v>
      </c>
      <c r="X13" s="119">
        <f t="shared" si="1"/>
        <v>193</v>
      </c>
      <c r="Y13" s="119">
        <f t="shared" si="1"/>
        <v>193</v>
      </c>
      <c r="Z13" s="119">
        <f t="shared" si="1"/>
        <v>193</v>
      </c>
      <c r="AA13" s="119">
        <f t="shared" si="1"/>
        <v>193</v>
      </c>
      <c r="AB13" s="119">
        <f t="shared" si="1"/>
        <v>193</v>
      </c>
      <c r="AC13" s="119">
        <f t="shared" si="1"/>
        <v>193</v>
      </c>
      <c r="AD13" s="119">
        <f t="shared" si="1"/>
        <v>193</v>
      </c>
      <c r="AE13" s="119">
        <f t="shared" si="1"/>
        <v>193</v>
      </c>
      <c r="AF13" s="119">
        <f t="shared" si="1"/>
        <v>193</v>
      </c>
      <c r="AG13" s="119">
        <f t="shared" si="1"/>
        <v>193</v>
      </c>
      <c r="AH13" s="119">
        <f t="shared" si="1"/>
        <v>193</v>
      </c>
      <c r="AI13" s="119">
        <f t="shared" si="1"/>
        <v>193</v>
      </c>
      <c r="AJ13" s="119">
        <f t="shared" si="1"/>
        <v>193</v>
      </c>
      <c r="AK13" s="119">
        <f t="shared" si="1"/>
        <v>193</v>
      </c>
      <c r="AL13" s="119">
        <f t="shared" si="1"/>
        <v>193</v>
      </c>
      <c r="AM13" s="119">
        <f t="shared" si="1"/>
        <v>193</v>
      </c>
      <c r="AN13" s="119">
        <f t="shared" si="1"/>
        <v>193</v>
      </c>
      <c r="AO13" s="119">
        <f t="shared" si="1"/>
        <v>193</v>
      </c>
    </row>
    <row r="14" spans="1:85" ht="15.75" thickBot="1" x14ac:dyDescent="0.3">
      <c r="A14" s="62" t="s">
        <v>24</v>
      </c>
      <c r="B14" s="38">
        <v>250</v>
      </c>
      <c r="C14" s="38">
        <v>250</v>
      </c>
      <c r="D14" s="38">
        <v>250</v>
      </c>
      <c r="E14" s="38">
        <v>250</v>
      </c>
      <c r="F14" s="38">
        <v>250</v>
      </c>
      <c r="G14" s="38">
        <v>250</v>
      </c>
      <c r="H14" s="38">
        <v>250</v>
      </c>
      <c r="I14" s="38">
        <v>250</v>
      </c>
      <c r="J14" s="38">
        <v>250</v>
      </c>
      <c r="K14" s="38">
        <v>250</v>
      </c>
      <c r="L14" s="38">
        <v>250</v>
      </c>
      <c r="M14" s="38">
        <v>250</v>
      </c>
      <c r="N14" s="38">
        <v>250</v>
      </c>
      <c r="O14" s="38">
        <v>250</v>
      </c>
      <c r="P14" s="38">
        <v>250</v>
      </c>
      <c r="Q14" s="38">
        <v>250</v>
      </c>
      <c r="R14" s="38">
        <v>250</v>
      </c>
      <c r="S14" s="38">
        <v>250</v>
      </c>
      <c r="T14" s="38">
        <v>250</v>
      </c>
      <c r="U14" s="38">
        <v>250</v>
      </c>
      <c r="V14" s="38">
        <v>250</v>
      </c>
      <c r="W14" s="38">
        <v>250</v>
      </c>
      <c r="X14" s="38">
        <v>250</v>
      </c>
      <c r="Y14" s="38">
        <v>250</v>
      </c>
      <c r="Z14" s="38">
        <v>250</v>
      </c>
      <c r="AA14" s="38">
        <v>250</v>
      </c>
      <c r="AB14" s="38">
        <v>250</v>
      </c>
      <c r="AC14" s="38">
        <v>250</v>
      </c>
      <c r="AD14" s="38">
        <v>250</v>
      </c>
      <c r="AE14" s="38">
        <v>250</v>
      </c>
      <c r="AF14" s="38">
        <v>250</v>
      </c>
      <c r="AG14" s="38">
        <v>250</v>
      </c>
      <c r="AH14" s="38">
        <v>250</v>
      </c>
      <c r="AI14" s="38">
        <v>250</v>
      </c>
      <c r="AJ14" s="38">
        <v>250</v>
      </c>
      <c r="AK14" s="38">
        <v>250</v>
      </c>
      <c r="AL14" s="38">
        <v>250</v>
      </c>
      <c r="AM14" s="38">
        <v>250</v>
      </c>
      <c r="AN14" s="38">
        <v>250</v>
      </c>
      <c r="AO14" s="38">
        <v>250</v>
      </c>
    </row>
    <row r="15" spans="1:85" x14ac:dyDescent="0.25">
      <c r="A15" s="69" t="s">
        <v>25</v>
      </c>
      <c r="B15" s="22">
        <v>1293</v>
      </c>
      <c r="C15" s="40">
        <v>0</v>
      </c>
      <c r="D15" s="40">
        <v>0</v>
      </c>
      <c r="E15" s="40">
        <v>1281</v>
      </c>
      <c r="F15" s="40">
        <v>1451</v>
      </c>
      <c r="G15" s="40">
        <v>1559</v>
      </c>
      <c r="H15" s="40">
        <v>1571</v>
      </c>
      <c r="I15" s="40">
        <v>1714</v>
      </c>
      <c r="J15" s="40">
        <v>1924</v>
      </c>
      <c r="K15" s="40">
        <v>1976</v>
      </c>
      <c r="L15" s="40">
        <v>2096</v>
      </c>
      <c r="M15" s="40">
        <v>1451</v>
      </c>
      <c r="N15" s="40">
        <v>1571</v>
      </c>
      <c r="O15" s="40">
        <v>2311</v>
      </c>
      <c r="P15" s="40">
        <v>2736</v>
      </c>
      <c r="Q15" s="40">
        <v>2736</v>
      </c>
      <c r="R15" s="23">
        <v>2619</v>
      </c>
      <c r="S15" s="23">
        <v>2619</v>
      </c>
      <c r="T15" s="23">
        <v>2619</v>
      </c>
      <c r="U15" s="23">
        <v>2619</v>
      </c>
      <c r="V15" s="23">
        <v>2619</v>
      </c>
      <c r="W15" s="23">
        <v>2619</v>
      </c>
      <c r="X15" s="23">
        <v>2619</v>
      </c>
      <c r="Y15" s="23">
        <v>2619</v>
      </c>
      <c r="Z15" s="23">
        <v>2619</v>
      </c>
      <c r="AA15" s="23">
        <v>2619</v>
      </c>
      <c r="AB15" s="23">
        <v>2619</v>
      </c>
      <c r="AC15" s="23">
        <v>2619</v>
      </c>
      <c r="AD15" s="23">
        <v>2619</v>
      </c>
      <c r="AE15" s="23">
        <v>2619</v>
      </c>
      <c r="AF15" s="23">
        <v>2619</v>
      </c>
      <c r="AG15" s="23">
        <v>2619</v>
      </c>
      <c r="AH15" s="23">
        <v>2619</v>
      </c>
      <c r="AI15" s="23">
        <v>2619</v>
      </c>
      <c r="AJ15" s="23">
        <v>2619</v>
      </c>
      <c r="AK15" s="23">
        <v>2619</v>
      </c>
      <c r="AL15" s="23">
        <v>2619</v>
      </c>
      <c r="AM15" s="23">
        <v>2619</v>
      </c>
      <c r="AN15" s="23">
        <v>2619</v>
      </c>
      <c r="AO15" s="23">
        <v>2619</v>
      </c>
      <c r="AQ15" s="4"/>
      <c r="AR15" s="4"/>
      <c r="AS15" s="4"/>
      <c r="AT15" s="4"/>
      <c r="AU15" s="4"/>
      <c r="AV15" s="4"/>
      <c r="AW15" s="4"/>
      <c r="AX15" s="5"/>
      <c r="AY15" s="5"/>
      <c r="AZ15" s="4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</row>
    <row r="16" spans="1:85" x14ac:dyDescent="0.25">
      <c r="A16" s="70" t="s">
        <v>26</v>
      </c>
      <c r="B16" s="71">
        <v>0</v>
      </c>
      <c r="C16" s="5">
        <v>0</v>
      </c>
      <c r="D16" s="5">
        <v>1720</v>
      </c>
      <c r="E16" s="5">
        <v>63</v>
      </c>
      <c r="F16" s="5">
        <v>23</v>
      </c>
      <c r="G16" s="5">
        <v>35</v>
      </c>
      <c r="H16" s="5">
        <v>256</v>
      </c>
      <c r="I16" s="5">
        <v>256</v>
      </c>
      <c r="J16" s="5">
        <v>256</v>
      </c>
      <c r="K16" s="5">
        <v>35</v>
      </c>
      <c r="L16" s="5">
        <v>63</v>
      </c>
      <c r="M16" s="5">
        <v>474</v>
      </c>
      <c r="N16" s="5">
        <v>474</v>
      </c>
      <c r="O16" s="5">
        <v>198</v>
      </c>
      <c r="P16" s="5">
        <v>198</v>
      </c>
      <c r="Q16" s="5">
        <v>368</v>
      </c>
      <c r="R16" s="43">
        <v>464</v>
      </c>
      <c r="S16" s="43">
        <v>464</v>
      </c>
      <c r="T16" s="43">
        <v>464</v>
      </c>
      <c r="U16" s="43">
        <v>464</v>
      </c>
      <c r="V16" s="43">
        <v>464</v>
      </c>
      <c r="W16" s="43">
        <v>464</v>
      </c>
      <c r="X16" s="43">
        <v>464</v>
      </c>
      <c r="Y16" s="43">
        <v>464</v>
      </c>
      <c r="Z16" s="43">
        <v>464</v>
      </c>
      <c r="AA16" s="43">
        <v>464</v>
      </c>
      <c r="AB16" s="43">
        <v>464</v>
      </c>
      <c r="AC16" s="43">
        <v>464</v>
      </c>
      <c r="AD16" s="43">
        <v>464</v>
      </c>
      <c r="AE16" s="43">
        <v>464</v>
      </c>
      <c r="AF16" s="43">
        <v>464</v>
      </c>
      <c r="AG16" s="43">
        <v>464</v>
      </c>
      <c r="AH16" s="43">
        <v>464</v>
      </c>
      <c r="AI16" s="43">
        <v>464</v>
      </c>
      <c r="AJ16" s="43">
        <v>464</v>
      </c>
      <c r="AK16" s="43">
        <v>464</v>
      </c>
      <c r="AL16" s="43">
        <v>464</v>
      </c>
      <c r="AM16" s="43">
        <v>464</v>
      </c>
      <c r="AN16" s="43">
        <v>464</v>
      </c>
      <c r="AO16" s="43">
        <v>464</v>
      </c>
      <c r="AQ16" s="4"/>
      <c r="AR16" s="4"/>
      <c r="AS16" s="4"/>
      <c r="AT16" s="4"/>
      <c r="AU16" s="4"/>
      <c r="AV16" s="4"/>
      <c r="AW16" s="4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</row>
    <row r="17" spans="1:82" x14ac:dyDescent="0.25">
      <c r="A17" s="70" t="s">
        <v>27</v>
      </c>
      <c r="B17" s="72">
        <v>0</v>
      </c>
      <c r="C17" s="10">
        <v>0</v>
      </c>
      <c r="D17" s="10">
        <v>2896</v>
      </c>
      <c r="E17" s="5">
        <v>1281</v>
      </c>
      <c r="F17" s="5">
        <v>2096</v>
      </c>
      <c r="G17" s="5">
        <v>1559</v>
      </c>
      <c r="H17" s="5">
        <v>1624</v>
      </c>
      <c r="I17" s="5">
        <v>1834</v>
      </c>
      <c r="J17" s="5">
        <v>2026</v>
      </c>
      <c r="K17" s="5">
        <v>1976</v>
      </c>
      <c r="L17" s="5">
        <v>2096</v>
      </c>
      <c r="M17" s="5">
        <v>1571</v>
      </c>
      <c r="N17" s="5">
        <v>1571</v>
      </c>
      <c r="O17" s="5">
        <v>2736</v>
      </c>
      <c r="P17" s="5">
        <v>2736</v>
      </c>
      <c r="Q17" s="5">
        <v>2628</v>
      </c>
      <c r="R17" s="43">
        <v>2426</v>
      </c>
      <c r="S17" s="43">
        <v>2426</v>
      </c>
      <c r="T17" s="43">
        <v>2426</v>
      </c>
      <c r="U17" s="43">
        <v>2426</v>
      </c>
      <c r="V17" s="43">
        <v>2426</v>
      </c>
      <c r="W17" s="43">
        <v>2426</v>
      </c>
      <c r="X17" s="43">
        <v>2426</v>
      </c>
      <c r="Y17" s="43">
        <v>2426</v>
      </c>
      <c r="Z17" s="43">
        <v>2426</v>
      </c>
      <c r="AA17" s="43">
        <v>2426</v>
      </c>
      <c r="AB17" s="43">
        <v>2426</v>
      </c>
      <c r="AC17" s="43">
        <v>2426</v>
      </c>
      <c r="AD17" s="43">
        <v>2426</v>
      </c>
      <c r="AE17" s="43">
        <v>2426</v>
      </c>
      <c r="AF17" s="43">
        <v>2426</v>
      </c>
      <c r="AG17" s="43">
        <v>2426</v>
      </c>
      <c r="AH17" s="43">
        <v>2426</v>
      </c>
      <c r="AI17" s="43">
        <v>2426</v>
      </c>
      <c r="AJ17" s="43">
        <v>2426</v>
      </c>
      <c r="AK17" s="43">
        <v>2426</v>
      </c>
      <c r="AL17" s="43">
        <v>2426</v>
      </c>
      <c r="AM17" s="43">
        <v>2426</v>
      </c>
      <c r="AN17" s="43">
        <v>2426</v>
      </c>
      <c r="AO17" s="43">
        <v>2426</v>
      </c>
      <c r="AQ17" s="11"/>
      <c r="AR17" s="11"/>
      <c r="AS17" s="11"/>
      <c r="AT17" s="11"/>
      <c r="AU17" s="11"/>
      <c r="AV17" s="4"/>
      <c r="AW17" s="4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</row>
    <row r="18" spans="1:82" ht="15.75" thickBot="1" x14ac:dyDescent="0.3">
      <c r="A18" s="70" t="s">
        <v>28</v>
      </c>
      <c r="B18" s="73">
        <v>0</v>
      </c>
      <c r="C18" s="74">
        <v>1720</v>
      </c>
      <c r="D18" s="74">
        <v>1720</v>
      </c>
      <c r="E18" s="55">
        <v>434</v>
      </c>
      <c r="F18" s="55">
        <v>23</v>
      </c>
      <c r="G18" s="55">
        <v>324</v>
      </c>
      <c r="H18" s="55">
        <v>256</v>
      </c>
      <c r="I18" s="55">
        <v>256</v>
      </c>
      <c r="J18" s="55">
        <v>256</v>
      </c>
      <c r="K18" s="55">
        <v>244</v>
      </c>
      <c r="L18" s="55">
        <v>434</v>
      </c>
      <c r="M18" s="55">
        <v>474</v>
      </c>
      <c r="N18" s="55">
        <v>438</v>
      </c>
      <c r="O18" s="55">
        <v>198</v>
      </c>
      <c r="P18" s="55">
        <v>368</v>
      </c>
      <c r="Q18" s="55">
        <v>472</v>
      </c>
      <c r="R18" s="56">
        <v>464</v>
      </c>
      <c r="S18" s="56">
        <v>464</v>
      </c>
      <c r="T18" s="56">
        <v>464</v>
      </c>
      <c r="U18" s="56">
        <v>464</v>
      </c>
      <c r="V18" s="56">
        <v>464</v>
      </c>
      <c r="W18" s="56">
        <v>464</v>
      </c>
      <c r="X18" s="56">
        <v>464</v>
      </c>
      <c r="Y18" s="56">
        <v>464</v>
      </c>
      <c r="Z18" s="56">
        <v>464</v>
      </c>
      <c r="AA18" s="56">
        <v>464</v>
      </c>
      <c r="AB18" s="56">
        <v>464</v>
      </c>
      <c r="AC18" s="56">
        <v>464</v>
      </c>
      <c r="AD18" s="56">
        <v>464</v>
      </c>
      <c r="AE18" s="56">
        <v>464</v>
      </c>
      <c r="AF18" s="56">
        <v>464</v>
      </c>
      <c r="AG18" s="56">
        <v>464</v>
      </c>
      <c r="AH18" s="56">
        <v>464</v>
      </c>
      <c r="AI18" s="56">
        <v>464</v>
      </c>
      <c r="AJ18" s="56">
        <v>464</v>
      </c>
      <c r="AK18" s="56">
        <v>464</v>
      </c>
      <c r="AL18" s="56">
        <v>464</v>
      </c>
      <c r="AM18" s="56">
        <v>464</v>
      </c>
      <c r="AN18" s="56">
        <v>464</v>
      </c>
      <c r="AO18" s="56">
        <v>464</v>
      </c>
      <c r="AQ18" s="11"/>
      <c r="AR18" s="11"/>
      <c r="AS18" s="11"/>
      <c r="AT18" s="11"/>
      <c r="AU18" s="44"/>
      <c r="AV18" s="4"/>
      <c r="AW18" s="4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</row>
    <row r="19" spans="1:82" ht="15.75" thickBot="1" x14ac:dyDescent="0.3">
      <c r="A19" s="75" t="s">
        <v>29</v>
      </c>
      <c r="B19" s="48">
        <v>0</v>
      </c>
      <c r="C19" s="118">
        <v>0</v>
      </c>
      <c r="D19" s="118">
        <v>0</v>
      </c>
      <c r="E19" s="118">
        <v>0</v>
      </c>
      <c r="F19" s="118">
        <v>0</v>
      </c>
      <c r="G19" s="118">
        <v>0</v>
      </c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</row>
    <row r="20" spans="1:82" x14ac:dyDescent="0.25">
      <c r="A20" s="28" t="s">
        <v>35</v>
      </c>
      <c r="B20" s="4">
        <v>0</v>
      </c>
      <c r="C20" s="119">
        <v>0</v>
      </c>
      <c r="D20" s="119">
        <v>0</v>
      </c>
      <c r="E20" s="119">
        <v>0</v>
      </c>
      <c r="F20" s="119">
        <v>0</v>
      </c>
      <c r="G20" s="119">
        <v>0</v>
      </c>
      <c r="H20" s="119">
        <v>0</v>
      </c>
      <c r="I20" s="119">
        <v>0</v>
      </c>
      <c r="J20" s="119">
        <v>0</v>
      </c>
      <c r="K20" s="119">
        <v>0</v>
      </c>
      <c r="L20" s="119">
        <v>0</v>
      </c>
      <c r="M20" s="119">
        <v>0</v>
      </c>
      <c r="N20" s="119">
        <v>0</v>
      </c>
      <c r="O20" s="119">
        <v>0</v>
      </c>
      <c r="P20" s="119">
        <v>0</v>
      </c>
      <c r="Q20" s="119">
        <v>0</v>
      </c>
      <c r="R20" s="119">
        <v>0</v>
      </c>
      <c r="S20" s="119">
        <v>0</v>
      </c>
      <c r="T20" s="119">
        <v>0</v>
      </c>
      <c r="U20" s="119">
        <v>0</v>
      </c>
      <c r="V20" s="119">
        <v>0</v>
      </c>
      <c r="W20" s="119">
        <v>0</v>
      </c>
      <c r="X20" s="119">
        <v>0</v>
      </c>
      <c r="Y20" s="119">
        <v>0</v>
      </c>
      <c r="Z20" s="119">
        <v>0</v>
      </c>
      <c r="AA20" s="119">
        <v>0</v>
      </c>
      <c r="AB20" s="119">
        <v>0</v>
      </c>
      <c r="AC20" s="119">
        <v>0</v>
      </c>
      <c r="AD20" s="119">
        <v>0</v>
      </c>
      <c r="AE20" s="119">
        <v>0</v>
      </c>
      <c r="AF20" s="119">
        <v>0</v>
      </c>
      <c r="AG20" s="119">
        <v>0</v>
      </c>
      <c r="AH20" s="119">
        <v>0</v>
      </c>
      <c r="AI20" s="119">
        <v>0</v>
      </c>
      <c r="AJ20" s="119">
        <v>0</v>
      </c>
      <c r="AK20" s="119">
        <v>0</v>
      </c>
      <c r="AL20" s="119">
        <v>0</v>
      </c>
      <c r="AM20" s="119">
        <v>0</v>
      </c>
      <c r="AN20" s="119">
        <v>0</v>
      </c>
      <c r="AO20" s="119">
        <v>0</v>
      </c>
      <c r="AQ20" s="12">
        <f t="shared" ref="AQ20:BT20" si="2">+SQRT((AQ17-AQ15)^2+(AQ18-AQ16)^2)</f>
        <v>0</v>
      </c>
      <c r="AR20" s="12">
        <f t="shared" si="2"/>
        <v>0</v>
      </c>
      <c r="AS20" s="12">
        <f t="shared" si="2"/>
        <v>0</v>
      </c>
      <c r="AT20" s="12">
        <f t="shared" si="2"/>
        <v>0</v>
      </c>
      <c r="AU20" s="12">
        <f t="shared" si="2"/>
        <v>0</v>
      </c>
      <c r="AV20" s="12">
        <f t="shared" si="2"/>
        <v>0</v>
      </c>
      <c r="AW20" s="12">
        <f t="shared" si="2"/>
        <v>0</v>
      </c>
      <c r="AX20" s="12">
        <f t="shared" si="2"/>
        <v>0</v>
      </c>
      <c r="AY20" s="12">
        <f t="shared" si="2"/>
        <v>0</v>
      </c>
      <c r="AZ20" s="12">
        <f t="shared" si="2"/>
        <v>0</v>
      </c>
      <c r="BA20" s="12">
        <f t="shared" si="2"/>
        <v>0</v>
      </c>
      <c r="BB20" s="12">
        <f t="shared" si="2"/>
        <v>0</v>
      </c>
      <c r="BC20" s="12">
        <f t="shared" si="2"/>
        <v>0</v>
      </c>
      <c r="BD20" s="12">
        <f t="shared" si="2"/>
        <v>0</v>
      </c>
      <c r="BE20" s="12">
        <f t="shared" si="2"/>
        <v>0</v>
      </c>
      <c r="BF20" s="12">
        <f t="shared" si="2"/>
        <v>0</v>
      </c>
      <c r="BG20" s="12">
        <f t="shared" si="2"/>
        <v>0</v>
      </c>
      <c r="BH20" s="12">
        <f t="shared" si="2"/>
        <v>0</v>
      </c>
      <c r="BI20" s="12">
        <f t="shared" si="2"/>
        <v>0</v>
      </c>
      <c r="BJ20" s="12">
        <f t="shared" si="2"/>
        <v>0</v>
      </c>
      <c r="BK20" s="12">
        <f t="shared" si="2"/>
        <v>0</v>
      </c>
      <c r="BL20" s="12">
        <f t="shared" si="2"/>
        <v>0</v>
      </c>
      <c r="BM20" s="12">
        <f t="shared" si="2"/>
        <v>0</v>
      </c>
      <c r="BN20" s="12">
        <f t="shared" si="2"/>
        <v>0</v>
      </c>
      <c r="BO20" s="12">
        <f t="shared" si="2"/>
        <v>0</v>
      </c>
      <c r="BP20" s="12">
        <f t="shared" si="2"/>
        <v>0</v>
      </c>
      <c r="BQ20" s="12">
        <f t="shared" si="2"/>
        <v>0</v>
      </c>
      <c r="BR20" s="12">
        <f t="shared" si="2"/>
        <v>0</v>
      </c>
      <c r="BS20" s="12">
        <f t="shared" si="2"/>
        <v>0</v>
      </c>
      <c r="BT20" s="12">
        <f t="shared" si="2"/>
        <v>0</v>
      </c>
      <c r="BU20" s="12">
        <f t="shared" ref="BU20:CD20" si="3">+SQRT((BU17-BU15)^2+(BU18-BU16)^2)</f>
        <v>0</v>
      </c>
      <c r="BV20" s="12">
        <f t="shared" si="3"/>
        <v>0</v>
      </c>
      <c r="BW20" s="12">
        <f t="shared" si="3"/>
        <v>0</v>
      </c>
      <c r="BX20" s="12">
        <f t="shared" si="3"/>
        <v>0</v>
      </c>
      <c r="BY20" s="12">
        <f t="shared" si="3"/>
        <v>0</v>
      </c>
      <c r="BZ20" s="12">
        <f t="shared" si="3"/>
        <v>0</v>
      </c>
      <c r="CA20" s="12">
        <f t="shared" si="3"/>
        <v>0</v>
      </c>
      <c r="CB20" s="12">
        <f t="shared" si="3"/>
        <v>0</v>
      </c>
      <c r="CC20" s="12">
        <f t="shared" si="3"/>
        <v>0</v>
      </c>
      <c r="CD20" s="12">
        <f t="shared" si="3"/>
        <v>0</v>
      </c>
    </row>
    <row r="21" spans="1:82" x14ac:dyDescent="0.25">
      <c r="A21" s="5" t="s">
        <v>243</v>
      </c>
      <c r="B21" s="5" t="s">
        <v>6</v>
      </c>
      <c r="C21" s="5" t="s">
        <v>6</v>
      </c>
      <c r="D21" s="5" t="s">
        <v>6</v>
      </c>
      <c r="E21" s="5" t="s">
        <v>6</v>
      </c>
      <c r="F21" s="5" t="s">
        <v>6</v>
      </c>
      <c r="G21" s="5" t="s">
        <v>6</v>
      </c>
      <c r="H21" s="5" t="s">
        <v>6</v>
      </c>
      <c r="I21" s="5" t="s">
        <v>6</v>
      </c>
      <c r="J21" s="5" t="s">
        <v>6</v>
      </c>
      <c r="K21" s="5" t="s">
        <v>6</v>
      </c>
      <c r="L21" s="5" t="s">
        <v>6</v>
      </c>
      <c r="M21" s="5" t="s">
        <v>6</v>
      </c>
      <c r="N21" s="5" t="s">
        <v>6</v>
      </c>
      <c r="O21" s="5" t="s">
        <v>6</v>
      </c>
      <c r="P21" s="5" t="s">
        <v>6</v>
      </c>
      <c r="Q21" s="5" t="s">
        <v>6</v>
      </c>
      <c r="R21" s="5" t="s">
        <v>6</v>
      </c>
      <c r="S21" s="5" t="s">
        <v>6</v>
      </c>
      <c r="T21" s="5" t="s">
        <v>6</v>
      </c>
      <c r="U21" s="5" t="s">
        <v>6</v>
      </c>
      <c r="V21" s="5" t="s">
        <v>6</v>
      </c>
      <c r="W21" s="5" t="s">
        <v>6</v>
      </c>
      <c r="X21" s="5" t="s">
        <v>6</v>
      </c>
      <c r="Y21" s="5" t="s">
        <v>6</v>
      </c>
      <c r="Z21" s="5" t="s">
        <v>6</v>
      </c>
      <c r="AA21" s="5" t="s">
        <v>6</v>
      </c>
      <c r="AB21" s="5" t="s">
        <v>6</v>
      </c>
      <c r="AC21" s="5" t="s">
        <v>6</v>
      </c>
      <c r="AD21" s="5" t="s">
        <v>6</v>
      </c>
      <c r="AE21" s="5" t="s">
        <v>6</v>
      </c>
      <c r="AF21" s="5" t="s">
        <v>6</v>
      </c>
      <c r="AG21" s="5" t="s">
        <v>6</v>
      </c>
      <c r="AH21" s="5" t="s">
        <v>6</v>
      </c>
      <c r="AI21" s="5" t="s">
        <v>6</v>
      </c>
      <c r="AJ21" s="5" t="s">
        <v>6</v>
      </c>
      <c r="AK21" s="5" t="s">
        <v>6</v>
      </c>
      <c r="AL21" s="5" t="s">
        <v>6</v>
      </c>
      <c r="AM21" s="5" t="s">
        <v>6</v>
      </c>
      <c r="AN21" s="5" t="s">
        <v>6</v>
      </c>
      <c r="AO21" s="5" t="s">
        <v>6</v>
      </c>
    </row>
    <row r="22" spans="1:82" x14ac:dyDescent="0.25">
      <c r="A22" s="9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</row>
    <row r="23" spans="1:82" x14ac:dyDescent="0.25">
      <c r="A23" s="9"/>
      <c r="B23" s="83" t="s">
        <v>30</v>
      </c>
      <c r="C23" s="84"/>
      <c r="D23" s="85"/>
      <c r="G23" s="12"/>
    </row>
    <row r="24" spans="1:82" x14ac:dyDescent="0.25">
      <c r="A24" s="9"/>
      <c r="B24" s="77">
        <v>1</v>
      </c>
      <c r="C24" s="78">
        <v>2</v>
      </c>
      <c r="D24" s="77">
        <v>3</v>
      </c>
      <c r="E24" s="77">
        <v>4</v>
      </c>
      <c r="F24" s="78">
        <v>5</v>
      </c>
      <c r="G24" s="77">
        <v>6</v>
      </c>
      <c r="H24" s="77">
        <v>7</v>
      </c>
      <c r="I24" s="78">
        <v>8</v>
      </c>
      <c r="J24" s="77">
        <v>9</v>
      </c>
      <c r="K24" s="77">
        <v>10</v>
      </c>
      <c r="L24" s="78">
        <v>11</v>
      </c>
      <c r="M24" s="77">
        <v>12</v>
      </c>
      <c r="N24" s="77">
        <v>13</v>
      </c>
      <c r="O24" s="77">
        <v>14</v>
      </c>
      <c r="P24" s="77">
        <v>15</v>
      </c>
      <c r="Q24" s="77">
        <v>16</v>
      </c>
      <c r="R24" s="77">
        <v>17</v>
      </c>
      <c r="S24" s="77">
        <v>18</v>
      </c>
      <c r="T24" s="77">
        <v>19</v>
      </c>
      <c r="U24" s="77">
        <v>20</v>
      </c>
      <c r="V24" s="77">
        <v>21</v>
      </c>
      <c r="W24" s="77">
        <v>22</v>
      </c>
      <c r="X24" s="77">
        <v>23</v>
      </c>
      <c r="Y24" s="77">
        <v>24</v>
      </c>
      <c r="Z24" s="77">
        <v>25</v>
      </c>
      <c r="AA24" s="77">
        <v>26</v>
      </c>
      <c r="AB24" s="77">
        <v>27</v>
      </c>
      <c r="AC24" s="77">
        <v>28</v>
      </c>
      <c r="AD24" s="77">
        <v>29</v>
      </c>
      <c r="AE24" s="77">
        <v>30</v>
      </c>
      <c r="AF24" s="77">
        <v>31</v>
      </c>
      <c r="AG24" s="77">
        <v>32</v>
      </c>
      <c r="AH24" s="77">
        <v>33</v>
      </c>
      <c r="AI24" s="77">
        <v>34</v>
      </c>
      <c r="AJ24" s="77">
        <v>35</v>
      </c>
      <c r="AK24" s="77">
        <v>36</v>
      </c>
      <c r="AL24" s="77">
        <v>37</v>
      </c>
      <c r="AM24" s="77">
        <v>38</v>
      </c>
      <c r="AN24" s="77">
        <v>39</v>
      </c>
      <c r="AO24" s="77">
        <v>40</v>
      </c>
    </row>
    <row r="25" spans="1:82" ht="15.75" x14ac:dyDescent="0.25">
      <c r="A25" s="79" t="s">
        <v>31</v>
      </c>
      <c r="B25" s="82">
        <f t="shared" ref="B25:U25" si="4">+AQ17-B17</f>
        <v>0</v>
      </c>
      <c r="C25" s="82">
        <f t="shared" si="4"/>
        <v>0</v>
      </c>
      <c r="D25" s="82">
        <f t="shared" si="4"/>
        <v>-2896</v>
      </c>
      <c r="E25" s="82">
        <f t="shared" si="4"/>
        <v>-1281</v>
      </c>
      <c r="F25" s="82">
        <f t="shared" si="4"/>
        <v>-2096</v>
      </c>
      <c r="G25" s="82">
        <f t="shared" si="4"/>
        <v>-1559</v>
      </c>
      <c r="H25" s="82">
        <f t="shared" si="4"/>
        <v>-1624</v>
      </c>
      <c r="I25" s="82">
        <f t="shared" si="4"/>
        <v>-1834</v>
      </c>
      <c r="J25" s="82">
        <f t="shared" si="4"/>
        <v>-2026</v>
      </c>
      <c r="K25" s="82">
        <f t="shared" si="4"/>
        <v>-1976</v>
      </c>
      <c r="L25" s="82">
        <f t="shared" si="4"/>
        <v>-2096</v>
      </c>
      <c r="M25" s="82">
        <f t="shared" si="4"/>
        <v>-1571</v>
      </c>
      <c r="N25" s="82">
        <f t="shared" si="4"/>
        <v>-1571</v>
      </c>
      <c r="O25" s="82">
        <f t="shared" si="4"/>
        <v>-2736</v>
      </c>
      <c r="P25" s="82">
        <f t="shared" si="4"/>
        <v>-2736</v>
      </c>
      <c r="Q25" s="82">
        <f t="shared" si="4"/>
        <v>-2628</v>
      </c>
      <c r="R25" s="82">
        <f t="shared" si="4"/>
        <v>-2426</v>
      </c>
      <c r="S25" s="82">
        <f t="shared" si="4"/>
        <v>-2426</v>
      </c>
      <c r="T25" s="82">
        <f t="shared" si="4"/>
        <v>-2426</v>
      </c>
      <c r="U25" s="82">
        <f t="shared" si="4"/>
        <v>-2426</v>
      </c>
      <c r="V25" s="119">
        <f t="shared" ref="V25:V26" si="5">+BK17-V17</f>
        <v>-2426</v>
      </c>
      <c r="W25" s="119">
        <f t="shared" ref="W25:W26" si="6">+BL17-W17</f>
        <v>-2426</v>
      </c>
      <c r="X25" s="119">
        <f t="shared" ref="X25:X26" si="7">+BM17-X17</f>
        <v>-2426</v>
      </c>
      <c r="Y25" s="119">
        <f t="shared" ref="Y25:Y26" si="8">+BN17-Y17</f>
        <v>-2426</v>
      </c>
      <c r="Z25" s="119">
        <f t="shared" ref="Z25:Z26" si="9">+BO17-Z17</f>
        <v>-2426</v>
      </c>
      <c r="AA25" s="119">
        <f t="shared" ref="AA25:AA26" si="10">+BP17-AA17</f>
        <v>-2426</v>
      </c>
      <c r="AB25" s="119">
        <f t="shared" ref="AB25:AB26" si="11">+BQ17-AB17</f>
        <v>-2426</v>
      </c>
      <c r="AC25" s="119">
        <f t="shared" ref="AC25:AC26" si="12">+BR17-AC17</f>
        <v>-2426</v>
      </c>
      <c r="AD25" s="119">
        <f t="shared" ref="AD25:AD26" si="13">+BS17-AD17</f>
        <v>-2426</v>
      </c>
      <c r="AE25" s="119">
        <f t="shared" ref="AE25:AE26" si="14">+BT17-AE17</f>
        <v>-2426</v>
      </c>
      <c r="AF25" s="119">
        <f t="shared" ref="AF25:AF26" si="15">+BU17-AF17</f>
        <v>-2426</v>
      </c>
      <c r="AG25" s="119">
        <f t="shared" ref="AG25:AG26" si="16">+BV17-AG17</f>
        <v>-2426</v>
      </c>
      <c r="AH25" s="119">
        <f t="shared" ref="AH25:AH26" si="17">+BW17-AH17</f>
        <v>-2426</v>
      </c>
      <c r="AI25" s="119">
        <f t="shared" ref="AI25:AI26" si="18">+BX17-AI17</f>
        <v>-2426</v>
      </c>
      <c r="AJ25" s="119">
        <f t="shared" ref="AJ25:AJ26" si="19">+BY17-AJ17</f>
        <v>-2426</v>
      </c>
      <c r="AK25" s="119">
        <f t="shared" ref="AK25:AK26" si="20">+BZ17-AK17</f>
        <v>-2426</v>
      </c>
      <c r="AL25" s="119">
        <f t="shared" ref="AL25:AL26" si="21">+CA17-AL17</f>
        <v>-2426</v>
      </c>
      <c r="AM25" s="119">
        <f t="shared" ref="AM25:AM26" si="22">+CB17-AM17</f>
        <v>-2426</v>
      </c>
      <c r="AN25" s="119">
        <f t="shared" ref="AN25:AN26" si="23">+CC17-AN17</f>
        <v>-2426</v>
      </c>
      <c r="AO25" s="119">
        <f t="shared" ref="AO25" si="24">+CD17-AO17</f>
        <v>-2426</v>
      </c>
    </row>
    <row r="26" spans="1:82" ht="15.75" x14ac:dyDescent="0.25">
      <c r="A26" s="79" t="s">
        <v>32</v>
      </c>
      <c r="B26" s="82">
        <f t="shared" ref="B26:P26" si="25">+AQ18-B18</f>
        <v>0</v>
      </c>
      <c r="C26" s="82">
        <f t="shared" si="25"/>
        <v>-1720</v>
      </c>
      <c r="D26" s="82">
        <f t="shared" si="25"/>
        <v>-1720</v>
      </c>
      <c r="E26" s="82">
        <f t="shared" si="25"/>
        <v>-434</v>
      </c>
      <c r="F26" s="82">
        <f t="shared" si="25"/>
        <v>-23</v>
      </c>
      <c r="G26" s="82">
        <f t="shared" si="25"/>
        <v>-324</v>
      </c>
      <c r="H26" s="82">
        <f t="shared" si="25"/>
        <v>-256</v>
      </c>
      <c r="I26" s="82">
        <f t="shared" si="25"/>
        <v>-256</v>
      </c>
      <c r="J26" s="82">
        <f t="shared" si="25"/>
        <v>-256</v>
      </c>
      <c r="K26" s="82">
        <f t="shared" si="25"/>
        <v>-244</v>
      </c>
      <c r="L26" s="82">
        <f t="shared" si="25"/>
        <v>-434</v>
      </c>
      <c r="M26" s="82">
        <f t="shared" si="25"/>
        <v>-474</v>
      </c>
      <c r="N26" s="82">
        <f t="shared" si="25"/>
        <v>-438</v>
      </c>
      <c r="O26" s="82">
        <f t="shared" si="25"/>
        <v>-198</v>
      </c>
      <c r="P26" s="82">
        <f t="shared" si="25"/>
        <v>-368</v>
      </c>
      <c r="Q26" s="82">
        <f>+BF16-Q16</f>
        <v>-368</v>
      </c>
      <c r="R26" s="82">
        <f>+BG18-R18</f>
        <v>-464</v>
      </c>
      <c r="S26" s="82">
        <f>+BH18-S18</f>
        <v>-464</v>
      </c>
      <c r="T26" s="82">
        <f>+BI18-T18</f>
        <v>-464</v>
      </c>
      <c r="U26" s="82">
        <f>+BJ18-U18</f>
        <v>-464</v>
      </c>
      <c r="V26" s="119">
        <f t="shared" si="5"/>
        <v>-464</v>
      </c>
      <c r="W26" s="119">
        <f t="shared" si="6"/>
        <v>-464</v>
      </c>
      <c r="X26" s="119">
        <f t="shared" si="7"/>
        <v>-464</v>
      </c>
      <c r="Y26" s="119">
        <f t="shared" si="8"/>
        <v>-464</v>
      </c>
      <c r="Z26" s="119">
        <f t="shared" si="9"/>
        <v>-464</v>
      </c>
      <c r="AA26" s="119">
        <f t="shared" si="10"/>
        <v>-464</v>
      </c>
      <c r="AB26" s="119">
        <f t="shared" si="11"/>
        <v>-464</v>
      </c>
      <c r="AC26" s="119">
        <f t="shared" si="12"/>
        <v>-464</v>
      </c>
      <c r="AD26" s="119">
        <f t="shared" si="13"/>
        <v>-464</v>
      </c>
      <c r="AE26" s="119">
        <f t="shared" si="14"/>
        <v>-464</v>
      </c>
      <c r="AF26" s="119">
        <f t="shared" si="15"/>
        <v>-464</v>
      </c>
      <c r="AG26" s="119">
        <f t="shared" si="16"/>
        <v>-464</v>
      </c>
      <c r="AH26" s="119">
        <f t="shared" si="17"/>
        <v>-464</v>
      </c>
      <c r="AI26" s="119">
        <f t="shared" si="18"/>
        <v>-464</v>
      </c>
      <c r="AJ26" s="119">
        <f t="shared" si="19"/>
        <v>-464</v>
      </c>
      <c r="AK26" s="119">
        <f t="shared" si="20"/>
        <v>-464</v>
      </c>
      <c r="AL26" s="119">
        <f t="shared" si="21"/>
        <v>-464</v>
      </c>
      <c r="AM26" s="119">
        <f t="shared" si="22"/>
        <v>-464</v>
      </c>
      <c r="AN26" s="119">
        <f t="shared" si="23"/>
        <v>-464</v>
      </c>
      <c r="AO26" s="119">
        <f>+CD18-AO18</f>
        <v>-464</v>
      </c>
    </row>
    <row r="27" spans="1:82" x14ac:dyDescent="0.25">
      <c r="A27" s="9"/>
      <c r="V27" s="9"/>
      <c r="W27" s="9"/>
      <c r="X27" s="9"/>
    </row>
    <row r="28" spans="1:82" x14ac:dyDescent="0.25">
      <c r="A28" s="9"/>
      <c r="V28" s="9"/>
      <c r="W28" s="9"/>
      <c r="X28" s="9"/>
    </row>
    <row r="29" spans="1:82" x14ac:dyDescent="0.25">
      <c r="A29" s="9"/>
    </row>
    <row r="30" spans="1:82" x14ac:dyDescent="0.25">
      <c r="A30" s="9"/>
      <c r="E30" s="15"/>
    </row>
    <row r="31" spans="1:82" ht="15.75" thickBot="1" x14ac:dyDescent="0.3">
      <c r="A31" s="151" t="s">
        <v>17</v>
      </c>
      <c r="B31" s="152"/>
      <c r="C31" s="1" t="s">
        <v>47</v>
      </c>
    </row>
    <row r="32" spans="1:82" x14ac:dyDescent="0.25">
      <c r="A32" s="153" t="s">
        <v>48</v>
      </c>
      <c r="B32" s="52" t="s">
        <v>49</v>
      </c>
      <c r="C32" s="53"/>
      <c r="D32" s="40"/>
      <c r="E32" s="40"/>
      <c r="F32" s="40"/>
      <c r="G32"/>
      <c r="H32"/>
    </row>
    <row r="33" spans="1:8" ht="15.75" thickBot="1" x14ac:dyDescent="0.3">
      <c r="A33" s="154"/>
      <c r="B33" s="54" t="s">
        <v>34</v>
      </c>
      <c r="C33" s="33"/>
      <c r="D33" s="55"/>
      <c r="E33" s="55"/>
      <c r="F33" s="55"/>
      <c r="G33"/>
      <c r="H33"/>
    </row>
    <row r="34" spans="1:8" x14ac:dyDescent="0.25">
      <c r="A34" s="153" t="s">
        <v>50</v>
      </c>
      <c r="B34" s="52" t="s">
        <v>49</v>
      </c>
      <c r="C34" s="53"/>
      <c r="D34" s="40"/>
      <c r="E34" s="40"/>
      <c r="F34" s="40"/>
      <c r="G34"/>
      <c r="H34"/>
    </row>
    <row r="35" spans="1:8" ht="15.75" thickBot="1" x14ac:dyDescent="0.3">
      <c r="A35" s="154"/>
      <c r="B35" s="54" t="s">
        <v>34</v>
      </c>
      <c r="C35" s="33"/>
      <c r="D35" s="55"/>
      <c r="E35" s="55"/>
      <c r="F35" s="55"/>
      <c r="G35"/>
      <c r="H35"/>
    </row>
    <row r="36" spans="1:8" x14ac:dyDescent="0.25">
      <c r="A36" s="153" t="s">
        <v>51</v>
      </c>
      <c r="B36" s="52" t="s">
        <v>49</v>
      </c>
      <c r="C36" s="53"/>
      <c r="D36" s="40"/>
      <c r="E36" s="40"/>
      <c r="F36" s="40"/>
      <c r="G36"/>
      <c r="H36"/>
    </row>
    <row r="37" spans="1:8" ht="15.75" thickBot="1" x14ac:dyDescent="0.3">
      <c r="A37" s="154"/>
      <c r="B37" s="54" t="s">
        <v>34</v>
      </c>
      <c r="C37" s="33"/>
      <c r="D37" s="55"/>
      <c r="E37" s="55"/>
      <c r="F37" s="55"/>
      <c r="G37"/>
      <c r="H37"/>
    </row>
    <row r="38" spans="1:8" x14ac:dyDescent="0.25">
      <c r="A38" s="155" t="s">
        <v>52</v>
      </c>
      <c r="B38" s="52" t="s">
        <v>49</v>
      </c>
      <c r="C38" s="53"/>
      <c r="D38" s="40"/>
      <c r="E38" s="40"/>
      <c r="F38" s="40"/>
      <c r="G38"/>
      <c r="H38"/>
    </row>
    <row r="39" spans="1:8" ht="15.75" thickBot="1" x14ac:dyDescent="0.3">
      <c r="A39" s="156"/>
      <c r="B39" s="54" t="s">
        <v>34</v>
      </c>
      <c r="C39" s="33"/>
      <c r="D39" s="55"/>
      <c r="E39" s="55"/>
      <c r="F39" s="55"/>
      <c r="G39"/>
      <c r="H39"/>
    </row>
    <row r="40" spans="1:8" x14ac:dyDescent="0.25">
      <c r="C40" s="9"/>
      <c r="G40"/>
      <c r="H40"/>
    </row>
    <row r="41" spans="1:8" x14ac:dyDescent="0.25">
      <c r="A41" s="157" t="s">
        <v>18</v>
      </c>
      <c r="B41" s="158"/>
      <c r="G41"/>
      <c r="H41"/>
    </row>
    <row r="42" spans="1:8" x14ac:dyDescent="0.25">
      <c r="A42" s="159" t="s">
        <v>48</v>
      </c>
      <c r="B42" s="4" t="s">
        <v>49</v>
      </c>
      <c r="C42" s="4"/>
      <c r="D42" s="5"/>
      <c r="E42" s="5"/>
      <c r="F42" s="5"/>
      <c r="G42"/>
      <c r="H42"/>
    </row>
    <row r="43" spans="1:8" x14ac:dyDescent="0.25">
      <c r="A43" s="160"/>
      <c r="B43" s="4" t="s">
        <v>34</v>
      </c>
      <c r="C43" s="4"/>
      <c r="D43" s="5"/>
      <c r="E43" s="5"/>
      <c r="F43" s="5"/>
      <c r="G43"/>
      <c r="H43"/>
    </row>
    <row r="44" spans="1:8" x14ac:dyDescent="0.25">
      <c r="A44" s="159" t="s">
        <v>50</v>
      </c>
      <c r="B44" s="4" t="s">
        <v>49</v>
      </c>
      <c r="C44" s="4"/>
      <c r="D44" s="5"/>
      <c r="E44" s="5"/>
      <c r="F44" s="5"/>
      <c r="G44"/>
      <c r="H44"/>
    </row>
    <row r="45" spans="1:8" x14ac:dyDescent="0.25">
      <c r="A45" s="160"/>
      <c r="B45" s="4" t="s">
        <v>34</v>
      </c>
      <c r="C45" s="4"/>
      <c r="D45" s="5"/>
      <c r="E45" s="5"/>
      <c r="F45" s="5"/>
      <c r="G45"/>
      <c r="H45"/>
    </row>
    <row r="46" spans="1:8" x14ac:dyDescent="0.25">
      <c r="A46" s="159" t="s">
        <v>51</v>
      </c>
      <c r="B46" s="4" t="s">
        <v>49</v>
      </c>
      <c r="C46" s="4"/>
      <c r="D46" s="5"/>
      <c r="E46" s="5"/>
      <c r="F46" s="5"/>
      <c r="G46"/>
      <c r="H46"/>
    </row>
    <row r="47" spans="1:8" x14ac:dyDescent="0.25">
      <c r="A47" s="160"/>
      <c r="B47" s="4" t="s">
        <v>34</v>
      </c>
      <c r="C47" s="4"/>
      <c r="D47" s="5"/>
      <c r="E47" s="5"/>
      <c r="F47" s="5"/>
      <c r="G47"/>
      <c r="H47"/>
    </row>
    <row r="48" spans="1:8" x14ac:dyDescent="0.25">
      <c r="A48" s="149" t="s">
        <v>52</v>
      </c>
      <c r="B48" s="4" t="s">
        <v>49</v>
      </c>
      <c r="C48" s="4"/>
      <c r="D48" s="5"/>
      <c r="E48" s="5"/>
      <c r="F48" s="5"/>
      <c r="G48"/>
      <c r="H48"/>
    </row>
    <row r="49" spans="1:24" x14ac:dyDescent="0.25">
      <c r="A49" s="149"/>
      <c r="B49" s="4" t="s">
        <v>34</v>
      </c>
      <c r="C49" s="4"/>
      <c r="D49" s="5"/>
      <c r="E49" s="5"/>
      <c r="F49" s="5"/>
      <c r="G49"/>
      <c r="H49"/>
    </row>
    <row r="50" spans="1:24" x14ac:dyDescent="0.25">
      <c r="C50" s="9"/>
      <c r="G50"/>
      <c r="H50"/>
    </row>
    <row r="51" spans="1:24" ht="15.75" customHeight="1" x14ac:dyDescent="0.25">
      <c r="A51" s="157" t="s">
        <v>19</v>
      </c>
      <c r="B51" s="158"/>
      <c r="G51"/>
      <c r="H51"/>
    </row>
    <row r="52" spans="1:24" x14ac:dyDescent="0.25">
      <c r="A52" s="159" t="s">
        <v>48</v>
      </c>
      <c r="B52" s="4" t="s">
        <v>49</v>
      </c>
      <c r="C52" s="4"/>
      <c r="D52" s="5"/>
      <c r="E52" s="5"/>
      <c r="F52" s="5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</row>
    <row r="53" spans="1:24" x14ac:dyDescent="0.25">
      <c r="A53" s="160"/>
      <c r="B53" s="4" t="s">
        <v>34</v>
      </c>
      <c r="C53" s="4"/>
      <c r="D53" s="5"/>
      <c r="E53" s="5"/>
      <c r="F53" s="5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</row>
    <row r="54" spans="1:24" ht="15.75" customHeight="1" x14ac:dyDescent="0.25">
      <c r="A54" s="159" t="s">
        <v>50</v>
      </c>
      <c r="B54" s="4" t="s">
        <v>49</v>
      </c>
      <c r="C54" s="4"/>
      <c r="D54" s="5"/>
      <c r="E54" s="5"/>
      <c r="F54" s="5"/>
      <c r="G54"/>
      <c r="H54"/>
    </row>
    <row r="55" spans="1:24" ht="15.75" customHeight="1" x14ac:dyDescent="0.25">
      <c r="A55" s="160"/>
      <c r="B55" s="4" t="s">
        <v>34</v>
      </c>
      <c r="C55" s="4"/>
      <c r="D55" s="5"/>
      <c r="E55" s="5"/>
      <c r="F55" s="5"/>
      <c r="G55"/>
      <c r="H55"/>
    </row>
    <row r="56" spans="1:24" x14ac:dyDescent="0.25">
      <c r="A56" s="159" t="s">
        <v>51</v>
      </c>
      <c r="B56" s="4" t="s">
        <v>49</v>
      </c>
      <c r="C56" s="4"/>
      <c r="D56" s="5"/>
      <c r="E56" s="5"/>
      <c r="F56" s="5"/>
      <c r="G56"/>
      <c r="H56"/>
    </row>
    <row r="57" spans="1:24" x14ac:dyDescent="0.25">
      <c r="A57" s="160"/>
      <c r="B57" s="4" t="s">
        <v>34</v>
      </c>
      <c r="C57" s="4"/>
      <c r="D57" s="5"/>
      <c r="E57" s="5"/>
      <c r="F57" s="5"/>
      <c r="G57"/>
      <c r="H57"/>
    </row>
    <row r="58" spans="1:24" x14ac:dyDescent="0.25">
      <c r="A58" s="149" t="s">
        <v>52</v>
      </c>
      <c r="B58" s="4" t="s">
        <v>49</v>
      </c>
      <c r="C58" s="4"/>
      <c r="D58" s="5"/>
      <c r="E58" s="5"/>
      <c r="F58" s="5"/>
      <c r="G58"/>
      <c r="H58"/>
    </row>
    <row r="59" spans="1:24" x14ac:dyDescent="0.25">
      <c r="A59" s="149"/>
      <c r="B59" s="4" t="s">
        <v>34</v>
      </c>
      <c r="C59" s="4"/>
      <c r="D59" s="5"/>
      <c r="E59" s="5"/>
      <c r="F59" s="5"/>
      <c r="G59"/>
      <c r="H59"/>
    </row>
    <row r="60" spans="1:24" x14ac:dyDescent="0.25">
      <c r="C60" s="9"/>
      <c r="G60"/>
      <c r="H60"/>
    </row>
    <row r="61" spans="1:24" x14ac:dyDescent="0.25">
      <c r="A61" s="157" t="s">
        <v>36</v>
      </c>
      <c r="B61" s="158"/>
      <c r="G61"/>
      <c r="H61"/>
    </row>
    <row r="62" spans="1:24" x14ac:dyDescent="0.25">
      <c r="A62" s="159" t="s">
        <v>48</v>
      </c>
      <c r="B62" s="4" t="s">
        <v>49</v>
      </c>
      <c r="C62" s="4"/>
      <c r="D62" s="5"/>
      <c r="E62" s="5"/>
      <c r="F62" s="5"/>
      <c r="G62"/>
      <c r="H62"/>
    </row>
    <row r="63" spans="1:24" x14ac:dyDescent="0.25">
      <c r="A63" s="160"/>
      <c r="B63" s="4" t="s">
        <v>34</v>
      </c>
      <c r="C63" s="4"/>
      <c r="D63" s="5"/>
      <c r="E63" s="5"/>
      <c r="F63" s="5"/>
      <c r="G63"/>
      <c r="H63"/>
    </row>
    <row r="64" spans="1:24" x14ac:dyDescent="0.25">
      <c r="A64" s="159" t="s">
        <v>50</v>
      </c>
      <c r="B64" s="4" t="s">
        <v>49</v>
      </c>
      <c r="C64" s="4"/>
      <c r="D64" s="5"/>
      <c r="E64" s="5"/>
      <c r="F64" s="5"/>
      <c r="G64"/>
      <c r="H64"/>
    </row>
    <row r="65" spans="1:8" x14ac:dyDescent="0.25">
      <c r="A65" s="160"/>
      <c r="B65" s="4" t="s">
        <v>34</v>
      </c>
      <c r="C65" s="4"/>
      <c r="D65" s="5"/>
      <c r="E65" s="5"/>
      <c r="F65" s="5"/>
      <c r="G65"/>
      <c r="H65"/>
    </row>
    <row r="66" spans="1:8" x14ac:dyDescent="0.25">
      <c r="A66" s="159" t="s">
        <v>51</v>
      </c>
      <c r="B66" s="4" t="s">
        <v>49</v>
      </c>
      <c r="C66" s="4"/>
      <c r="D66" s="5"/>
      <c r="E66" s="5"/>
      <c r="F66" s="5"/>
      <c r="G66"/>
      <c r="H66"/>
    </row>
    <row r="67" spans="1:8" x14ac:dyDescent="0.25">
      <c r="A67" s="160"/>
      <c r="B67" s="4" t="s">
        <v>34</v>
      </c>
      <c r="C67" s="4"/>
      <c r="D67" s="5"/>
      <c r="E67" s="5"/>
      <c r="F67" s="5"/>
      <c r="G67"/>
      <c r="H67"/>
    </row>
    <row r="68" spans="1:8" x14ac:dyDescent="0.25">
      <c r="A68" s="149" t="s">
        <v>52</v>
      </c>
      <c r="B68" s="4" t="s">
        <v>49</v>
      </c>
      <c r="C68" s="4"/>
      <c r="D68" s="5"/>
      <c r="E68" s="5"/>
      <c r="F68" s="5"/>
      <c r="G68"/>
      <c r="H68"/>
    </row>
    <row r="69" spans="1:8" x14ac:dyDescent="0.25">
      <c r="A69" s="149"/>
      <c r="B69" s="4" t="s">
        <v>34</v>
      </c>
      <c r="C69" s="5"/>
      <c r="D69" s="5"/>
      <c r="E69" s="5"/>
      <c r="F69" s="5"/>
      <c r="G69"/>
      <c r="H69"/>
    </row>
    <row r="70" spans="1:8" x14ac:dyDescent="0.25">
      <c r="G70"/>
      <c r="H70"/>
    </row>
    <row r="71" spans="1:8" x14ac:dyDescent="0.25">
      <c r="A71" s="157" t="s">
        <v>37</v>
      </c>
      <c r="B71" s="158"/>
      <c r="G71"/>
      <c r="H71"/>
    </row>
    <row r="72" spans="1:8" x14ac:dyDescent="0.25">
      <c r="A72" s="159" t="s">
        <v>48</v>
      </c>
      <c r="B72" s="4" t="s">
        <v>49</v>
      </c>
      <c r="C72" s="4"/>
      <c r="D72" s="5"/>
      <c r="E72" s="5"/>
      <c r="F72" s="5"/>
      <c r="G72"/>
      <c r="H72"/>
    </row>
    <row r="73" spans="1:8" x14ac:dyDescent="0.25">
      <c r="A73" s="160"/>
      <c r="B73" s="4" t="s">
        <v>34</v>
      </c>
      <c r="C73" s="4"/>
      <c r="D73" s="5"/>
      <c r="E73" s="5"/>
      <c r="F73" s="5"/>
      <c r="G73"/>
      <c r="H73"/>
    </row>
    <row r="74" spans="1:8" x14ac:dyDescent="0.25">
      <c r="A74" s="159" t="s">
        <v>50</v>
      </c>
      <c r="B74" s="4" t="s">
        <v>49</v>
      </c>
      <c r="C74" s="4"/>
      <c r="D74" s="5"/>
      <c r="E74" s="5"/>
      <c r="F74" s="5"/>
      <c r="G74"/>
      <c r="H74"/>
    </row>
    <row r="75" spans="1:8" x14ac:dyDescent="0.25">
      <c r="A75" s="160"/>
      <c r="B75" s="4" t="s">
        <v>34</v>
      </c>
      <c r="C75" s="4"/>
      <c r="D75" s="5"/>
      <c r="E75" s="5"/>
      <c r="F75" s="5"/>
      <c r="G75"/>
      <c r="H75"/>
    </row>
    <row r="76" spans="1:8" x14ac:dyDescent="0.25">
      <c r="A76" s="159" t="s">
        <v>51</v>
      </c>
      <c r="B76" s="4" t="s">
        <v>49</v>
      </c>
      <c r="C76" s="4"/>
      <c r="D76" s="5"/>
      <c r="E76" s="5"/>
      <c r="F76" s="5"/>
      <c r="G76"/>
      <c r="H76"/>
    </row>
    <row r="77" spans="1:8" x14ac:dyDescent="0.25">
      <c r="A77" s="160"/>
      <c r="B77" s="4" t="s">
        <v>34</v>
      </c>
      <c r="C77" s="4"/>
      <c r="D77" s="5"/>
      <c r="E77" s="5"/>
      <c r="F77" s="5"/>
      <c r="G77"/>
      <c r="H77"/>
    </row>
    <row r="78" spans="1:8" x14ac:dyDescent="0.25">
      <c r="A78" s="149" t="s">
        <v>52</v>
      </c>
      <c r="B78" s="4" t="s">
        <v>49</v>
      </c>
      <c r="C78" s="4"/>
      <c r="D78" s="5"/>
      <c r="E78" s="5"/>
      <c r="F78" s="5"/>
      <c r="G78"/>
      <c r="H78"/>
    </row>
    <row r="79" spans="1:8" x14ac:dyDescent="0.25">
      <c r="A79" s="149"/>
      <c r="B79" s="4" t="s">
        <v>34</v>
      </c>
      <c r="C79" s="5"/>
      <c r="D79" s="5"/>
      <c r="E79" s="5"/>
      <c r="F79" s="5"/>
      <c r="G79"/>
      <c r="H79"/>
    </row>
    <row r="80" spans="1:8" x14ac:dyDescent="0.25">
      <c r="G80"/>
      <c r="H80"/>
    </row>
    <row r="81" spans="1:8" x14ac:dyDescent="0.25">
      <c r="A81" s="157" t="s">
        <v>38</v>
      </c>
      <c r="B81" s="158"/>
      <c r="G81"/>
      <c r="H81"/>
    </row>
    <row r="82" spans="1:8" x14ac:dyDescent="0.25">
      <c r="A82" s="159" t="s">
        <v>48</v>
      </c>
      <c r="B82" s="4" t="s">
        <v>49</v>
      </c>
      <c r="C82" s="4"/>
      <c r="D82" s="5"/>
      <c r="E82" s="5"/>
      <c r="F82" s="5"/>
      <c r="G82"/>
      <c r="H82"/>
    </row>
    <row r="83" spans="1:8" x14ac:dyDescent="0.25">
      <c r="A83" s="160"/>
      <c r="B83" s="4" t="s">
        <v>34</v>
      </c>
      <c r="C83" s="4"/>
      <c r="D83" s="5"/>
      <c r="E83" s="5"/>
      <c r="F83" s="5"/>
      <c r="G83"/>
      <c r="H83"/>
    </row>
    <row r="84" spans="1:8" x14ac:dyDescent="0.25">
      <c r="A84" s="159" t="s">
        <v>50</v>
      </c>
      <c r="B84" s="4" t="s">
        <v>49</v>
      </c>
      <c r="C84" s="4"/>
      <c r="D84" s="5"/>
      <c r="E84" s="5"/>
      <c r="F84" s="5"/>
      <c r="G84"/>
      <c r="H84"/>
    </row>
    <row r="85" spans="1:8" x14ac:dyDescent="0.25">
      <c r="A85" s="160"/>
      <c r="B85" s="4" t="s">
        <v>34</v>
      </c>
      <c r="C85" s="4"/>
      <c r="D85" s="5"/>
      <c r="E85" s="5"/>
      <c r="F85" s="5"/>
      <c r="G85"/>
      <c r="H85"/>
    </row>
    <row r="86" spans="1:8" x14ac:dyDescent="0.25">
      <c r="A86" s="159" t="s">
        <v>51</v>
      </c>
      <c r="B86" s="4" t="s">
        <v>49</v>
      </c>
      <c r="C86" s="4"/>
      <c r="D86" s="5"/>
      <c r="E86" s="5"/>
      <c r="F86" s="5"/>
      <c r="G86"/>
      <c r="H86"/>
    </row>
    <row r="87" spans="1:8" x14ac:dyDescent="0.25">
      <c r="A87" s="160"/>
      <c r="B87" s="4" t="s">
        <v>34</v>
      </c>
      <c r="C87" s="4"/>
      <c r="D87" s="5"/>
      <c r="E87" s="5"/>
      <c r="F87" s="5"/>
      <c r="G87"/>
      <c r="H87"/>
    </row>
    <row r="88" spans="1:8" x14ac:dyDescent="0.25">
      <c r="A88" s="149" t="s">
        <v>52</v>
      </c>
      <c r="B88" s="4" t="s">
        <v>49</v>
      </c>
      <c r="C88" s="4"/>
      <c r="D88" s="5"/>
      <c r="E88" s="5"/>
      <c r="F88" s="5"/>
      <c r="G88"/>
      <c r="H88"/>
    </row>
    <row r="89" spans="1:8" x14ac:dyDescent="0.25">
      <c r="A89" s="149"/>
      <c r="B89" s="4" t="s">
        <v>34</v>
      </c>
      <c r="C89" s="5"/>
      <c r="D89" s="5"/>
      <c r="E89" s="5"/>
      <c r="F89" s="5"/>
      <c r="G89"/>
      <c r="H89"/>
    </row>
    <row r="91" spans="1:8" x14ac:dyDescent="0.25">
      <c r="A91" s="157" t="s">
        <v>39</v>
      </c>
      <c r="B91" s="158"/>
    </row>
    <row r="92" spans="1:8" x14ac:dyDescent="0.25">
      <c r="A92" s="159" t="s">
        <v>48</v>
      </c>
      <c r="B92" s="4" t="s">
        <v>49</v>
      </c>
      <c r="C92" s="4"/>
      <c r="D92" s="5"/>
      <c r="E92" s="5"/>
      <c r="F92" s="5"/>
    </row>
    <row r="93" spans="1:8" x14ac:dyDescent="0.25">
      <c r="A93" s="160"/>
      <c r="B93" s="4" t="s">
        <v>34</v>
      </c>
      <c r="C93" s="4"/>
      <c r="D93" s="5"/>
      <c r="E93" s="5"/>
      <c r="F93" s="5"/>
    </row>
    <row r="94" spans="1:8" x14ac:dyDescent="0.25">
      <c r="A94" s="159" t="s">
        <v>50</v>
      </c>
      <c r="B94" s="4" t="s">
        <v>49</v>
      </c>
      <c r="C94" s="4"/>
      <c r="D94" s="5"/>
      <c r="E94" s="5"/>
      <c r="F94" s="5"/>
    </row>
    <row r="95" spans="1:8" x14ac:dyDescent="0.25">
      <c r="A95" s="160"/>
      <c r="B95" s="4" t="s">
        <v>34</v>
      </c>
      <c r="C95" s="4"/>
      <c r="D95" s="5"/>
      <c r="E95" s="5"/>
      <c r="F95" s="5"/>
    </row>
    <row r="96" spans="1:8" x14ac:dyDescent="0.25">
      <c r="A96" s="159" t="s">
        <v>51</v>
      </c>
      <c r="B96" s="4" t="s">
        <v>49</v>
      </c>
      <c r="C96" s="4"/>
      <c r="D96" s="5"/>
      <c r="E96" s="5"/>
      <c r="F96" s="5"/>
    </row>
    <row r="97" spans="1:6" x14ac:dyDescent="0.25">
      <c r="A97" s="160"/>
      <c r="B97" s="4" t="s">
        <v>34</v>
      </c>
      <c r="C97" s="4"/>
      <c r="D97" s="5"/>
      <c r="E97" s="5"/>
      <c r="F97" s="5"/>
    </row>
    <row r="98" spans="1:6" x14ac:dyDescent="0.25">
      <c r="A98" s="149" t="s">
        <v>52</v>
      </c>
      <c r="B98" s="4" t="s">
        <v>49</v>
      </c>
      <c r="C98" s="4"/>
      <c r="D98" s="5"/>
      <c r="E98" s="5"/>
      <c r="F98" s="5"/>
    </row>
    <row r="99" spans="1:6" x14ac:dyDescent="0.25">
      <c r="A99" s="149"/>
      <c r="B99" s="4" t="s">
        <v>34</v>
      </c>
      <c r="C99" s="5"/>
      <c r="D99" s="5"/>
      <c r="E99" s="5"/>
      <c r="F99" s="5"/>
    </row>
    <row r="101" spans="1:6" x14ac:dyDescent="0.25">
      <c r="A101" s="157" t="s">
        <v>40</v>
      </c>
      <c r="B101" s="158"/>
    </row>
    <row r="102" spans="1:6" x14ac:dyDescent="0.25">
      <c r="A102" s="159" t="s">
        <v>48</v>
      </c>
      <c r="B102" s="4" t="s">
        <v>49</v>
      </c>
      <c r="C102" s="4"/>
      <c r="D102" s="5"/>
      <c r="E102" s="5"/>
      <c r="F102" s="5"/>
    </row>
    <row r="103" spans="1:6" x14ac:dyDescent="0.25">
      <c r="A103" s="160"/>
      <c r="B103" s="4" t="s">
        <v>34</v>
      </c>
      <c r="C103" s="4"/>
      <c r="D103" s="5"/>
      <c r="E103" s="5"/>
      <c r="F103" s="5"/>
    </row>
    <row r="104" spans="1:6" x14ac:dyDescent="0.25">
      <c r="A104" s="159" t="s">
        <v>50</v>
      </c>
      <c r="B104" s="4" t="s">
        <v>49</v>
      </c>
      <c r="C104" s="4"/>
      <c r="D104" s="5"/>
      <c r="E104" s="5"/>
      <c r="F104" s="5"/>
    </row>
    <row r="105" spans="1:6" x14ac:dyDescent="0.25">
      <c r="A105" s="160"/>
      <c r="B105" s="4" t="s">
        <v>34</v>
      </c>
      <c r="C105" s="4"/>
      <c r="D105" s="5"/>
      <c r="E105" s="5"/>
      <c r="F105" s="5"/>
    </row>
    <row r="106" spans="1:6" x14ac:dyDescent="0.25">
      <c r="A106" s="159" t="s">
        <v>51</v>
      </c>
      <c r="B106" s="4" t="s">
        <v>49</v>
      </c>
      <c r="C106" s="4"/>
      <c r="D106" s="5"/>
      <c r="E106" s="5"/>
      <c r="F106" s="5"/>
    </row>
    <row r="107" spans="1:6" x14ac:dyDescent="0.25">
      <c r="A107" s="160"/>
      <c r="B107" s="4" t="s">
        <v>34</v>
      </c>
      <c r="C107" s="4"/>
      <c r="D107" s="5"/>
      <c r="E107" s="5"/>
      <c r="F107" s="5"/>
    </row>
    <row r="108" spans="1:6" x14ac:dyDescent="0.25">
      <c r="A108" s="149" t="s">
        <v>52</v>
      </c>
      <c r="B108" s="4" t="s">
        <v>49</v>
      </c>
      <c r="C108" s="4"/>
      <c r="D108" s="5"/>
      <c r="E108" s="5"/>
      <c r="F108" s="5"/>
    </row>
    <row r="109" spans="1:6" x14ac:dyDescent="0.25">
      <c r="A109" s="149"/>
      <c r="B109" s="4" t="s">
        <v>34</v>
      </c>
      <c r="C109" s="5"/>
      <c r="D109" s="5"/>
      <c r="E109" s="5"/>
      <c r="F109" s="5"/>
    </row>
    <row r="111" spans="1:6" x14ac:dyDescent="0.25">
      <c r="A111" s="157" t="s">
        <v>41</v>
      </c>
      <c r="B111" s="158"/>
    </row>
    <row r="112" spans="1:6" x14ac:dyDescent="0.25">
      <c r="A112" s="159" t="s">
        <v>48</v>
      </c>
      <c r="B112" s="4" t="s">
        <v>49</v>
      </c>
      <c r="C112" s="4"/>
      <c r="D112" s="5"/>
      <c r="E112" s="5"/>
      <c r="F112" s="5"/>
    </row>
    <row r="113" spans="1:6" x14ac:dyDescent="0.25">
      <c r="A113" s="160"/>
      <c r="B113" s="4" t="s">
        <v>34</v>
      </c>
      <c r="C113" s="4"/>
      <c r="D113" s="5"/>
      <c r="E113" s="5"/>
      <c r="F113" s="5"/>
    </row>
    <row r="114" spans="1:6" x14ac:dyDescent="0.25">
      <c r="A114" s="159" t="s">
        <v>50</v>
      </c>
      <c r="B114" s="4" t="s">
        <v>49</v>
      </c>
      <c r="C114" s="4"/>
      <c r="D114" s="5"/>
      <c r="E114" s="5"/>
      <c r="F114" s="5"/>
    </row>
    <row r="115" spans="1:6" x14ac:dyDescent="0.25">
      <c r="A115" s="160"/>
      <c r="B115" s="4" t="s">
        <v>34</v>
      </c>
      <c r="C115" s="4"/>
      <c r="D115" s="5"/>
      <c r="E115" s="5"/>
      <c r="F115" s="5"/>
    </row>
    <row r="116" spans="1:6" x14ac:dyDescent="0.25">
      <c r="A116" s="159" t="s">
        <v>51</v>
      </c>
      <c r="B116" s="4" t="s">
        <v>49</v>
      </c>
      <c r="C116" s="4"/>
      <c r="D116" s="5"/>
      <c r="E116" s="5"/>
      <c r="F116" s="5"/>
    </row>
    <row r="117" spans="1:6" x14ac:dyDescent="0.25">
      <c r="A117" s="160"/>
      <c r="B117" s="4" t="s">
        <v>34</v>
      </c>
      <c r="C117" s="4"/>
      <c r="D117" s="5"/>
      <c r="E117" s="5"/>
      <c r="F117" s="5"/>
    </row>
    <row r="118" spans="1:6" x14ac:dyDescent="0.25">
      <c r="A118" s="149" t="s">
        <v>52</v>
      </c>
      <c r="B118" s="4" t="s">
        <v>49</v>
      </c>
      <c r="C118" s="4"/>
      <c r="D118" s="5"/>
      <c r="E118" s="5"/>
      <c r="F118" s="5"/>
    </row>
    <row r="119" spans="1:6" x14ac:dyDescent="0.25">
      <c r="A119" s="149"/>
      <c r="B119" s="4" t="s">
        <v>34</v>
      </c>
      <c r="C119" s="5"/>
      <c r="D119" s="5"/>
      <c r="E119" s="5"/>
      <c r="F119" s="5"/>
    </row>
    <row r="121" spans="1:6" x14ac:dyDescent="0.25">
      <c r="A121" s="157" t="s">
        <v>42</v>
      </c>
      <c r="B121" s="158"/>
    </row>
    <row r="122" spans="1:6" x14ac:dyDescent="0.25">
      <c r="A122" s="159" t="s">
        <v>48</v>
      </c>
      <c r="B122" s="4" t="s">
        <v>49</v>
      </c>
      <c r="C122" s="4"/>
      <c r="D122" s="5"/>
      <c r="E122" s="5"/>
      <c r="F122" s="5"/>
    </row>
    <row r="123" spans="1:6" x14ac:dyDescent="0.25">
      <c r="A123" s="160"/>
      <c r="B123" s="4" t="s">
        <v>34</v>
      </c>
      <c r="C123" s="4"/>
      <c r="D123" s="5"/>
      <c r="E123" s="5"/>
      <c r="F123" s="5"/>
    </row>
    <row r="124" spans="1:6" x14ac:dyDescent="0.25">
      <c r="A124" s="159" t="s">
        <v>50</v>
      </c>
      <c r="B124" s="4" t="s">
        <v>49</v>
      </c>
      <c r="C124" s="4"/>
      <c r="D124" s="5"/>
      <c r="E124" s="5"/>
      <c r="F124" s="5"/>
    </row>
    <row r="125" spans="1:6" x14ac:dyDescent="0.25">
      <c r="A125" s="160"/>
      <c r="B125" s="4" t="s">
        <v>34</v>
      </c>
      <c r="C125" s="4"/>
      <c r="D125" s="5"/>
      <c r="E125" s="5"/>
      <c r="F125" s="5"/>
    </row>
    <row r="126" spans="1:6" x14ac:dyDescent="0.25">
      <c r="A126" s="159" t="s">
        <v>51</v>
      </c>
      <c r="B126" s="4" t="s">
        <v>49</v>
      </c>
      <c r="C126" s="4"/>
      <c r="D126" s="5"/>
      <c r="E126" s="5"/>
      <c r="F126" s="5"/>
    </row>
    <row r="127" spans="1:6" x14ac:dyDescent="0.25">
      <c r="A127" s="160"/>
      <c r="B127" s="4" t="s">
        <v>34</v>
      </c>
      <c r="C127" s="4"/>
      <c r="D127" s="5"/>
      <c r="E127" s="5"/>
      <c r="F127" s="5"/>
    </row>
    <row r="128" spans="1:6" x14ac:dyDescent="0.25">
      <c r="A128" s="149" t="s">
        <v>52</v>
      </c>
      <c r="B128" s="4" t="s">
        <v>49</v>
      </c>
      <c r="C128" s="4"/>
      <c r="D128" s="5"/>
      <c r="E128" s="5"/>
      <c r="F128" s="5"/>
    </row>
    <row r="129" spans="1:6" x14ac:dyDescent="0.25">
      <c r="A129" s="149"/>
      <c r="B129" s="4" t="s">
        <v>34</v>
      </c>
      <c r="C129" s="5"/>
      <c r="D129" s="5"/>
      <c r="E129" s="5"/>
      <c r="F129" s="5"/>
    </row>
    <row r="131" spans="1:6" x14ac:dyDescent="0.25">
      <c r="A131" s="157" t="s">
        <v>43</v>
      </c>
      <c r="B131" s="158"/>
    </row>
    <row r="132" spans="1:6" x14ac:dyDescent="0.25">
      <c r="A132" s="159" t="s">
        <v>48</v>
      </c>
      <c r="B132" s="4" t="s">
        <v>49</v>
      </c>
      <c r="C132" s="4"/>
      <c r="D132" s="5"/>
      <c r="E132" s="5"/>
      <c r="F132" s="5"/>
    </row>
    <row r="133" spans="1:6" x14ac:dyDescent="0.25">
      <c r="A133" s="160"/>
      <c r="B133" s="4" t="s">
        <v>34</v>
      </c>
      <c r="C133" s="4"/>
      <c r="D133" s="5"/>
      <c r="E133" s="5"/>
      <c r="F133" s="5"/>
    </row>
    <row r="134" spans="1:6" x14ac:dyDescent="0.25">
      <c r="A134" s="159" t="s">
        <v>50</v>
      </c>
      <c r="B134" s="4" t="s">
        <v>49</v>
      </c>
      <c r="C134" s="4"/>
      <c r="D134" s="5"/>
      <c r="E134" s="5"/>
      <c r="F134" s="5"/>
    </row>
    <row r="135" spans="1:6" x14ac:dyDescent="0.25">
      <c r="A135" s="160"/>
      <c r="B135" s="4" t="s">
        <v>34</v>
      </c>
      <c r="C135" s="4"/>
      <c r="D135" s="5"/>
      <c r="E135" s="5"/>
      <c r="F135" s="5"/>
    </row>
    <row r="136" spans="1:6" x14ac:dyDescent="0.25">
      <c r="A136" s="159" t="s">
        <v>51</v>
      </c>
      <c r="B136" s="4" t="s">
        <v>49</v>
      </c>
      <c r="C136" s="4"/>
      <c r="D136" s="5"/>
      <c r="E136" s="5"/>
      <c r="F136" s="5"/>
    </row>
    <row r="137" spans="1:6" x14ac:dyDescent="0.25">
      <c r="A137" s="160"/>
      <c r="B137" s="4" t="s">
        <v>34</v>
      </c>
      <c r="C137" s="4"/>
      <c r="D137" s="5"/>
      <c r="E137" s="5"/>
      <c r="F137" s="5"/>
    </row>
    <row r="138" spans="1:6" x14ac:dyDescent="0.25">
      <c r="A138" s="149" t="s">
        <v>52</v>
      </c>
      <c r="B138" s="4" t="s">
        <v>49</v>
      </c>
      <c r="C138" s="4"/>
      <c r="D138" s="5"/>
      <c r="E138" s="5"/>
      <c r="F138" s="5"/>
    </row>
    <row r="139" spans="1:6" x14ac:dyDescent="0.25">
      <c r="A139" s="149"/>
      <c r="B139" s="4" t="s">
        <v>34</v>
      </c>
      <c r="C139" s="5"/>
      <c r="D139" s="5"/>
      <c r="E139" s="5"/>
      <c r="F139" s="5"/>
    </row>
    <row r="141" spans="1:6" x14ac:dyDescent="0.25">
      <c r="A141" s="157" t="s">
        <v>44</v>
      </c>
      <c r="B141" s="158"/>
    </row>
    <row r="142" spans="1:6" x14ac:dyDescent="0.25">
      <c r="A142" s="159" t="s">
        <v>48</v>
      </c>
      <c r="B142" s="4" t="s">
        <v>49</v>
      </c>
      <c r="C142" s="4"/>
      <c r="D142" s="5"/>
      <c r="E142" s="5"/>
      <c r="F142" s="5"/>
    </row>
    <row r="143" spans="1:6" x14ac:dyDescent="0.25">
      <c r="A143" s="160"/>
      <c r="B143" s="4" t="s">
        <v>34</v>
      </c>
      <c r="C143" s="4"/>
      <c r="D143" s="5"/>
      <c r="E143" s="5"/>
      <c r="F143" s="5"/>
    </row>
    <row r="144" spans="1:6" x14ac:dyDescent="0.25">
      <c r="A144" s="159" t="s">
        <v>50</v>
      </c>
      <c r="B144" s="4" t="s">
        <v>49</v>
      </c>
      <c r="C144" s="4"/>
      <c r="D144" s="5"/>
      <c r="E144" s="5"/>
      <c r="F144" s="5"/>
    </row>
    <row r="145" spans="1:6" x14ac:dyDescent="0.25">
      <c r="A145" s="160"/>
      <c r="B145" s="4" t="s">
        <v>34</v>
      </c>
      <c r="C145" s="4"/>
      <c r="D145" s="5"/>
      <c r="E145" s="5"/>
      <c r="F145" s="5"/>
    </row>
    <row r="146" spans="1:6" x14ac:dyDescent="0.25">
      <c r="A146" s="159" t="s">
        <v>51</v>
      </c>
      <c r="B146" s="4" t="s">
        <v>49</v>
      </c>
      <c r="C146" s="4"/>
      <c r="D146" s="5"/>
      <c r="E146" s="5"/>
      <c r="F146" s="5"/>
    </row>
    <row r="147" spans="1:6" x14ac:dyDescent="0.25">
      <c r="A147" s="160"/>
      <c r="B147" s="4" t="s">
        <v>34</v>
      </c>
      <c r="C147" s="4"/>
      <c r="D147" s="5"/>
      <c r="E147" s="5"/>
      <c r="F147" s="5"/>
    </row>
    <row r="148" spans="1:6" x14ac:dyDescent="0.25">
      <c r="A148" s="149" t="s">
        <v>52</v>
      </c>
      <c r="B148" s="4" t="s">
        <v>49</v>
      </c>
      <c r="C148" s="4"/>
      <c r="D148" s="5"/>
      <c r="E148" s="5"/>
      <c r="F148" s="5"/>
    </row>
    <row r="149" spans="1:6" x14ac:dyDescent="0.25">
      <c r="A149" s="149"/>
      <c r="B149" s="4" t="s">
        <v>34</v>
      </c>
      <c r="C149" s="5"/>
      <c r="D149" s="5"/>
      <c r="E149" s="5"/>
      <c r="F149" s="5"/>
    </row>
    <row r="151" spans="1:6" x14ac:dyDescent="0.25">
      <c r="A151" s="157" t="s">
        <v>53</v>
      </c>
      <c r="B151" s="158"/>
    </row>
    <row r="152" spans="1:6" x14ac:dyDescent="0.25">
      <c r="A152" s="159" t="s">
        <v>48</v>
      </c>
      <c r="B152" s="4" t="s">
        <v>49</v>
      </c>
      <c r="C152" s="4"/>
      <c r="D152" s="5"/>
      <c r="E152" s="5"/>
      <c r="F152" s="5"/>
    </row>
    <row r="153" spans="1:6" x14ac:dyDescent="0.25">
      <c r="A153" s="160"/>
      <c r="B153" s="4" t="s">
        <v>34</v>
      </c>
      <c r="C153" s="4"/>
      <c r="D153" s="5"/>
      <c r="E153" s="5"/>
      <c r="F153" s="5"/>
    </row>
    <row r="154" spans="1:6" x14ac:dyDescent="0.25">
      <c r="A154" s="159" t="s">
        <v>50</v>
      </c>
      <c r="B154" s="4" t="s">
        <v>49</v>
      </c>
      <c r="C154" s="4"/>
      <c r="D154" s="5"/>
      <c r="E154" s="5"/>
      <c r="F154" s="5"/>
    </row>
    <row r="155" spans="1:6" x14ac:dyDescent="0.25">
      <c r="A155" s="160"/>
      <c r="B155" s="4" t="s">
        <v>34</v>
      </c>
      <c r="C155" s="4"/>
      <c r="D155" s="5"/>
      <c r="E155" s="5"/>
      <c r="F155" s="5"/>
    </row>
    <row r="156" spans="1:6" x14ac:dyDescent="0.25">
      <c r="A156" s="159" t="s">
        <v>51</v>
      </c>
      <c r="B156" s="4" t="s">
        <v>49</v>
      </c>
      <c r="C156" s="4"/>
      <c r="D156" s="5"/>
      <c r="E156" s="5"/>
      <c r="F156" s="5"/>
    </row>
    <row r="157" spans="1:6" x14ac:dyDescent="0.25">
      <c r="A157" s="160"/>
      <c r="B157" s="4" t="s">
        <v>34</v>
      </c>
      <c r="C157" s="4"/>
      <c r="D157" s="5"/>
      <c r="E157" s="5"/>
      <c r="F157" s="5"/>
    </row>
    <row r="158" spans="1:6" x14ac:dyDescent="0.25">
      <c r="A158" s="149" t="s">
        <v>52</v>
      </c>
      <c r="B158" s="4" t="s">
        <v>49</v>
      </c>
      <c r="C158" s="4"/>
      <c r="D158" s="5"/>
      <c r="E158" s="5"/>
      <c r="F158" s="5"/>
    </row>
    <row r="159" spans="1:6" x14ac:dyDescent="0.25">
      <c r="A159" s="149"/>
      <c r="B159" s="4" t="s">
        <v>34</v>
      </c>
      <c r="C159" s="5"/>
      <c r="D159" s="5"/>
      <c r="E159" s="5"/>
      <c r="F159" s="5"/>
    </row>
    <row r="161" spans="1:6" x14ac:dyDescent="0.25">
      <c r="A161" s="157" t="s">
        <v>54</v>
      </c>
      <c r="B161" s="158"/>
    </row>
    <row r="162" spans="1:6" x14ac:dyDescent="0.25">
      <c r="A162" s="159" t="s">
        <v>48</v>
      </c>
      <c r="B162" s="4" t="s">
        <v>49</v>
      </c>
      <c r="C162" s="4"/>
      <c r="D162" s="5"/>
      <c r="E162" s="5"/>
      <c r="F162" s="5"/>
    </row>
    <row r="163" spans="1:6" x14ac:dyDescent="0.25">
      <c r="A163" s="160"/>
      <c r="B163" s="4" t="s">
        <v>34</v>
      </c>
      <c r="C163" s="4"/>
      <c r="D163" s="5"/>
      <c r="E163" s="5"/>
      <c r="F163" s="5"/>
    </row>
    <row r="164" spans="1:6" x14ac:dyDescent="0.25">
      <c r="A164" s="159" t="s">
        <v>50</v>
      </c>
      <c r="B164" s="4" t="s">
        <v>49</v>
      </c>
      <c r="C164" s="4"/>
      <c r="D164" s="5"/>
      <c r="E164" s="5"/>
      <c r="F164" s="5"/>
    </row>
    <row r="165" spans="1:6" x14ac:dyDescent="0.25">
      <c r="A165" s="160"/>
      <c r="B165" s="4" t="s">
        <v>34</v>
      </c>
      <c r="C165" s="4"/>
      <c r="D165" s="5"/>
      <c r="E165" s="5"/>
      <c r="F165" s="5"/>
    </row>
    <row r="166" spans="1:6" x14ac:dyDescent="0.25">
      <c r="A166" s="159" t="s">
        <v>51</v>
      </c>
      <c r="B166" s="4" t="s">
        <v>49</v>
      </c>
      <c r="C166" s="4"/>
      <c r="D166" s="5"/>
      <c r="E166" s="5"/>
      <c r="F166" s="5"/>
    </row>
    <row r="167" spans="1:6" x14ac:dyDescent="0.25">
      <c r="A167" s="160"/>
      <c r="B167" s="4" t="s">
        <v>34</v>
      </c>
      <c r="C167" s="4"/>
      <c r="D167" s="5"/>
      <c r="E167" s="5"/>
      <c r="F167" s="5"/>
    </row>
    <row r="168" spans="1:6" x14ac:dyDescent="0.25">
      <c r="A168" s="149" t="s">
        <v>52</v>
      </c>
      <c r="B168" s="4" t="s">
        <v>49</v>
      </c>
      <c r="C168" s="4"/>
      <c r="D168" s="5"/>
      <c r="E168" s="5"/>
      <c r="F168" s="5"/>
    </row>
    <row r="169" spans="1:6" x14ac:dyDescent="0.25">
      <c r="A169" s="149"/>
      <c r="B169" s="4" t="s">
        <v>34</v>
      </c>
      <c r="C169" s="5"/>
      <c r="D169" s="5"/>
      <c r="E169" s="5"/>
      <c r="F169" s="5"/>
    </row>
    <row r="171" spans="1:6" x14ac:dyDescent="0.25">
      <c r="A171" s="157" t="s">
        <v>55</v>
      </c>
      <c r="B171" s="158"/>
    </row>
    <row r="172" spans="1:6" x14ac:dyDescent="0.25">
      <c r="A172" s="159" t="s">
        <v>48</v>
      </c>
      <c r="B172" s="4" t="s">
        <v>49</v>
      </c>
      <c r="C172" s="4"/>
      <c r="D172" s="5"/>
      <c r="E172" s="5"/>
      <c r="F172" s="5"/>
    </row>
    <row r="173" spans="1:6" x14ac:dyDescent="0.25">
      <c r="A173" s="160"/>
      <c r="B173" s="4" t="s">
        <v>34</v>
      </c>
      <c r="C173" s="4"/>
      <c r="D173" s="5"/>
      <c r="E173" s="5"/>
      <c r="F173" s="5"/>
    </row>
    <row r="174" spans="1:6" x14ac:dyDescent="0.25">
      <c r="A174" s="159" t="s">
        <v>50</v>
      </c>
      <c r="B174" s="4" t="s">
        <v>49</v>
      </c>
      <c r="C174" s="4"/>
      <c r="D174" s="5"/>
      <c r="E174" s="5"/>
      <c r="F174" s="5"/>
    </row>
    <row r="175" spans="1:6" x14ac:dyDescent="0.25">
      <c r="A175" s="160"/>
      <c r="B175" s="4" t="s">
        <v>34</v>
      </c>
      <c r="C175" s="4"/>
      <c r="D175" s="5"/>
      <c r="E175" s="5"/>
      <c r="F175" s="5"/>
    </row>
    <row r="176" spans="1:6" x14ac:dyDescent="0.25">
      <c r="A176" s="159" t="s">
        <v>51</v>
      </c>
      <c r="B176" s="4" t="s">
        <v>49</v>
      </c>
      <c r="C176" s="4"/>
      <c r="D176" s="5"/>
      <c r="E176" s="5"/>
      <c r="F176" s="5"/>
    </row>
    <row r="177" spans="1:6" x14ac:dyDescent="0.25">
      <c r="A177" s="160"/>
      <c r="B177" s="4" t="s">
        <v>34</v>
      </c>
      <c r="C177" s="4"/>
      <c r="D177" s="5"/>
      <c r="E177" s="5"/>
      <c r="F177" s="5"/>
    </row>
    <row r="178" spans="1:6" x14ac:dyDescent="0.25">
      <c r="A178" s="149" t="s">
        <v>52</v>
      </c>
      <c r="B178" s="4" t="s">
        <v>49</v>
      </c>
      <c r="C178" s="4"/>
      <c r="D178" s="5"/>
      <c r="E178" s="5"/>
      <c r="F178" s="5"/>
    </row>
    <row r="179" spans="1:6" x14ac:dyDescent="0.25">
      <c r="A179" s="149"/>
      <c r="B179" s="4" t="s">
        <v>34</v>
      </c>
      <c r="C179" s="5"/>
      <c r="D179" s="5"/>
      <c r="E179" s="5"/>
      <c r="F179" s="5"/>
    </row>
    <row r="181" spans="1:6" x14ac:dyDescent="0.25">
      <c r="A181" s="157" t="s">
        <v>56</v>
      </c>
      <c r="B181" s="158"/>
    </row>
    <row r="182" spans="1:6" x14ac:dyDescent="0.25">
      <c r="A182" s="159" t="s">
        <v>48</v>
      </c>
      <c r="B182" s="4" t="s">
        <v>49</v>
      </c>
      <c r="C182" s="4"/>
      <c r="D182" s="5"/>
      <c r="E182" s="5"/>
      <c r="F182" s="5"/>
    </row>
    <row r="183" spans="1:6" x14ac:dyDescent="0.25">
      <c r="A183" s="160"/>
      <c r="B183" s="4" t="s">
        <v>34</v>
      </c>
      <c r="C183" s="4"/>
      <c r="D183" s="5"/>
      <c r="E183" s="5"/>
      <c r="F183" s="5"/>
    </row>
    <row r="184" spans="1:6" x14ac:dyDescent="0.25">
      <c r="A184" s="159" t="s">
        <v>50</v>
      </c>
      <c r="B184" s="4" t="s">
        <v>49</v>
      </c>
      <c r="C184" s="4"/>
      <c r="D184" s="5"/>
      <c r="E184" s="5"/>
      <c r="F184" s="5"/>
    </row>
    <row r="185" spans="1:6" x14ac:dyDescent="0.25">
      <c r="A185" s="160"/>
      <c r="B185" s="4" t="s">
        <v>34</v>
      </c>
      <c r="C185" s="4"/>
      <c r="D185" s="5"/>
      <c r="E185" s="5"/>
      <c r="F185" s="5"/>
    </row>
    <row r="186" spans="1:6" x14ac:dyDescent="0.25">
      <c r="A186" s="159" t="s">
        <v>51</v>
      </c>
      <c r="B186" s="4" t="s">
        <v>49</v>
      </c>
      <c r="C186" s="4"/>
      <c r="D186" s="5"/>
      <c r="E186" s="5"/>
      <c r="F186" s="5"/>
    </row>
    <row r="187" spans="1:6" x14ac:dyDescent="0.25">
      <c r="A187" s="160"/>
      <c r="B187" s="4" t="s">
        <v>34</v>
      </c>
      <c r="C187" s="4"/>
      <c r="D187" s="5"/>
      <c r="E187" s="5"/>
      <c r="F187" s="5"/>
    </row>
    <row r="188" spans="1:6" x14ac:dyDescent="0.25">
      <c r="A188" s="149" t="s">
        <v>52</v>
      </c>
      <c r="B188" s="4" t="s">
        <v>49</v>
      </c>
      <c r="C188" s="4"/>
      <c r="D188" s="5"/>
      <c r="E188" s="5"/>
      <c r="F188" s="5"/>
    </row>
    <row r="189" spans="1:6" x14ac:dyDescent="0.25">
      <c r="A189" s="149"/>
      <c r="B189" s="4" t="s">
        <v>34</v>
      </c>
      <c r="C189" s="5"/>
      <c r="D189" s="5"/>
      <c r="E189" s="5"/>
      <c r="F189" s="5"/>
    </row>
    <row r="191" spans="1:6" x14ac:dyDescent="0.25">
      <c r="A191" s="157" t="s">
        <v>57</v>
      </c>
      <c r="B191" s="158"/>
    </row>
    <row r="192" spans="1:6" x14ac:dyDescent="0.25">
      <c r="A192" s="159" t="s">
        <v>48</v>
      </c>
      <c r="B192" s="4" t="s">
        <v>49</v>
      </c>
      <c r="C192" s="4"/>
      <c r="D192" s="5"/>
      <c r="E192" s="5"/>
      <c r="F192" s="5"/>
    </row>
    <row r="193" spans="1:6" x14ac:dyDescent="0.25">
      <c r="A193" s="160"/>
      <c r="B193" s="4" t="s">
        <v>34</v>
      </c>
      <c r="C193" s="4"/>
      <c r="D193" s="5"/>
      <c r="E193" s="5"/>
      <c r="F193" s="5"/>
    </row>
    <row r="194" spans="1:6" x14ac:dyDescent="0.25">
      <c r="A194" s="159" t="s">
        <v>50</v>
      </c>
      <c r="B194" s="4" t="s">
        <v>49</v>
      </c>
      <c r="C194" s="4"/>
      <c r="D194" s="5"/>
      <c r="E194" s="5"/>
      <c r="F194" s="5"/>
    </row>
    <row r="195" spans="1:6" x14ac:dyDescent="0.25">
      <c r="A195" s="160"/>
      <c r="B195" s="4" t="s">
        <v>34</v>
      </c>
      <c r="C195" s="4"/>
      <c r="D195" s="5"/>
      <c r="E195" s="5"/>
      <c r="F195" s="5"/>
    </row>
    <row r="196" spans="1:6" x14ac:dyDescent="0.25">
      <c r="A196" s="159" t="s">
        <v>51</v>
      </c>
      <c r="B196" s="4" t="s">
        <v>49</v>
      </c>
      <c r="C196" s="4"/>
      <c r="D196" s="5"/>
      <c r="E196" s="5"/>
      <c r="F196" s="5"/>
    </row>
    <row r="197" spans="1:6" x14ac:dyDescent="0.25">
      <c r="A197" s="160"/>
      <c r="B197" s="4" t="s">
        <v>34</v>
      </c>
      <c r="C197" s="4"/>
      <c r="D197" s="5"/>
      <c r="E197" s="5"/>
      <c r="F197" s="5"/>
    </row>
    <row r="198" spans="1:6" x14ac:dyDescent="0.25">
      <c r="A198" s="149" t="s">
        <v>52</v>
      </c>
      <c r="B198" s="4" t="s">
        <v>49</v>
      </c>
      <c r="C198" s="4"/>
      <c r="D198" s="5"/>
      <c r="E198" s="5"/>
      <c r="F198" s="5"/>
    </row>
    <row r="199" spans="1:6" x14ac:dyDescent="0.25">
      <c r="A199" s="149"/>
      <c r="B199" s="4" t="s">
        <v>34</v>
      </c>
      <c r="C199" s="5"/>
      <c r="D199" s="5"/>
      <c r="E199" s="5"/>
      <c r="F199" s="5"/>
    </row>
    <row r="201" spans="1:6" x14ac:dyDescent="0.25">
      <c r="A201" s="157" t="s">
        <v>58</v>
      </c>
      <c r="B201" s="158"/>
    </row>
    <row r="202" spans="1:6" x14ac:dyDescent="0.25">
      <c r="A202" s="159" t="s">
        <v>48</v>
      </c>
      <c r="B202" s="4" t="s">
        <v>49</v>
      </c>
      <c r="C202" s="4"/>
      <c r="D202" s="5"/>
      <c r="E202" s="5"/>
      <c r="F202" s="5"/>
    </row>
    <row r="203" spans="1:6" x14ac:dyDescent="0.25">
      <c r="A203" s="160"/>
      <c r="B203" s="4" t="s">
        <v>34</v>
      </c>
      <c r="C203" s="4"/>
      <c r="D203" s="5"/>
      <c r="E203" s="5"/>
      <c r="F203" s="5"/>
    </row>
    <row r="204" spans="1:6" x14ac:dyDescent="0.25">
      <c r="A204" s="159" t="s">
        <v>50</v>
      </c>
      <c r="B204" s="4" t="s">
        <v>49</v>
      </c>
      <c r="C204" s="4"/>
      <c r="D204" s="5"/>
      <c r="E204" s="5"/>
      <c r="F204" s="5"/>
    </row>
    <row r="205" spans="1:6" x14ac:dyDescent="0.25">
      <c r="A205" s="160"/>
      <c r="B205" s="4" t="s">
        <v>34</v>
      </c>
      <c r="C205" s="4"/>
      <c r="D205" s="5"/>
      <c r="E205" s="5"/>
      <c r="F205" s="5"/>
    </row>
    <row r="206" spans="1:6" x14ac:dyDescent="0.25">
      <c r="A206" s="159" t="s">
        <v>51</v>
      </c>
      <c r="B206" s="4" t="s">
        <v>49</v>
      </c>
      <c r="C206" s="4"/>
      <c r="D206" s="5"/>
      <c r="E206" s="5"/>
      <c r="F206" s="5"/>
    </row>
    <row r="207" spans="1:6" x14ac:dyDescent="0.25">
      <c r="A207" s="160"/>
      <c r="B207" s="4" t="s">
        <v>34</v>
      </c>
      <c r="C207" s="4"/>
      <c r="D207" s="5"/>
      <c r="E207" s="5"/>
      <c r="F207" s="5"/>
    </row>
    <row r="208" spans="1:6" x14ac:dyDescent="0.25">
      <c r="A208" s="149" t="s">
        <v>52</v>
      </c>
      <c r="B208" s="4" t="s">
        <v>49</v>
      </c>
      <c r="C208" s="4"/>
      <c r="D208" s="5"/>
      <c r="E208" s="5"/>
      <c r="F208" s="5"/>
    </row>
    <row r="209" spans="1:6" x14ac:dyDescent="0.25">
      <c r="A209" s="149"/>
      <c r="B209" s="4" t="s">
        <v>34</v>
      </c>
      <c r="C209" s="5"/>
      <c r="D209" s="5"/>
      <c r="E209" s="5"/>
      <c r="F209" s="5"/>
    </row>
    <row r="211" spans="1:6" x14ac:dyDescent="0.25">
      <c r="A211" s="157" t="s">
        <v>59</v>
      </c>
      <c r="B211" s="158"/>
    </row>
    <row r="212" spans="1:6" x14ac:dyDescent="0.25">
      <c r="A212" s="159" t="s">
        <v>48</v>
      </c>
      <c r="B212" s="4" t="s">
        <v>49</v>
      </c>
      <c r="C212" s="4"/>
      <c r="D212" s="5"/>
      <c r="E212" s="5"/>
      <c r="F212" s="5"/>
    </row>
    <row r="213" spans="1:6" x14ac:dyDescent="0.25">
      <c r="A213" s="160"/>
      <c r="B213" s="4" t="s">
        <v>34</v>
      </c>
      <c r="C213" s="4"/>
      <c r="D213" s="5"/>
      <c r="E213" s="5"/>
      <c r="F213" s="5"/>
    </row>
    <row r="214" spans="1:6" x14ac:dyDescent="0.25">
      <c r="A214" s="159" t="s">
        <v>50</v>
      </c>
      <c r="B214" s="4" t="s">
        <v>49</v>
      </c>
      <c r="C214" s="4"/>
      <c r="D214" s="5"/>
      <c r="E214" s="5"/>
      <c r="F214" s="5"/>
    </row>
    <row r="215" spans="1:6" x14ac:dyDescent="0.25">
      <c r="A215" s="160"/>
      <c r="B215" s="4" t="s">
        <v>34</v>
      </c>
      <c r="C215" s="4"/>
      <c r="D215" s="5"/>
      <c r="E215" s="5"/>
      <c r="F215" s="5"/>
    </row>
    <row r="216" spans="1:6" x14ac:dyDescent="0.25">
      <c r="A216" s="159" t="s">
        <v>51</v>
      </c>
      <c r="B216" s="4" t="s">
        <v>49</v>
      </c>
      <c r="C216" s="4"/>
      <c r="D216" s="5"/>
      <c r="E216" s="5"/>
      <c r="F216" s="5"/>
    </row>
    <row r="217" spans="1:6" x14ac:dyDescent="0.25">
      <c r="A217" s="160"/>
      <c r="B217" s="4" t="s">
        <v>34</v>
      </c>
      <c r="C217" s="4"/>
      <c r="D217" s="5"/>
      <c r="E217" s="5"/>
      <c r="F217" s="5"/>
    </row>
    <row r="218" spans="1:6" x14ac:dyDescent="0.25">
      <c r="A218" s="149" t="s">
        <v>52</v>
      </c>
      <c r="B218" s="4" t="s">
        <v>49</v>
      </c>
      <c r="C218" s="4"/>
      <c r="D218" s="5"/>
      <c r="E218" s="5"/>
      <c r="F218" s="5"/>
    </row>
    <row r="219" spans="1:6" x14ac:dyDescent="0.25">
      <c r="A219" s="149"/>
      <c r="B219" s="4" t="s">
        <v>34</v>
      </c>
      <c r="C219" s="5"/>
      <c r="D219" s="5"/>
      <c r="E219" s="5"/>
      <c r="F219" s="5"/>
    </row>
    <row r="221" spans="1:6" x14ac:dyDescent="0.25">
      <c r="A221" s="157" t="s">
        <v>60</v>
      </c>
      <c r="B221" s="158"/>
    </row>
    <row r="222" spans="1:6" x14ac:dyDescent="0.25">
      <c r="A222" s="159" t="s">
        <v>48</v>
      </c>
      <c r="B222" s="4" t="s">
        <v>49</v>
      </c>
      <c r="C222" s="4"/>
      <c r="D222" s="5"/>
      <c r="E222" s="5"/>
      <c r="F222" s="5"/>
    </row>
    <row r="223" spans="1:6" x14ac:dyDescent="0.25">
      <c r="A223" s="160"/>
      <c r="B223" s="4" t="s">
        <v>34</v>
      </c>
      <c r="C223" s="4"/>
      <c r="D223" s="5"/>
      <c r="E223" s="5"/>
      <c r="F223" s="5"/>
    </row>
    <row r="224" spans="1:6" x14ac:dyDescent="0.25">
      <c r="A224" s="159" t="s">
        <v>50</v>
      </c>
      <c r="B224" s="4" t="s">
        <v>49</v>
      </c>
      <c r="C224" s="4"/>
      <c r="D224" s="5"/>
      <c r="E224" s="5"/>
      <c r="F224" s="5"/>
    </row>
    <row r="225" spans="1:6" x14ac:dyDescent="0.25">
      <c r="A225" s="160"/>
      <c r="B225" s="4" t="s">
        <v>34</v>
      </c>
      <c r="C225" s="4"/>
      <c r="D225" s="5"/>
      <c r="E225" s="5"/>
      <c r="F225" s="5"/>
    </row>
    <row r="226" spans="1:6" x14ac:dyDescent="0.25">
      <c r="A226" s="159" t="s">
        <v>51</v>
      </c>
      <c r="B226" s="4" t="s">
        <v>49</v>
      </c>
      <c r="C226" s="4"/>
      <c r="D226" s="5"/>
      <c r="E226" s="5"/>
      <c r="F226" s="5"/>
    </row>
    <row r="227" spans="1:6" x14ac:dyDescent="0.25">
      <c r="A227" s="160"/>
      <c r="B227" s="4" t="s">
        <v>34</v>
      </c>
      <c r="C227" s="4"/>
      <c r="D227" s="5"/>
      <c r="E227" s="5"/>
      <c r="F227" s="5"/>
    </row>
    <row r="228" spans="1:6" x14ac:dyDescent="0.25">
      <c r="A228" s="149" t="s">
        <v>52</v>
      </c>
      <c r="B228" s="4" t="s">
        <v>49</v>
      </c>
      <c r="C228" s="4"/>
      <c r="D228" s="5"/>
      <c r="E228" s="5"/>
      <c r="F228" s="5"/>
    </row>
    <row r="229" spans="1:6" x14ac:dyDescent="0.25">
      <c r="A229" s="149"/>
      <c r="B229" s="4" t="s">
        <v>34</v>
      </c>
      <c r="C229" s="5"/>
      <c r="D229" s="5"/>
      <c r="E229" s="5"/>
      <c r="F229" s="5"/>
    </row>
    <row r="231" spans="1:6" x14ac:dyDescent="0.25">
      <c r="A231" s="157" t="s">
        <v>61</v>
      </c>
      <c r="B231" s="158"/>
    </row>
    <row r="232" spans="1:6" x14ac:dyDescent="0.25">
      <c r="A232" s="159" t="s">
        <v>48</v>
      </c>
      <c r="B232" s="4" t="s">
        <v>49</v>
      </c>
      <c r="C232" s="4"/>
      <c r="D232" s="5"/>
      <c r="E232" s="5"/>
      <c r="F232" s="5"/>
    </row>
    <row r="233" spans="1:6" x14ac:dyDescent="0.25">
      <c r="A233" s="160"/>
      <c r="B233" s="4" t="s">
        <v>34</v>
      </c>
      <c r="C233" s="4"/>
      <c r="D233" s="5"/>
      <c r="E233" s="5"/>
      <c r="F233" s="5"/>
    </row>
    <row r="234" spans="1:6" x14ac:dyDescent="0.25">
      <c r="A234" s="159" t="s">
        <v>50</v>
      </c>
      <c r="B234" s="4" t="s">
        <v>49</v>
      </c>
      <c r="C234" s="4"/>
      <c r="D234" s="5"/>
      <c r="E234" s="5"/>
      <c r="F234" s="5"/>
    </row>
    <row r="235" spans="1:6" x14ac:dyDescent="0.25">
      <c r="A235" s="160"/>
      <c r="B235" s="4" t="s">
        <v>34</v>
      </c>
      <c r="C235" s="4"/>
      <c r="D235" s="5"/>
      <c r="E235" s="5"/>
      <c r="F235" s="5"/>
    </row>
    <row r="236" spans="1:6" x14ac:dyDescent="0.25">
      <c r="A236" s="159" t="s">
        <v>51</v>
      </c>
      <c r="B236" s="4" t="s">
        <v>49</v>
      </c>
      <c r="C236" s="4"/>
      <c r="D236" s="5"/>
      <c r="E236" s="5"/>
      <c r="F236" s="5"/>
    </row>
    <row r="237" spans="1:6" x14ac:dyDescent="0.25">
      <c r="A237" s="160"/>
      <c r="B237" s="4" t="s">
        <v>34</v>
      </c>
      <c r="C237" s="4"/>
      <c r="D237" s="5"/>
      <c r="E237" s="5"/>
      <c r="F237" s="5"/>
    </row>
    <row r="238" spans="1:6" x14ac:dyDescent="0.25">
      <c r="A238" s="149" t="s">
        <v>52</v>
      </c>
      <c r="B238" s="4" t="s">
        <v>49</v>
      </c>
      <c r="C238" s="4"/>
      <c r="D238" s="5"/>
      <c r="E238" s="5"/>
      <c r="F238" s="5"/>
    </row>
    <row r="239" spans="1:6" x14ac:dyDescent="0.25">
      <c r="A239" s="149"/>
      <c r="B239" s="4" t="s">
        <v>34</v>
      </c>
      <c r="C239" s="5"/>
      <c r="D239" s="5"/>
      <c r="E239" s="5"/>
      <c r="F239" s="5"/>
    </row>
    <row r="241" spans="1:6" x14ac:dyDescent="0.25">
      <c r="A241" s="157" t="s">
        <v>62</v>
      </c>
      <c r="B241" s="158"/>
    </row>
    <row r="242" spans="1:6" x14ac:dyDescent="0.25">
      <c r="A242" s="159" t="s">
        <v>48</v>
      </c>
      <c r="B242" s="4" t="s">
        <v>49</v>
      </c>
      <c r="C242" s="4"/>
      <c r="D242" s="5"/>
      <c r="E242" s="5"/>
      <c r="F242" s="5"/>
    </row>
    <row r="243" spans="1:6" x14ac:dyDescent="0.25">
      <c r="A243" s="160"/>
      <c r="B243" s="4" t="s">
        <v>34</v>
      </c>
      <c r="C243" s="4"/>
      <c r="D243" s="5"/>
      <c r="E243" s="5"/>
      <c r="F243" s="5"/>
    </row>
    <row r="244" spans="1:6" x14ac:dyDescent="0.25">
      <c r="A244" s="159" t="s">
        <v>50</v>
      </c>
      <c r="B244" s="4" t="s">
        <v>49</v>
      </c>
      <c r="C244" s="4"/>
      <c r="D244" s="5"/>
      <c r="E244" s="5"/>
      <c r="F244" s="5"/>
    </row>
    <row r="245" spans="1:6" x14ac:dyDescent="0.25">
      <c r="A245" s="160"/>
      <c r="B245" s="4" t="s">
        <v>34</v>
      </c>
      <c r="C245" s="4"/>
      <c r="D245" s="5"/>
      <c r="E245" s="5"/>
      <c r="F245" s="5"/>
    </row>
    <row r="246" spans="1:6" x14ac:dyDescent="0.25">
      <c r="A246" s="159" t="s">
        <v>51</v>
      </c>
      <c r="B246" s="4" t="s">
        <v>49</v>
      </c>
      <c r="C246" s="4"/>
      <c r="D246" s="5"/>
      <c r="E246" s="5"/>
      <c r="F246" s="5"/>
    </row>
    <row r="247" spans="1:6" x14ac:dyDescent="0.25">
      <c r="A247" s="160"/>
      <c r="B247" s="4" t="s">
        <v>34</v>
      </c>
      <c r="C247" s="4"/>
      <c r="D247" s="5"/>
      <c r="E247" s="5"/>
      <c r="F247" s="5"/>
    </row>
    <row r="248" spans="1:6" x14ac:dyDescent="0.25">
      <c r="A248" s="149" t="s">
        <v>52</v>
      </c>
      <c r="B248" s="4" t="s">
        <v>49</v>
      </c>
      <c r="C248" s="4"/>
      <c r="D248" s="5"/>
      <c r="E248" s="5"/>
      <c r="F248" s="5"/>
    </row>
    <row r="249" spans="1:6" x14ac:dyDescent="0.25">
      <c r="A249" s="149"/>
      <c r="B249" s="4" t="s">
        <v>34</v>
      </c>
      <c r="C249" s="5"/>
      <c r="D249" s="5"/>
      <c r="E249" s="5"/>
      <c r="F249" s="5"/>
    </row>
    <row r="251" spans="1:6" x14ac:dyDescent="0.25">
      <c r="A251" s="157" t="s">
        <v>63</v>
      </c>
      <c r="B251" s="158"/>
    </row>
    <row r="252" spans="1:6" x14ac:dyDescent="0.25">
      <c r="A252" s="159" t="s">
        <v>48</v>
      </c>
      <c r="B252" s="4" t="s">
        <v>49</v>
      </c>
      <c r="C252" s="4"/>
      <c r="D252" s="5"/>
      <c r="E252" s="5"/>
      <c r="F252" s="5"/>
    </row>
    <row r="253" spans="1:6" x14ac:dyDescent="0.25">
      <c r="A253" s="160"/>
      <c r="B253" s="4" t="s">
        <v>34</v>
      </c>
      <c r="C253" s="4"/>
      <c r="D253" s="5"/>
      <c r="E253" s="5"/>
      <c r="F253" s="5"/>
    </row>
    <row r="254" spans="1:6" x14ac:dyDescent="0.25">
      <c r="A254" s="159" t="s">
        <v>50</v>
      </c>
      <c r="B254" s="4" t="s">
        <v>49</v>
      </c>
      <c r="C254" s="4"/>
      <c r="D254" s="5"/>
      <c r="E254" s="5"/>
      <c r="F254" s="5"/>
    </row>
    <row r="255" spans="1:6" x14ac:dyDescent="0.25">
      <c r="A255" s="160"/>
      <c r="B255" s="4" t="s">
        <v>34</v>
      </c>
      <c r="C255" s="4"/>
      <c r="D255" s="5"/>
      <c r="E255" s="5"/>
      <c r="F255" s="5"/>
    </row>
    <row r="256" spans="1:6" x14ac:dyDescent="0.25">
      <c r="A256" s="159" t="s">
        <v>51</v>
      </c>
      <c r="B256" s="4" t="s">
        <v>49</v>
      </c>
      <c r="C256" s="4"/>
      <c r="D256" s="5"/>
      <c r="E256" s="5"/>
      <c r="F256" s="5"/>
    </row>
    <row r="257" spans="1:6" x14ac:dyDescent="0.25">
      <c r="A257" s="160"/>
      <c r="B257" s="4" t="s">
        <v>34</v>
      </c>
      <c r="C257" s="4"/>
      <c r="D257" s="5"/>
      <c r="E257" s="5"/>
      <c r="F257" s="5"/>
    </row>
    <row r="258" spans="1:6" x14ac:dyDescent="0.25">
      <c r="A258" s="149" t="s">
        <v>52</v>
      </c>
      <c r="B258" s="4" t="s">
        <v>49</v>
      </c>
      <c r="C258" s="4"/>
      <c r="D258" s="5"/>
      <c r="E258" s="5"/>
      <c r="F258" s="5"/>
    </row>
    <row r="259" spans="1:6" x14ac:dyDescent="0.25">
      <c r="A259" s="149"/>
      <c r="B259" s="4" t="s">
        <v>34</v>
      </c>
      <c r="C259" s="5"/>
      <c r="D259" s="5"/>
      <c r="E259" s="5"/>
      <c r="F259" s="5"/>
    </row>
    <row r="261" spans="1:6" x14ac:dyDescent="0.25">
      <c r="A261" s="157" t="s">
        <v>64</v>
      </c>
      <c r="B261" s="158"/>
    </row>
    <row r="262" spans="1:6" x14ac:dyDescent="0.25">
      <c r="A262" s="159" t="s">
        <v>48</v>
      </c>
      <c r="B262" s="4" t="s">
        <v>49</v>
      </c>
      <c r="C262" s="4"/>
      <c r="D262" s="5"/>
      <c r="E262" s="5"/>
      <c r="F262" s="5"/>
    </row>
    <row r="263" spans="1:6" x14ac:dyDescent="0.25">
      <c r="A263" s="160"/>
      <c r="B263" s="4" t="s">
        <v>34</v>
      </c>
      <c r="C263" s="4"/>
      <c r="D263" s="5"/>
      <c r="E263" s="5"/>
      <c r="F263" s="5"/>
    </row>
    <row r="264" spans="1:6" x14ac:dyDescent="0.25">
      <c r="A264" s="159" t="s">
        <v>50</v>
      </c>
      <c r="B264" s="4" t="s">
        <v>49</v>
      </c>
      <c r="C264" s="4"/>
      <c r="D264" s="5"/>
      <c r="E264" s="5"/>
      <c r="F264" s="5"/>
    </row>
    <row r="265" spans="1:6" x14ac:dyDescent="0.25">
      <c r="A265" s="160"/>
      <c r="B265" s="4" t="s">
        <v>34</v>
      </c>
      <c r="C265" s="4"/>
      <c r="D265" s="5"/>
      <c r="E265" s="5"/>
      <c r="F265" s="5"/>
    </row>
    <row r="266" spans="1:6" x14ac:dyDescent="0.25">
      <c r="A266" s="159" t="s">
        <v>51</v>
      </c>
      <c r="B266" s="4" t="s">
        <v>49</v>
      </c>
      <c r="C266" s="4"/>
      <c r="D266" s="5"/>
      <c r="E266" s="5"/>
      <c r="F266" s="5"/>
    </row>
    <row r="267" spans="1:6" x14ac:dyDescent="0.25">
      <c r="A267" s="160"/>
      <c r="B267" s="4" t="s">
        <v>34</v>
      </c>
      <c r="C267" s="4"/>
      <c r="D267" s="5"/>
      <c r="E267" s="5"/>
      <c r="F267" s="5"/>
    </row>
    <row r="268" spans="1:6" x14ac:dyDescent="0.25">
      <c r="A268" s="149" t="s">
        <v>52</v>
      </c>
      <c r="B268" s="4" t="s">
        <v>49</v>
      </c>
      <c r="C268" s="4"/>
      <c r="D268" s="5"/>
      <c r="E268" s="5"/>
      <c r="F268" s="5"/>
    </row>
    <row r="269" spans="1:6" x14ac:dyDescent="0.25">
      <c r="A269" s="149"/>
      <c r="B269" s="4" t="s">
        <v>34</v>
      </c>
      <c r="C269" s="5"/>
      <c r="D269" s="5"/>
      <c r="E269" s="5"/>
      <c r="F269" s="5"/>
    </row>
    <row r="271" spans="1:6" x14ac:dyDescent="0.25">
      <c r="A271" s="157" t="s">
        <v>65</v>
      </c>
      <c r="B271" s="158"/>
    </row>
    <row r="272" spans="1:6" x14ac:dyDescent="0.25">
      <c r="A272" s="159" t="s">
        <v>48</v>
      </c>
      <c r="B272" s="4" t="s">
        <v>49</v>
      </c>
      <c r="C272" s="4"/>
      <c r="D272" s="5"/>
      <c r="E272" s="5"/>
      <c r="F272" s="5"/>
    </row>
    <row r="273" spans="1:6" x14ac:dyDescent="0.25">
      <c r="A273" s="160"/>
      <c r="B273" s="4" t="s">
        <v>34</v>
      </c>
      <c r="C273" s="4"/>
      <c r="D273" s="5"/>
      <c r="E273" s="5"/>
      <c r="F273" s="5"/>
    </row>
    <row r="274" spans="1:6" x14ac:dyDescent="0.25">
      <c r="A274" s="159" t="s">
        <v>50</v>
      </c>
      <c r="B274" s="4" t="s">
        <v>49</v>
      </c>
      <c r="C274" s="4"/>
      <c r="D274" s="5"/>
      <c r="E274" s="5"/>
      <c r="F274" s="5"/>
    </row>
    <row r="275" spans="1:6" x14ac:dyDescent="0.25">
      <c r="A275" s="160"/>
      <c r="B275" s="4" t="s">
        <v>34</v>
      </c>
      <c r="C275" s="4"/>
      <c r="D275" s="5"/>
      <c r="E275" s="5"/>
      <c r="F275" s="5"/>
    </row>
    <row r="276" spans="1:6" x14ac:dyDescent="0.25">
      <c r="A276" s="159" t="s">
        <v>51</v>
      </c>
      <c r="B276" s="4" t="s">
        <v>49</v>
      </c>
      <c r="C276" s="4"/>
      <c r="D276" s="5"/>
      <c r="E276" s="5"/>
      <c r="F276" s="5"/>
    </row>
    <row r="277" spans="1:6" x14ac:dyDescent="0.25">
      <c r="A277" s="160"/>
      <c r="B277" s="4" t="s">
        <v>34</v>
      </c>
      <c r="C277" s="4"/>
      <c r="D277" s="5"/>
      <c r="E277" s="5"/>
      <c r="F277" s="5"/>
    </row>
    <row r="278" spans="1:6" x14ac:dyDescent="0.25">
      <c r="A278" s="149" t="s">
        <v>52</v>
      </c>
      <c r="B278" s="4" t="s">
        <v>49</v>
      </c>
      <c r="C278" s="4"/>
      <c r="D278" s="5"/>
      <c r="E278" s="5"/>
      <c r="F278" s="5"/>
    </row>
    <row r="279" spans="1:6" x14ac:dyDescent="0.25">
      <c r="A279" s="149"/>
      <c r="B279" s="4" t="s">
        <v>34</v>
      </c>
      <c r="C279" s="5"/>
      <c r="D279" s="5"/>
      <c r="E279" s="5"/>
      <c r="F279" s="5"/>
    </row>
    <row r="281" spans="1:6" x14ac:dyDescent="0.25">
      <c r="A281" s="157" t="s">
        <v>66</v>
      </c>
      <c r="B281" s="158"/>
    </row>
    <row r="282" spans="1:6" x14ac:dyDescent="0.25">
      <c r="A282" s="159" t="s">
        <v>48</v>
      </c>
      <c r="B282" s="4" t="s">
        <v>49</v>
      </c>
      <c r="C282" s="4"/>
      <c r="D282" s="5"/>
      <c r="E282" s="5"/>
      <c r="F282" s="5"/>
    </row>
    <row r="283" spans="1:6" x14ac:dyDescent="0.25">
      <c r="A283" s="160"/>
      <c r="B283" s="4" t="s">
        <v>34</v>
      </c>
      <c r="C283" s="4"/>
      <c r="D283" s="5"/>
      <c r="E283" s="5"/>
      <c r="F283" s="5"/>
    </row>
    <row r="284" spans="1:6" x14ac:dyDescent="0.25">
      <c r="A284" s="159" t="s">
        <v>50</v>
      </c>
      <c r="B284" s="4" t="s">
        <v>49</v>
      </c>
      <c r="C284" s="4"/>
      <c r="D284" s="5"/>
      <c r="E284" s="5"/>
      <c r="F284" s="5"/>
    </row>
    <row r="285" spans="1:6" x14ac:dyDescent="0.25">
      <c r="A285" s="160"/>
      <c r="B285" s="4" t="s">
        <v>34</v>
      </c>
      <c r="C285" s="4"/>
      <c r="D285" s="5"/>
      <c r="E285" s="5"/>
      <c r="F285" s="5"/>
    </row>
    <row r="286" spans="1:6" x14ac:dyDescent="0.25">
      <c r="A286" s="159" t="s">
        <v>51</v>
      </c>
      <c r="B286" s="4" t="s">
        <v>49</v>
      </c>
      <c r="C286" s="4"/>
      <c r="D286" s="5"/>
      <c r="E286" s="5"/>
      <c r="F286" s="5"/>
    </row>
    <row r="287" spans="1:6" x14ac:dyDescent="0.25">
      <c r="A287" s="160"/>
      <c r="B287" s="4" t="s">
        <v>34</v>
      </c>
      <c r="C287" s="4"/>
      <c r="D287" s="5"/>
      <c r="E287" s="5"/>
      <c r="F287" s="5"/>
    </row>
    <row r="288" spans="1:6" x14ac:dyDescent="0.25">
      <c r="A288" s="149" t="s">
        <v>52</v>
      </c>
      <c r="B288" s="4" t="s">
        <v>49</v>
      </c>
      <c r="C288" s="4"/>
      <c r="D288" s="5"/>
      <c r="E288" s="5"/>
      <c r="F288" s="5"/>
    </row>
    <row r="289" spans="1:6" x14ac:dyDescent="0.25">
      <c r="A289" s="149"/>
      <c r="B289" s="4" t="s">
        <v>34</v>
      </c>
      <c r="C289" s="5"/>
      <c r="D289" s="5"/>
      <c r="E289" s="5"/>
      <c r="F289" s="5"/>
    </row>
    <row r="291" spans="1:6" x14ac:dyDescent="0.25">
      <c r="A291" s="157" t="s">
        <v>67</v>
      </c>
      <c r="B291" s="158"/>
    </row>
    <row r="292" spans="1:6" x14ac:dyDescent="0.25">
      <c r="A292" s="159" t="s">
        <v>48</v>
      </c>
      <c r="B292" s="4" t="s">
        <v>49</v>
      </c>
      <c r="C292" s="4"/>
      <c r="D292" s="5"/>
      <c r="E292" s="5"/>
      <c r="F292" s="5"/>
    </row>
    <row r="293" spans="1:6" x14ac:dyDescent="0.25">
      <c r="A293" s="160"/>
      <c r="B293" s="4" t="s">
        <v>34</v>
      </c>
      <c r="C293" s="4"/>
      <c r="D293" s="5"/>
      <c r="E293" s="5"/>
      <c r="F293" s="5"/>
    </row>
    <row r="294" spans="1:6" x14ac:dyDescent="0.25">
      <c r="A294" s="159" t="s">
        <v>50</v>
      </c>
      <c r="B294" s="4" t="s">
        <v>49</v>
      </c>
      <c r="C294" s="4"/>
      <c r="D294" s="5"/>
      <c r="E294" s="5"/>
      <c r="F294" s="5"/>
    </row>
    <row r="295" spans="1:6" x14ac:dyDescent="0.25">
      <c r="A295" s="160"/>
      <c r="B295" s="4" t="s">
        <v>34</v>
      </c>
      <c r="C295" s="4"/>
      <c r="D295" s="5"/>
      <c r="E295" s="5"/>
      <c r="F295" s="5"/>
    </row>
    <row r="296" spans="1:6" x14ac:dyDescent="0.25">
      <c r="A296" s="159" t="s">
        <v>51</v>
      </c>
      <c r="B296" s="4" t="s">
        <v>49</v>
      </c>
      <c r="C296" s="4"/>
      <c r="D296" s="5"/>
      <c r="E296" s="5"/>
      <c r="F296" s="5"/>
    </row>
    <row r="297" spans="1:6" x14ac:dyDescent="0.25">
      <c r="A297" s="160"/>
      <c r="B297" s="4" t="s">
        <v>34</v>
      </c>
      <c r="C297" s="4"/>
      <c r="D297" s="5"/>
      <c r="E297" s="5"/>
      <c r="F297" s="5"/>
    </row>
    <row r="298" spans="1:6" x14ac:dyDescent="0.25">
      <c r="A298" s="149" t="s">
        <v>52</v>
      </c>
      <c r="B298" s="4" t="s">
        <v>49</v>
      </c>
      <c r="C298" s="4"/>
      <c r="D298" s="5"/>
      <c r="E298" s="5"/>
      <c r="F298" s="5"/>
    </row>
    <row r="299" spans="1:6" x14ac:dyDescent="0.25">
      <c r="A299" s="149"/>
      <c r="B299" s="4" t="s">
        <v>34</v>
      </c>
      <c r="C299" s="5"/>
      <c r="D299" s="5"/>
      <c r="E299" s="5"/>
      <c r="F299" s="5"/>
    </row>
    <row r="301" spans="1:6" x14ac:dyDescent="0.25">
      <c r="A301" s="157" t="s">
        <v>68</v>
      </c>
      <c r="B301" s="158"/>
    </row>
    <row r="302" spans="1:6" x14ac:dyDescent="0.25">
      <c r="A302" s="159" t="s">
        <v>48</v>
      </c>
      <c r="B302" s="4" t="s">
        <v>49</v>
      </c>
      <c r="C302" s="4"/>
      <c r="D302" s="5"/>
      <c r="E302" s="5"/>
      <c r="F302" s="5"/>
    </row>
    <row r="303" spans="1:6" x14ac:dyDescent="0.25">
      <c r="A303" s="160"/>
      <c r="B303" s="4" t="s">
        <v>34</v>
      </c>
      <c r="C303" s="4"/>
      <c r="D303" s="5"/>
      <c r="E303" s="5"/>
      <c r="F303" s="5"/>
    </row>
    <row r="304" spans="1:6" x14ac:dyDescent="0.25">
      <c r="A304" s="159" t="s">
        <v>50</v>
      </c>
      <c r="B304" s="4" t="s">
        <v>49</v>
      </c>
      <c r="C304" s="4"/>
      <c r="D304" s="5"/>
      <c r="E304" s="5"/>
      <c r="F304" s="5"/>
    </row>
    <row r="305" spans="1:6" x14ac:dyDescent="0.25">
      <c r="A305" s="160"/>
      <c r="B305" s="4" t="s">
        <v>34</v>
      </c>
      <c r="C305" s="4"/>
      <c r="D305" s="5"/>
      <c r="E305" s="5"/>
      <c r="F305" s="5"/>
    </row>
    <row r="306" spans="1:6" x14ac:dyDescent="0.25">
      <c r="A306" s="159" t="s">
        <v>51</v>
      </c>
      <c r="B306" s="4" t="s">
        <v>49</v>
      </c>
      <c r="C306" s="4"/>
      <c r="D306" s="5"/>
      <c r="E306" s="5"/>
      <c r="F306" s="5"/>
    </row>
    <row r="307" spans="1:6" x14ac:dyDescent="0.25">
      <c r="A307" s="160"/>
      <c r="B307" s="4" t="s">
        <v>34</v>
      </c>
      <c r="C307" s="4"/>
      <c r="D307" s="5"/>
      <c r="E307" s="5"/>
      <c r="F307" s="5"/>
    </row>
    <row r="308" spans="1:6" x14ac:dyDescent="0.25">
      <c r="A308" s="149" t="s">
        <v>52</v>
      </c>
      <c r="B308" s="4" t="s">
        <v>49</v>
      </c>
      <c r="C308" s="4"/>
      <c r="D308" s="5"/>
      <c r="E308" s="5"/>
      <c r="F308" s="5"/>
    </row>
    <row r="309" spans="1:6" x14ac:dyDescent="0.25">
      <c r="A309" s="149"/>
      <c r="B309" s="4" t="s">
        <v>34</v>
      </c>
      <c r="C309" s="5"/>
      <c r="D309" s="5"/>
      <c r="E309" s="5"/>
      <c r="F309" s="5"/>
    </row>
    <row r="311" spans="1:6" x14ac:dyDescent="0.25">
      <c r="A311" s="157" t="s">
        <v>69</v>
      </c>
      <c r="B311" s="158"/>
    </row>
    <row r="312" spans="1:6" x14ac:dyDescent="0.25">
      <c r="A312" s="159" t="s">
        <v>48</v>
      </c>
      <c r="B312" s="4" t="s">
        <v>49</v>
      </c>
      <c r="C312" s="4"/>
      <c r="D312" s="5"/>
      <c r="E312" s="5"/>
      <c r="F312" s="5"/>
    </row>
    <row r="313" spans="1:6" x14ac:dyDescent="0.25">
      <c r="A313" s="160"/>
      <c r="B313" s="4" t="s">
        <v>34</v>
      </c>
      <c r="C313" s="4"/>
      <c r="D313" s="5"/>
      <c r="E313" s="5"/>
      <c r="F313" s="5"/>
    </row>
    <row r="314" spans="1:6" x14ac:dyDescent="0.25">
      <c r="A314" s="159" t="s">
        <v>50</v>
      </c>
      <c r="B314" s="4" t="s">
        <v>49</v>
      </c>
      <c r="C314" s="4"/>
      <c r="D314" s="5"/>
      <c r="E314" s="5"/>
      <c r="F314" s="5"/>
    </row>
    <row r="315" spans="1:6" x14ac:dyDescent="0.25">
      <c r="A315" s="160"/>
      <c r="B315" s="4" t="s">
        <v>34</v>
      </c>
      <c r="C315" s="4"/>
      <c r="D315" s="5"/>
      <c r="E315" s="5"/>
      <c r="F315" s="5"/>
    </row>
    <row r="316" spans="1:6" x14ac:dyDescent="0.25">
      <c r="A316" s="159" t="s">
        <v>51</v>
      </c>
      <c r="B316" s="4" t="s">
        <v>49</v>
      </c>
      <c r="C316" s="4"/>
      <c r="D316" s="5"/>
      <c r="E316" s="5"/>
      <c r="F316" s="5"/>
    </row>
    <row r="317" spans="1:6" x14ac:dyDescent="0.25">
      <c r="A317" s="160"/>
      <c r="B317" s="4" t="s">
        <v>34</v>
      </c>
      <c r="C317" s="4"/>
      <c r="D317" s="5"/>
      <c r="E317" s="5"/>
      <c r="F317" s="5"/>
    </row>
    <row r="318" spans="1:6" x14ac:dyDescent="0.25">
      <c r="A318" s="149" t="s">
        <v>52</v>
      </c>
      <c r="B318" s="4" t="s">
        <v>49</v>
      </c>
      <c r="C318" s="4"/>
      <c r="D318" s="5"/>
      <c r="E318" s="5"/>
      <c r="F318" s="5"/>
    </row>
    <row r="319" spans="1:6" x14ac:dyDescent="0.25">
      <c r="A319" s="149"/>
      <c r="B319" s="4" t="s">
        <v>34</v>
      </c>
      <c r="C319" s="5"/>
      <c r="D319" s="5"/>
      <c r="E319" s="5"/>
      <c r="F319" s="5"/>
    </row>
    <row r="321" spans="1:6" x14ac:dyDescent="0.25">
      <c r="A321" s="157" t="s">
        <v>70</v>
      </c>
      <c r="B321" s="158"/>
    </row>
    <row r="322" spans="1:6" x14ac:dyDescent="0.25">
      <c r="A322" s="159" t="s">
        <v>48</v>
      </c>
      <c r="B322" s="4" t="s">
        <v>49</v>
      </c>
      <c r="C322" s="4"/>
      <c r="D322" s="5"/>
      <c r="E322" s="5"/>
      <c r="F322" s="5"/>
    </row>
    <row r="323" spans="1:6" x14ac:dyDescent="0.25">
      <c r="A323" s="160"/>
      <c r="B323" s="4" t="s">
        <v>34</v>
      </c>
      <c r="C323" s="4"/>
      <c r="D323" s="5"/>
      <c r="E323" s="5"/>
      <c r="F323" s="5"/>
    </row>
    <row r="324" spans="1:6" x14ac:dyDescent="0.25">
      <c r="A324" s="159" t="s">
        <v>50</v>
      </c>
      <c r="B324" s="4" t="s">
        <v>49</v>
      </c>
      <c r="C324" s="4"/>
      <c r="D324" s="5"/>
      <c r="E324" s="5"/>
      <c r="F324" s="5"/>
    </row>
    <row r="325" spans="1:6" x14ac:dyDescent="0.25">
      <c r="A325" s="160"/>
      <c r="B325" s="4" t="s">
        <v>34</v>
      </c>
      <c r="C325" s="4"/>
      <c r="D325" s="5"/>
      <c r="E325" s="5"/>
      <c r="F325" s="5"/>
    </row>
    <row r="326" spans="1:6" x14ac:dyDescent="0.25">
      <c r="A326" s="159" t="s">
        <v>51</v>
      </c>
      <c r="B326" s="4" t="s">
        <v>49</v>
      </c>
      <c r="C326" s="4"/>
      <c r="D326" s="5"/>
      <c r="E326" s="5"/>
      <c r="F326" s="5"/>
    </row>
    <row r="327" spans="1:6" x14ac:dyDescent="0.25">
      <c r="A327" s="160"/>
      <c r="B327" s="4" t="s">
        <v>34</v>
      </c>
      <c r="C327" s="4"/>
      <c r="D327" s="5"/>
      <c r="E327" s="5"/>
      <c r="F327" s="5"/>
    </row>
    <row r="328" spans="1:6" x14ac:dyDescent="0.25">
      <c r="A328" s="149" t="s">
        <v>52</v>
      </c>
      <c r="B328" s="4" t="s">
        <v>49</v>
      </c>
      <c r="C328" s="4"/>
      <c r="D328" s="5"/>
      <c r="E328" s="5"/>
      <c r="F328" s="5"/>
    </row>
    <row r="329" spans="1:6" x14ac:dyDescent="0.25">
      <c r="A329" s="149"/>
      <c r="B329" s="4" t="s">
        <v>34</v>
      </c>
      <c r="C329" s="5"/>
      <c r="D329" s="5"/>
      <c r="E329" s="5"/>
      <c r="F329" s="5"/>
    </row>
    <row r="331" spans="1:6" x14ac:dyDescent="0.25">
      <c r="A331" s="157" t="s">
        <v>71</v>
      </c>
      <c r="B331" s="158"/>
    </row>
    <row r="332" spans="1:6" x14ac:dyDescent="0.25">
      <c r="A332" s="159" t="s">
        <v>48</v>
      </c>
      <c r="B332" s="4" t="s">
        <v>49</v>
      </c>
      <c r="C332" s="4"/>
      <c r="D332" s="5"/>
      <c r="E332" s="5"/>
      <c r="F332" s="5"/>
    </row>
    <row r="333" spans="1:6" x14ac:dyDescent="0.25">
      <c r="A333" s="160"/>
      <c r="B333" s="4" t="s">
        <v>34</v>
      </c>
      <c r="C333" s="4"/>
      <c r="D333" s="5"/>
      <c r="E333" s="5"/>
      <c r="F333" s="5"/>
    </row>
    <row r="334" spans="1:6" x14ac:dyDescent="0.25">
      <c r="A334" s="159" t="s">
        <v>50</v>
      </c>
      <c r="B334" s="4" t="s">
        <v>49</v>
      </c>
      <c r="C334" s="4"/>
      <c r="D334" s="5"/>
      <c r="E334" s="5"/>
      <c r="F334" s="5"/>
    </row>
    <row r="335" spans="1:6" x14ac:dyDescent="0.25">
      <c r="A335" s="160"/>
      <c r="B335" s="4" t="s">
        <v>34</v>
      </c>
      <c r="C335" s="4"/>
      <c r="D335" s="5"/>
      <c r="E335" s="5"/>
      <c r="F335" s="5"/>
    </row>
    <row r="336" spans="1:6" x14ac:dyDescent="0.25">
      <c r="A336" s="159" t="s">
        <v>51</v>
      </c>
      <c r="B336" s="4" t="s">
        <v>49</v>
      </c>
      <c r="C336" s="4"/>
      <c r="D336" s="5"/>
      <c r="E336" s="5"/>
      <c r="F336" s="5"/>
    </row>
    <row r="337" spans="1:6" x14ac:dyDescent="0.25">
      <c r="A337" s="160"/>
      <c r="B337" s="4" t="s">
        <v>34</v>
      </c>
      <c r="C337" s="4"/>
      <c r="D337" s="5"/>
      <c r="E337" s="5"/>
      <c r="F337" s="5"/>
    </row>
    <row r="338" spans="1:6" x14ac:dyDescent="0.25">
      <c r="A338" s="149" t="s">
        <v>52</v>
      </c>
      <c r="B338" s="4" t="s">
        <v>49</v>
      </c>
      <c r="C338" s="4"/>
      <c r="D338" s="5"/>
      <c r="E338" s="5"/>
      <c r="F338" s="5"/>
    </row>
    <row r="339" spans="1:6" x14ac:dyDescent="0.25">
      <c r="A339" s="149"/>
      <c r="B339" s="4" t="s">
        <v>34</v>
      </c>
      <c r="C339" s="5"/>
      <c r="D339" s="5"/>
      <c r="E339" s="5"/>
      <c r="F339" s="5"/>
    </row>
    <row r="341" spans="1:6" x14ac:dyDescent="0.25">
      <c r="A341" s="157" t="s">
        <v>72</v>
      </c>
      <c r="B341" s="158"/>
    </row>
    <row r="342" spans="1:6" x14ac:dyDescent="0.25">
      <c r="A342" s="159" t="s">
        <v>48</v>
      </c>
      <c r="B342" s="4" t="s">
        <v>49</v>
      </c>
      <c r="C342" s="4"/>
      <c r="D342" s="5"/>
      <c r="E342" s="5"/>
      <c r="F342" s="5"/>
    </row>
    <row r="343" spans="1:6" x14ac:dyDescent="0.25">
      <c r="A343" s="160"/>
      <c r="B343" s="4" t="s">
        <v>34</v>
      </c>
      <c r="C343" s="4"/>
      <c r="D343" s="5"/>
      <c r="E343" s="5"/>
      <c r="F343" s="5"/>
    </row>
    <row r="344" spans="1:6" x14ac:dyDescent="0.25">
      <c r="A344" s="159" t="s">
        <v>50</v>
      </c>
      <c r="B344" s="4" t="s">
        <v>49</v>
      </c>
      <c r="C344" s="4"/>
      <c r="D344" s="5"/>
      <c r="E344" s="5"/>
      <c r="F344" s="5"/>
    </row>
    <row r="345" spans="1:6" x14ac:dyDescent="0.25">
      <c r="A345" s="160"/>
      <c r="B345" s="4" t="s">
        <v>34</v>
      </c>
      <c r="C345" s="4"/>
      <c r="D345" s="5"/>
      <c r="E345" s="5"/>
      <c r="F345" s="5"/>
    </row>
    <row r="346" spans="1:6" x14ac:dyDescent="0.25">
      <c r="A346" s="159" t="s">
        <v>51</v>
      </c>
      <c r="B346" s="4" t="s">
        <v>49</v>
      </c>
      <c r="C346" s="4"/>
      <c r="D346" s="5"/>
      <c r="E346" s="5"/>
      <c r="F346" s="5"/>
    </row>
    <row r="347" spans="1:6" x14ac:dyDescent="0.25">
      <c r="A347" s="160"/>
      <c r="B347" s="4" t="s">
        <v>34</v>
      </c>
      <c r="C347" s="4"/>
      <c r="D347" s="5"/>
      <c r="E347" s="5"/>
      <c r="F347" s="5"/>
    </row>
    <row r="348" spans="1:6" x14ac:dyDescent="0.25">
      <c r="A348" s="149" t="s">
        <v>52</v>
      </c>
      <c r="B348" s="4" t="s">
        <v>49</v>
      </c>
      <c r="C348" s="4"/>
      <c r="D348" s="5"/>
      <c r="E348" s="5"/>
      <c r="F348" s="5"/>
    </row>
    <row r="349" spans="1:6" x14ac:dyDescent="0.25">
      <c r="A349" s="149"/>
      <c r="B349" s="4" t="s">
        <v>34</v>
      </c>
      <c r="C349" s="5"/>
      <c r="D349" s="5"/>
      <c r="E349" s="5"/>
      <c r="F349" s="5"/>
    </row>
    <row r="351" spans="1:6" x14ac:dyDescent="0.25">
      <c r="A351" s="157" t="s">
        <v>73</v>
      </c>
      <c r="B351" s="158"/>
    </row>
    <row r="352" spans="1:6" x14ac:dyDescent="0.25">
      <c r="A352" s="159" t="s">
        <v>48</v>
      </c>
      <c r="B352" s="4" t="s">
        <v>49</v>
      </c>
      <c r="C352" s="4"/>
      <c r="D352" s="5"/>
      <c r="E352" s="5"/>
      <c r="F352" s="5"/>
    </row>
    <row r="353" spans="1:6" x14ac:dyDescent="0.25">
      <c r="A353" s="160"/>
      <c r="B353" s="4" t="s">
        <v>34</v>
      </c>
      <c r="C353" s="4"/>
      <c r="D353" s="5"/>
      <c r="E353" s="5"/>
      <c r="F353" s="5"/>
    </row>
    <row r="354" spans="1:6" x14ac:dyDescent="0.25">
      <c r="A354" s="159" t="s">
        <v>50</v>
      </c>
      <c r="B354" s="4" t="s">
        <v>49</v>
      </c>
      <c r="C354" s="4"/>
      <c r="D354" s="5"/>
      <c r="E354" s="5"/>
      <c r="F354" s="5"/>
    </row>
    <row r="355" spans="1:6" x14ac:dyDescent="0.25">
      <c r="A355" s="160"/>
      <c r="B355" s="4" t="s">
        <v>34</v>
      </c>
      <c r="C355" s="4"/>
      <c r="D355" s="5"/>
      <c r="E355" s="5"/>
      <c r="F355" s="5"/>
    </row>
    <row r="356" spans="1:6" x14ac:dyDescent="0.25">
      <c r="A356" s="159" t="s">
        <v>51</v>
      </c>
      <c r="B356" s="4" t="s">
        <v>49</v>
      </c>
      <c r="C356" s="4"/>
      <c r="D356" s="5"/>
      <c r="E356" s="5"/>
      <c r="F356" s="5"/>
    </row>
    <row r="357" spans="1:6" x14ac:dyDescent="0.25">
      <c r="A357" s="160"/>
      <c r="B357" s="4" t="s">
        <v>34</v>
      </c>
      <c r="C357" s="4"/>
      <c r="D357" s="5"/>
      <c r="E357" s="5"/>
      <c r="F357" s="5"/>
    </row>
    <row r="358" spans="1:6" x14ac:dyDescent="0.25">
      <c r="A358" s="149" t="s">
        <v>52</v>
      </c>
      <c r="B358" s="4" t="s">
        <v>49</v>
      </c>
      <c r="C358" s="4"/>
      <c r="D358" s="5"/>
      <c r="E358" s="5"/>
      <c r="F358" s="5"/>
    </row>
    <row r="359" spans="1:6" x14ac:dyDescent="0.25">
      <c r="A359" s="149"/>
      <c r="B359" s="4" t="s">
        <v>34</v>
      </c>
      <c r="C359" s="5"/>
      <c r="D359" s="5"/>
      <c r="E359" s="5"/>
      <c r="F359" s="5"/>
    </row>
    <row r="361" spans="1:6" x14ac:dyDescent="0.25">
      <c r="A361" s="157" t="s">
        <v>74</v>
      </c>
      <c r="B361" s="158"/>
    </row>
    <row r="362" spans="1:6" x14ac:dyDescent="0.25">
      <c r="A362" s="159" t="s">
        <v>48</v>
      </c>
      <c r="B362" s="4" t="s">
        <v>49</v>
      </c>
      <c r="C362" s="4"/>
      <c r="D362" s="5"/>
      <c r="E362" s="5"/>
      <c r="F362" s="5"/>
    </row>
    <row r="363" spans="1:6" x14ac:dyDescent="0.25">
      <c r="A363" s="160"/>
      <c r="B363" s="4" t="s">
        <v>34</v>
      </c>
      <c r="C363" s="4"/>
      <c r="D363" s="5"/>
      <c r="E363" s="5"/>
      <c r="F363" s="5"/>
    </row>
    <row r="364" spans="1:6" x14ac:dyDescent="0.25">
      <c r="A364" s="159" t="s">
        <v>50</v>
      </c>
      <c r="B364" s="4" t="s">
        <v>49</v>
      </c>
      <c r="C364" s="4"/>
      <c r="D364" s="5"/>
      <c r="E364" s="5"/>
      <c r="F364" s="5"/>
    </row>
    <row r="365" spans="1:6" x14ac:dyDescent="0.25">
      <c r="A365" s="160"/>
      <c r="B365" s="4" t="s">
        <v>34</v>
      </c>
      <c r="C365" s="4"/>
      <c r="D365" s="5"/>
      <c r="E365" s="5"/>
      <c r="F365" s="5"/>
    </row>
    <row r="366" spans="1:6" x14ac:dyDescent="0.25">
      <c r="A366" s="159" t="s">
        <v>51</v>
      </c>
      <c r="B366" s="4" t="s">
        <v>49</v>
      </c>
      <c r="C366" s="4"/>
      <c r="D366" s="5"/>
      <c r="E366" s="5"/>
      <c r="F366" s="5"/>
    </row>
    <row r="367" spans="1:6" x14ac:dyDescent="0.25">
      <c r="A367" s="160"/>
      <c r="B367" s="4" t="s">
        <v>34</v>
      </c>
      <c r="C367" s="4"/>
      <c r="D367" s="5"/>
      <c r="E367" s="5"/>
      <c r="F367" s="5"/>
    </row>
    <row r="368" spans="1:6" x14ac:dyDescent="0.25">
      <c r="A368" s="149" t="s">
        <v>52</v>
      </c>
      <c r="B368" s="4" t="s">
        <v>49</v>
      </c>
      <c r="C368" s="4"/>
      <c r="D368" s="5"/>
      <c r="E368" s="5"/>
      <c r="F368" s="5"/>
    </row>
    <row r="369" spans="1:6" x14ac:dyDescent="0.25">
      <c r="A369" s="149"/>
      <c r="B369" s="4" t="s">
        <v>34</v>
      </c>
      <c r="C369" s="5"/>
      <c r="D369" s="5"/>
      <c r="E369" s="5"/>
      <c r="F369" s="5"/>
    </row>
    <row r="371" spans="1:6" x14ac:dyDescent="0.25">
      <c r="A371" s="157" t="s">
        <v>75</v>
      </c>
      <c r="B371" s="158"/>
    </row>
    <row r="372" spans="1:6" x14ac:dyDescent="0.25">
      <c r="A372" s="159" t="s">
        <v>48</v>
      </c>
      <c r="B372" s="4" t="s">
        <v>49</v>
      </c>
      <c r="C372" s="4"/>
      <c r="D372" s="5"/>
      <c r="E372" s="5"/>
      <c r="F372" s="5"/>
    </row>
    <row r="373" spans="1:6" x14ac:dyDescent="0.25">
      <c r="A373" s="160"/>
      <c r="B373" s="4" t="s">
        <v>34</v>
      </c>
      <c r="C373" s="4"/>
      <c r="D373" s="5"/>
      <c r="E373" s="5"/>
      <c r="F373" s="5"/>
    </row>
    <row r="374" spans="1:6" x14ac:dyDescent="0.25">
      <c r="A374" s="159" t="s">
        <v>50</v>
      </c>
      <c r="B374" s="4" t="s">
        <v>49</v>
      </c>
      <c r="C374" s="4"/>
      <c r="D374" s="5"/>
      <c r="E374" s="5"/>
      <c r="F374" s="5"/>
    </row>
    <row r="375" spans="1:6" x14ac:dyDescent="0.25">
      <c r="A375" s="160"/>
      <c r="B375" s="4" t="s">
        <v>34</v>
      </c>
      <c r="C375" s="4"/>
      <c r="D375" s="5"/>
      <c r="E375" s="5"/>
      <c r="F375" s="5"/>
    </row>
    <row r="376" spans="1:6" x14ac:dyDescent="0.25">
      <c r="A376" s="159" t="s">
        <v>51</v>
      </c>
      <c r="B376" s="4" t="s">
        <v>49</v>
      </c>
      <c r="C376" s="4"/>
      <c r="D376" s="5"/>
      <c r="E376" s="5"/>
      <c r="F376" s="5"/>
    </row>
    <row r="377" spans="1:6" x14ac:dyDescent="0.25">
      <c r="A377" s="160"/>
      <c r="B377" s="4" t="s">
        <v>34</v>
      </c>
      <c r="C377" s="4"/>
      <c r="D377" s="5"/>
      <c r="E377" s="5"/>
      <c r="F377" s="5"/>
    </row>
    <row r="378" spans="1:6" x14ac:dyDescent="0.25">
      <c r="A378" s="149" t="s">
        <v>52</v>
      </c>
      <c r="B378" s="4" t="s">
        <v>49</v>
      </c>
      <c r="C378" s="4"/>
      <c r="D378" s="5"/>
      <c r="E378" s="5"/>
      <c r="F378" s="5"/>
    </row>
    <row r="379" spans="1:6" x14ac:dyDescent="0.25">
      <c r="A379" s="149"/>
      <c r="B379" s="4" t="s">
        <v>34</v>
      </c>
      <c r="C379" s="5"/>
      <c r="D379" s="5"/>
      <c r="E379" s="5"/>
      <c r="F379" s="5"/>
    </row>
    <row r="381" spans="1:6" x14ac:dyDescent="0.25">
      <c r="A381" s="157" t="s">
        <v>76</v>
      </c>
      <c r="B381" s="158"/>
    </row>
    <row r="382" spans="1:6" x14ac:dyDescent="0.25">
      <c r="A382" s="159" t="s">
        <v>48</v>
      </c>
      <c r="B382" s="4" t="s">
        <v>49</v>
      </c>
      <c r="C382" s="4"/>
      <c r="D382" s="5"/>
      <c r="E382" s="5"/>
      <c r="F382" s="5"/>
    </row>
    <row r="383" spans="1:6" x14ac:dyDescent="0.25">
      <c r="A383" s="160"/>
      <c r="B383" s="4" t="s">
        <v>34</v>
      </c>
      <c r="C383" s="4"/>
      <c r="D383" s="5"/>
      <c r="E383" s="5"/>
      <c r="F383" s="5"/>
    </row>
    <row r="384" spans="1:6" x14ac:dyDescent="0.25">
      <c r="A384" s="159" t="s">
        <v>50</v>
      </c>
      <c r="B384" s="4" t="s">
        <v>49</v>
      </c>
      <c r="C384" s="4"/>
      <c r="D384" s="5"/>
      <c r="E384" s="5"/>
      <c r="F384" s="5"/>
    </row>
    <row r="385" spans="1:6" x14ac:dyDescent="0.25">
      <c r="A385" s="160"/>
      <c r="B385" s="4" t="s">
        <v>34</v>
      </c>
      <c r="C385" s="4"/>
      <c r="D385" s="5"/>
      <c r="E385" s="5"/>
      <c r="F385" s="5"/>
    </row>
    <row r="386" spans="1:6" x14ac:dyDescent="0.25">
      <c r="A386" s="159" t="s">
        <v>51</v>
      </c>
      <c r="B386" s="4" t="s">
        <v>49</v>
      </c>
      <c r="C386" s="4"/>
      <c r="D386" s="5"/>
      <c r="E386" s="5"/>
      <c r="F386" s="5"/>
    </row>
    <row r="387" spans="1:6" x14ac:dyDescent="0.25">
      <c r="A387" s="160"/>
      <c r="B387" s="4" t="s">
        <v>34</v>
      </c>
      <c r="C387" s="4"/>
      <c r="D387" s="5"/>
      <c r="E387" s="5"/>
      <c r="F387" s="5"/>
    </row>
    <row r="388" spans="1:6" x14ac:dyDescent="0.25">
      <c r="A388" s="149" t="s">
        <v>52</v>
      </c>
      <c r="B388" s="4" t="s">
        <v>49</v>
      </c>
      <c r="C388" s="4"/>
      <c r="D388" s="5"/>
      <c r="E388" s="5"/>
      <c r="F388" s="5"/>
    </row>
    <row r="389" spans="1:6" x14ac:dyDescent="0.25">
      <c r="A389" s="149"/>
      <c r="B389" s="4" t="s">
        <v>34</v>
      </c>
      <c r="C389" s="5"/>
      <c r="D389" s="5"/>
      <c r="E389" s="5"/>
      <c r="F389" s="5"/>
    </row>
    <row r="391" spans="1:6" x14ac:dyDescent="0.25">
      <c r="A391" s="157" t="s">
        <v>77</v>
      </c>
      <c r="B391" s="158"/>
    </row>
    <row r="392" spans="1:6" x14ac:dyDescent="0.25">
      <c r="A392" s="159" t="s">
        <v>48</v>
      </c>
      <c r="B392" s="4" t="s">
        <v>49</v>
      </c>
      <c r="C392" s="4"/>
      <c r="D392" s="5"/>
      <c r="E392" s="5"/>
      <c r="F392" s="5"/>
    </row>
    <row r="393" spans="1:6" x14ac:dyDescent="0.25">
      <c r="A393" s="160"/>
      <c r="B393" s="4" t="s">
        <v>34</v>
      </c>
      <c r="C393" s="4"/>
      <c r="D393" s="5"/>
      <c r="E393" s="5"/>
      <c r="F393" s="5"/>
    </row>
    <row r="394" spans="1:6" x14ac:dyDescent="0.25">
      <c r="A394" s="159" t="s">
        <v>50</v>
      </c>
      <c r="B394" s="4" t="s">
        <v>49</v>
      </c>
      <c r="C394" s="4"/>
      <c r="D394" s="5"/>
      <c r="E394" s="5"/>
      <c r="F394" s="5"/>
    </row>
    <row r="395" spans="1:6" x14ac:dyDescent="0.25">
      <c r="A395" s="160"/>
      <c r="B395" s="4" t="s">
        <v>34</v>
      </c>
      <c r="C395" s="4"/>
      <c r="D395" s="5"/>
      <c r="E395" s="5"/>
      <c r="F395" s="5"/>
    </row>
    <row r="396" spans="1:6" x14ac:dyDescent="0.25">
      <c r="A396" s="159" t="s">
        <v>51</v>
      </c>
      <c r="B396" s="4" t="s">
        <v>49</v>
      </c>
      <c r="C396" s="4"/>
      <c r="D396" s="5"/>
      <c r="E396" s="5"/>
      <c r="F396" s="5"/>
    </row>
    <row r="397" spans="1:6" x14ac:dyDescent="0.25">
      <c r="A397" s="160"/>
      <c r="B397" s="4" t="s">
        <v>34</v>
      </c>
      <c r="C397" s="4"/>
      <c r="D397" s="5"/>
      <c r="E397" s="5"/>
      <c r="F397" s="5"/>
    </row>
    <row r="398" spans="1:6" x14ac:dyDescent="0.25">
      <c r="A398" s="149" t="s">
        <v>52</v>
      </c>
      <c r="B398" s="4" t="s">
        <v>49</v>
      </c>
      <c r="C398" s="4"/>
      <c r="D398" s="5"/>
      <c r="E398" s="5"/>
      <c r="F398" s="5"/>
    </row>
    <row r="399" spans="1:6" x14ac:dyDescent="0.25">
      <c r="A399" s="149"/>
      <c r="B399" s="4" t="s">
        <v>34</v>
      </c>
      <c r="C399" s="5"/>
      <c r="D399" s="5"/>
      <c r="E399" s="5"/>
      <c r="F399" s="5"/>
    </row>
    <row r="401" spans="1:6" x14ac:dyDescent="0.25">
      <c r="A401" s="157" t="s">
        <v>78</v>
      </c>
      <c r="B401" s="158"/>
    </row>
    <row r="402" spans="1:6" x14ac:dyDescent="0.25">
      <c r="A402" s="159" t="s">
        <v>48</v>
      </c>
      <c r="B402" s="4" t="s">
        <v>49</v>
      </c>
      <c r="C402" s="4"/>
      <c r="D402" s="5"/>
      <c r="E402" s="5"/>
      <c r="F402" s="5"/>
    </row>
    <row r="403" spans="1:6" x14ac:dyDescent="0.25">
      <c r="A403" s="160"/>
      <c r="B403" s="4" t="s">
        <v>34</v>
      </c>
      <c r="C403" s="4"/>
      <c r="D403" s="5"/>
      <c r="E403" s="5"/>
      <c r="F403" s="5"/>
    </row>
    <row r="404" spans="1:6" x14ac:dyDescent="0.25">
      <c r="A404" s="159" t="s">
        <v>50</v>
      </c>
      <c r="B404" s="4" t="s">
        <v>49</v>
      </c>
      <c r="C404" s="4"/>
      <c r="D404" s="5"/>
      <c r="E404" s="5"/>
      <c r="F404" s="5"/>
    </row>
    <row r="405" spans="1:6" x14ac:dyDescent="0.25">
      <c r="A405" s="160"/>
      <c r="B405" s="4" t="s">
        <v>34</v>
      </c>
      <c r="C405" s="4"/>
      <c r="D405" s="5"/>
      <c r="E405" s="5"/>
      <c r="F405" s="5"/>
    </row>
    <row r="406" spans="1:6" x14ac:dyDescent="0.25">
      <c r="A406" s="159" t="s">
        <v>51</v>
      </c>
      <c r="B406" s="4" t="s">
        <v>49</v>
      </c>
      <c r="C406" s="4"/>
      <c r="D406" s="5"/>
      <c r="E406" s="5"/>
      <c r="F406" s="5"/>
    </row>
    <row r="407" spans="1:6" x14ac:dyDescent="0.25">
      <c r="A407" s="160"/>
      <c r="B407" s="4" t="s">
        <v>34</v>
      </c>
      <c r="C407" s="4"/>
      <c r="D407" s="5"/>
      <c r="E407" s="5"/>
      <c r="F407" s="5"/>
    </row>
    <row r="408" spans="1:6" x14ac:dyDescent="0.25">
      <c r="A408" s="149" t="s">
        <v>52</v>
      </c>
      <c r="B408" s="4" t="s">
        <v>49</v>
      </c>
      <c r="C408" s="4"/>
      <c r="D408" s="5"/>
      <c r="E408" s="5"/>
      <c r="F408" s="5"/>
    </row>
    <row r="409" spans="1:6" x14ac:dyDescent="0.25">
      <c r="A409" s="149"/>
      <c r="B409" s="4" t="s">
        <v>34</v>
      </c>
      <c r="C409" s="5"/>
      <c r="D409" s="5"/>
      <c r="E409" s="5"/>
      <c r="F409" s="5"/>
    </row>
    <row r="411" spans="1:6" x14ac:dyDescent="0.25">
      <c r="A411" s="157" t="s">
        <v>79</v>
      </c>
      <c r="B411" s="158"/>
    </row>
    <row r="412" spans="1:6" x14ac:dyDescent="0.25">
      <c r="A412" s="159" t="s">
        <v>48</v>
      </c>
      <c r="B412" s="4" t="s">
        <v>49</v>
      </c>
      <c r="C412" s="4"/>
      <c r="D412" s="5"/>
      <c r="E412" s="5"/>
      <c r="F412" s="5"/>
    </row>
    <row r="413" spans="1:6" x14ac:dyDescent="0.25">
      <c r="A413" s="160"/>
      <c r="B413" s="4" t="s">
        <v>34</v>
      </c>
      <c r="C413" s="4"/>
      <c r="D413" s="5"/>
      <c r="E413" s="5"/>
      <c r="F413" s="5"/>
    </row>
    <row r="414" spans="1:6" x14ac:dyDescent="0.25">
      <c r="A414" s="159" t="s">
        <v>50</v>
      </c>
      <c r="B414" s="4" t="s">
        <v>49</v>
      </c>
      <c r="C414" s="4"/>
      <c r="D414" s="5"/>
      <c r="E414" s="5"/>
      <c r="F414" s="5"/>
    </row>
    <row r="415" spans="1:6" x14ac:dyDescent="0.25">
      <c r="A415" s="160"/>
      <c r="B415" s="4" t="s">
        <v>34</v>
      </c>
      <c r="C415" s="4"/>
      <c r="D415" s="5"/>
      <c r="E415" s="5"/>
      <c r="F415" s="5"/>
    </row>
    <row r="416" spans="1:6" x14ac:dyDescent="0.25">
      <c r="A416" s="159" t="s">
        <v>51</v>
      </c>
      <c r="B416" s="4" t="s">
        <v>49</v>
      </c>
      <c r="C416" s="4"/>
      <c r="D416" s="5"/>
      <c r="E416" s="5"/>
      <c r="F416" s="5"/>
    </row>
    <row r="417" spans="1:6" x14ac:dyDescent="0.25">
      <c r="A417" s="160"/>
      <c r="B417" s="4" t="s">
        <v>34</v>
      </c>
      <c r="C417" s="4"/>
      <c r="D417" s="5"/>
      <c r="E417" s="5"/>
      <c r="F417" s="5"/>
    </row>
    <row r="418" spans="1:6" x14ac:dyDescent="0.25">
      <c r="A418" s="149" t="s">
        <v>52</v>
      </c>
      <c r="B418" s="4" t="s">
        <v>49</v>
      </c>
      <c r="C418" s="4"/>
      <c r="D418" s="5"/>
      <c r="E418" s="5"/>
      <c r="F418" s="5"/>
    </row>
    <row r="419" spans="1:6" x14ac:dyDescent="0.25">
      <c r="A419" s="149"/>
      <c r="B419" s="4" t="s">
        <v>34</v>
      </c>
      <c r="C419" s="5"/>
      <c r="D419" s="5"/>
      <c r="E419" s="5"/>
      <c r="F419" s="5"/>
    </row>
    <row r="421" spans="1:6" x14ac:dyDescent="0.25">
      <c r="A421" s="157" t="s">
        <v>80</v>
      </c>
      <c r="B421" s="158"/>
    </row>
    <row r="422" spans="1:6" x14ac:dyDescent="0.25">
      <c r="A422" s="159" t="s">
        <v>48</v>
      </c>
      <c r="B422" s="4" t="s">
        <v>49</v>
      </c>
      <c r="C422" s="4"/>
      <c r="D422" s="5"/>
      <c r="E422" s="5"/>
      <c r="F422" s="5"/>
    </row>
    <row r="423" spans="1:6" x14ac:dyDescent="0.25">
      <c r="A423" s="160"/>
      <c r="B423" s="4" t="s">
        <v>34</v>
      </c>
      <c r="C423" s="4"/>
      <c r="D423" s="5"/>
      <c r="E423" s="5"/>
      <c r="F423" s="5"/>
    </row>
    <row r="424" spans="1:6" x14ac:dyDescent="0.25">
      <c r="A424" s="159" t="s">
        <v>50</v>
      </c>
      <c r="B424" s="4" t="s">
        <v>49</v>
      </c>
      <c r="C424" s="4"/>
      <c r="D424" s="5"/>
      <c r="E424" s="5"/>
      <c r="F424" s="5"/>
    </row>
    <row r="425" spans="1:6" x14ac:dyDescent="0.25">
      <c r="A425" s="160"/>
      <c r="B425" s="4" t="s">
        <v>34</v>
      </c>
      <c r="C425" s="4"/>
      <c r="D425" s="5"/>
      <c r="E425" s="5"/>
      <c r="F425" s="5"/>
    </row>
    <row r="426" spans="1:6" x14ac:dyDescent="0.25">
      <c r="A426" s="159" t="s">
        <v>51</v>
      </c>
      <c r="B426" s="4" t="s">
        <v>49</v>
      </c>
      <c r="C426" s="4"/>
      <c r="D426" s="5"/>
      <c r="E426" s="5"/>
      <c r="F426" s="5"/>
    </row>
    <row r="427" spans="1:6" x14ac:dyDescent="0.25">
      <c r="A427" s="160"/>
      <c r="B427" s="4" t="s">
        <v>34</v>
      </c>
      <c r="C427" s="4"/>
      <c r="D427" s="5"/>
      <c r="E427" s="5"/>
      <c r="F427" s="5"/>
    </row>
    <row r="428" spans="1:6" x14ac:dyDescent="0.25">
      <c r="A428" s="149" t="s">
        <v>52</v>
      </c>
      <c r="B428" s="4" t="s">
        <v>49</v>
      </c>
      <c r="C428" s="4"/>
      <c r="D428" s="5"/>
      <c r="E428" s="5"/>
      <c r="F428" s="5"/>
    </row>
    <row r="429" spans="1:6" x14ac:dyDescent="0.25">
      <c r="A429" s="149"/>
      <c r="B429" s="4" t="s">
        <v>34</v>
      </c>
      <c r="C429" s="5"/>
      <c r="D429" s="5"/>
      <c r="E429" s="5"/>
      <c r="F429" s="5"/>
    </row>
  </sheetData>
  <mergeCells count="241">
    <mergeCell ref="R1:S1"/>
    <mergeCell ref="T1:U1"/>
    <mergeCell ref="V1:W1"/>
    <mergeCell ref="X1:Y1"/>
    <mergeCell ref="Z1:AA1"/>
    <mergeCell ref="A1:B1"/>
    <mergeCell ref="F1:G1"/>
    <mergeCell ref="H1:I1"/>
    <mergeCell ref="J1:K1"/>
    <mergeCell ref="L1:M1"/>
    <mergeCell ref="N1:O1"/>
    <mergeCell ref="BL1:BM1"/>
    <mergeCell ref="A31:B31"/>
    <mergeCell ref="A32:A33"/>
    <mergeCell ref="A34:A35"/>
    <mergeCell ref="A36:A37"/>
    <mergeCell ref="AZ1:BA1"/>
    <mergeCell ref="BB1:BC1"/>
    <mergeCell ref="BD1:BE1"/>
    <mergeCell ref="BF1:BG1"/>
    <mergeCell ref="BH1:BI1"/>
    <mergeCell ref="BJ1:BK1"/>
    <mergeCell ref="AN1:AO1"/>
    <mergeCell ref="AP1:AQ1"/>
    <mergeCell ref="AR1:AS1"/>
    <mergeCell ref="AT1:AU1"/>
    <mergeCell ref="AV1:AW1"/>
    <mergeCell ref="AX1:AY1"/>
    <mergeCell ref="AB1:AC1"/>
    <mergeCell ref="AD1:AE1"/>
    <mergeCell ref="AF1:AG1"/>
    <mergeCell ref="AH1:AI1"/>
    <mergeCell ref="AJ1:AK1"/>
    <mergeCell ref="AL1:AM1"/>
    <mergeCell ref="P1:Q1"/>
    <mergeCell ref="A51:B51"/>
    <mergeCell ref="A52:A53"/>
    <mergeCell ref="A54:A55"/>
    <mergeCell ref="A56:A57"/>
    <mergeCell ref="A58:A59"/>
    <mergeCell ref="A61:B61"/>
    <mergeCell ref="A38:A39"/>
    <mergeCell ref="A41:B41"/>
    <mergeCell ref="A42:A43"/>
    <mergeCell ref="A44:A45"/>
    <mergeCell ref="A46:A47"/>
    <mergeCell ref="A48:A49"/>
    <mergeCell ref="A74:A75"/>
    <mergeCell ref="A76:A77"/>
    <mergeCell ref="A78:A79"/>
    <mergeCell ref="A81:B81"/>
    <mergeCell ref="A82:A83"/>
    <mergeCell ref="A84:A85"/>
    <mergeCell ref="A62:A63"/>
    <mergeCell ref="A64:A65"/>
    <mergeCell ref="A66:A67"/>
    <mergeCell ref="A68:A69"/>
    <mergeCell ref="A71:B71"/>
    <mergeCell ref="A72:A73"/>
    <mergeCell ref="A98:A99"/>
    <mergeCell ref="A101:B101"/>
    <mergeCell ref="A102:A103"/>
    <mergeCell ref="A104:A105"/>
    <mergeCell ref="A106:A107"/>
    <mergeCell ref="A108:A109"/>
    <mergeCell ref="A86:A87"/>
    <mergeCell ref="A88:A89"/>
    <mergeCell ref="A91:B91"/>
    <mergeCell ref="A92:A93"/>
    <mergeCell ref="A94:A95"/>
    <mergeCell ref="A96:A97"/>
    <mergeCell ref="A122:A123"/>
    <mergeCell ref="A124:A125"/>
    <mergeCell ref="A126:A127"/>
    <mergeCell ref="A128:A129"/>
    <mergeCell ref="A131:B131"/>
    <mergeCell ref="A132:A133"/>
    <mergeCell ref="A111:B111"/>
    <mergeCell ref="A112:A113"/>
    <mergeCell ref="A114:A115"/>
    <mergeCell ref="A116:A117"/>
    <mergeCell ref="A118:A119"/>
    <mergeCell ref="A121:B121"/>
    <mergeCell ref="A146:A147"/>
    <mergeCell ref="A148:A149"/>
    <mergeCell ref="A151:B151"/>
    <mergeCell ref="A152:A153"/>
    <mergeCell ref="A154:A155"/>
    <mergeCell ref="A156:A157"/>
    <mergeCell ref="A134:A135"/>
    <mergeCell ref="A136:A137"/>
    <mergeCell ref="A138:A139"/>
    <mergeCell ref="A141:B141"/>
    <mergeCell ref="A142:A143"/>
    <mergeCell ref="A144:A145"/>
    <mergeCell ref="A171:B171"/>
    <mergeCell ref="A172:A173"/>
    <mergeCell ref="A174:A175"/>
    <mergeCell ref="A176:A177"/>
    <mergeCell ref="A178:A179"/>
    <mergeCell ref="A181:B181"/>
    <mergeCell ref="A158:A159"/>
    <mergeCell ref="A161:B161"/>
    <mergeCell ref="A162:A163"/>
    <mergeCell ref="A164:A165"/>
    <mergeCell ref="A166:A167"/>
    <mergeCell ref="A168:A169"/>
    <mergeCell ref="A194:A195"/>
    <mergeCell ref="A196:A197"/>
    <mergeCell ref="A198:A199"/>
    <mergeCell ref="A201:B201"/>
    <mergeCell ref="A202:A203"/>
    <mergeCell ref="A204:A205"/>
    <mergeCell ref="A182:A183"/>
    <mergeCell ref="A184:A185"/>
    <mergeCell ref="A186:A187"/>
    <mergeCell ref="A188:A189"/>
    <mergeCell ref="A191:B191"/>
    <mergeCell ref="A192:A193"/>
    <mergeCell ref="A218:A219"/>
    <mergeCell ref="A221:B221"/>
    <mergeCell ref="A222:A223"/>
    <mergeCell ref="A224:A225"/>
    <mergeCell ref="A226:A227"/>
    <mergeCell ref="A228:A229"/>
    <mergeCell ref="A206:A207"/>
    <mergeCell ref="A208:A209"/>
    <mergeCell ref="A211:B211"/>
    <mergeCell ref="A212:A213"/>
    <mergeCell ref="A214:A215"/>
    <mergeCell ref="A216:A217"/>
    <mergeCell ref="A242:A243"/>
    <mergeCell ref="A244:A245"/>
    <mergeCell ref="A246:A247"/>
    <mergeCell ref="A248:A249"/>
    <mergeCell ref="A251:B251"/>
    <mergeCell ref="A252:A253"/>
    <mergeCell ref="A231:B231"/>
    <mergeCell ref="A232:A233"/>
    <mergeCell ref="A234:A235"/>
    <mergeCell ref="A236:A237"/>
    <mergeCell ref="A238:A239"/>
    <mergeCell ref="A241:B241"/>
    <mergeCell ref="A266:A267"/>
    <mergeCell ref="A268:A269"/>
    <mergeCell ref="A271:B271"/>
    <mergeCell ref="A272:A273"/>
    <mergeCell ref="A274:A275"/>
    <mergeCell ref="A276:A277"/>
    <mergeCell ref="A254:A255"/>
    <mergeCell ref="A256:A257"/>
    <mergeCell ref="A258:A259"/>
    <mergeCell ref="A261:B261"/>
    <mergeCell ref="A262:A263"/>
    <mergeCell ref="A264:A265"/>
    <mergeCell ref="A291:B291"/>
    <mergeCell ref="A292:A293"/>
    <mergeCell ref="A294:A295"/>
    <mergeCell ref="A296:A297"/>
    <mergeCell ref="A298:A299"/>
    <mergeCell ref="A301:B301"/>
    <mergeCell ref="A278:A279"/>
    <mergeCell ref="A281:B281"/>
    <mergeCell ref="A282:A283"/>
    <mergeCell ref="A284:A285"/>
    <mergeCell ref="A286:A287"/>
    <mergeCell ref="A288:A289"/>
    <mergeCell ref="BV1:BW1"/>
    <mergeCell ref="BX1:BY1"/>
    <mergeCell ref="BZ1:CA1"/>
    <mergeCell ref="CB1:CC1"/>
    <mergeCell ref="CD1:CE1"/>
    <mergeCell ref="CF1:CG1"/>
    <mergeCell ref="A326:A327"/>
    <mergeCell ref="A328:A329"/>
    <mergeCell ref="BN1:BO1"/>
    <mergeCell ref="BP1:BQ1"/>
    <mergeCell ref="BR1:BS1"/>
    <mergeCell ref="BT1:BU1"/>
    <mergeCell ref="A314:A315"/>
    <mergeCell ref="A316:A317"/>
    <mergeCell ref="A318:A319"/>
    <mergeCell ref="A321:B321"/>
    <mergeCell ref="A322:A323"/>
    <mergeCell ref="A324:A325"/>
    <mergeCell ref="A302:A303"/>
    <mergeCell ref="A304:A305"/>
    <mergeCell ref="A306:A307"/>
    <mergeCell ref="A308:A309"/>
    <mergeCell ref="A311:B311"/>
    <mergeCell ref="A312:A313"/>
    <mergeCell ref="A342:A343"/>
    <mergeCell ref="A344:A345"/>
    <mergeCell ref="A346:A347"/>
    <mergeCell ref="A348:A349"/>
    <mergeCell ref="A351:B351"/>
    <mergeCell ref="A352:A353"/>
    <mergeCell ref="A331:B331"/>
    <mergeCell ref="A332:A333"/>
    <mergeCell ref="A334:A335"/>
    <mergeCell ref="A336:A337"/>
    <mergeCell ref="A338:A339"/>
    <mergeCell ref="A341:B341"/>
    <mergeCell ref="A366:A367"/>
    <mergeCell ref="A368:A369"/>
    <mergeCell ref="A371:B371"/>
    <mergeCell ref="A372:A373"/>
    <mergeCell ref="A374:A375"/>
    <mergeCell ref="A376:A377"/>
    <mergeCell ref="A354:A355"/>
    <mergeCell ref="A356:A357"/>
    <mergeCell ref="A358:A359"/>
    <mergeCell ref="A361:B361"/>
    <mergeCell ref="A362:A363"/>
    <mergeCell ref="A364:A365"/>
    <mergeCell ref="A391:B391"/>
    <mergeCell ref="A392:A393"/>
    <mergeCell ref="A394:A395"/>
    <mergeCell ref="A396:A397"/>
    <mergeCell ref="A398:A399"/>
    <mergeCell ref="A401:B401"/>
    <mergeCell ref="A378:A379"/>
    <mergeCell ref="A381:B381"/>
    <mergeCell ref="A382:A383"/>
    <mergeCell ref="A384:A385"/>
    <mergeCell ref="A386:A387"/>
    <mergeCell ref="A388:A389"/>
    <mergeCell ref="A426:A427"/>
    <mergeCell ref="A428:A429"/>
    <mergeCell ref="A414:A415"/>
    <mergeCell ref="A416:A417"/>
    <mergeCell ref="A418:A419"/>
    <mergeCell ref="A421:B421"/>
    <mergeCell ref="A422:A423"/>
    <mergeCell ref="A424:A425"/>
    <mergeCell ref="A402:A403"/>
    <mergeCell ref="A404:A405"/>
    <mergeCell ref="A406:A407"/>
    <mergeCell ref="A408:A409"/>
    <mergeCell ref="A411:B411"/>
    <mergeCell ref="A412:A413"/>
  </mergeCells>
  <phoneticPr fontId="3" type="noConversion"/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B962B-7FDE-4C4F-A584-953292223E3C}">
  <dimension ref="A1:BM329"/>
  <sheetViews>
    <sheetView showGridLines="0" zoomScale="80" zoomScaleNormal="80" workbookViewId="0">
      <selection activeCell="C10" sqref="C10:D10"/>
    </sheetView>
  </sheetViews>
  <sheetFormatPr baseColWidth="10" defaultColWidth="11.42578125" defaultRowHeight="15" x14ac:dyDescent="0.25"/>
  <cols>
    <col min="1" max="1" width="18.42578125" style="1" bestFit="1" customWidth="1"/>
    <col min="2" max="2" width="23.85546875" style="9" bestFit="1" customWidth="1"/>
    <col min="3" max="6" width="11.7109375" style="1" customWidth="1"/>
    <col min="7" max="10" width="15" style="1" bestFit="1" customWidth="1"/>
    <col min="11" max="11" width="15.85546875" style="1" bestFit="1" customWidth="1"/>
    <col min="12" max="12" width="15.42578125" style="1" bestFit="1" customWidth="1"/>
    <col min="13" max="14" width="15.85546875" style="1" bestFit="1" customWidth="1"/>
    <col min="15" max="15" width="6.42578125" style="1" customWidth="1"/>
    <col min="16" max="16" width="9.5703125" style="1" customWidth="1"/>
    <col min="17" max="21" width="8.85546875" style="1" bestFit="1" customWidth="1"/>
    <col min="22" max="22" width="9.28515625" style="1" customWidth="1"/>
    <col min="23" max="30" width="7.140625" style="1" customWidth="1"/>
    <col min="31" max="32" width="6.28515625" style="1" customWidth="1"/>
    <col min="33" max="35" width="7.42578125" style="1" customWidth="1"/>
    <col min="36" max="36" width="11.42578125" style="1"/>
    <col min="37" max="37" width="9.28515625" style="1" customWidth="1"/>
    <col min="38" max="16384" width="11.42578125" style="1"/>
  </cols>
  <sheetData>
    <row r="1" spans="1:65" ht="15.75" thickBot="1" x14ac:dyDescent="0.3">
      <c r="A1" s="150" t="s">
        <v>0</v>
      </c>
      <c r="B1" s="150"/>
      <c r="F1" s="161">
        <v>1</v>
      </c>
      <c r="G1" s="161"/>
      <c r="H1" s="161">
        <v>2</v>
      </c>
      <c r="I1" s="161"/>
      <c r="J1" s="161">
        <v>3</v>
      </c>
      <c r="K1" s="161"/>
      <c r="L1" s="161">
        <v>4</v>
      </c>
      <c r="M1" s="161"/>
      <c r="N1" s="161">
        <v>5</v>
      </c>
      <c r="O1" s="161"/>
      <c r="P1" s="161">
        <v>6</v>
      </c>
      <c r="Q1" s="161"/>
      <c r="R1" s="161">
        <v>7</v>
      </c>
      <c r="S1" s="161"/>
      <c r="T1" s="161">
        <v>8</v>
      </c>
      <c r="U1" s="161"/>
      <c r="V1" s="161">
        <v>9</v>
      </c>
      <c r="W1" s="161"/>
      <c r="X1" s="161">
        <v>10</v>
      </c>
      <c r="Y1" s="161"/>
      <c r="Z1" s="161">
        <v>11</v>
      </c>
      <c r="AA1" s="161"/>
      <c r="AB1" s="161">
        <v>12</v>
      </c>
      <c r="AC1" s="161"/>
      <c r="AD1" s="161">
        <v>13</v>
      </c>
      <c r="AE1" s="161"/>
      <c r="AF1" s="161">
        <v>14</v>
      </c>
      <c r="AG1" s="161"/>
      <c r="AH1" s="161">
        <v>15</v>
      </c>
      <c r="AI1" s="161"/>
      <c r="AJ1" s="161">
        <v>16</v>
      </c>
      <c r="AK1" s="161"/>
      <c r="AL1" s="161">
        <v>17</v>
      </c>
      <c r="AM1" s="161"/>
      <c r="AN1" s="161">
        <v>18</v>
      </c>
      <c r="AO1" s="161"/>
      <c r="AP1" s="161">
        <v>19</v>
      </c>
      <c r="AQ1" s="161"/>
      <c r="AR1" s="161">
        <v>20</v>
      </c>
      <c r="AS1" s="161"/>
      <c r="AT1" s="161">
        <v>21</v>
      </c>
      <c r="AU1" s="161"/>
      <c r="AV1" s="161">
        <v>22</v>
      </c>
      <c r="AW1" s="161"/>
      <c r="AX1" s="161">
        <v>23</v>
      </c>
      <c r="AY1" s="161"/>
      <c r="AZ1" s="161">
        <v>24</v>
      </c>
      <c r="BA1" s="161"/>
      <c r="BB1" s="161">
        <v>25</v>
      </c>
      <c r="BC1" s="161"/>
      <c r="BD1" s="161">
        <v>26</v>
      </c>
      <c r="BE1" s="161"/>
      <c r="BF1" s="161">
        <v>27</v>
      </c>
      <c r="BG1" s="161"/>
      <c r="BH1" s="161">
        <v>28</v>
      </c>
      <c r="BI1" s="161"/>
      <c r="BJ1" s="161">
        <v>29</v>
      </c>
      <c r="BK1" s="161"/>
      <c r="BL1" s="161">
        <v>30</v>
      </c>
      <c r="BM1" s="161"/>
    </row>
    <row r="2" spans="1:65" x14ac:dyDescent="0.25">
      <c r="A2" s="5" t="s">
        <v>1</v>
      </c>
      <c r="B2" s="4">
        <v>12</v>
      </c>
      <c r="C2" s="5" t="s">
        <v>2</v>
      </c>
      <c r="D2" s="5" t="s">
        <v>6</v>
      </c>
      <c r="F2" s="22" t="s">
        <v>25</v>
      </c>
      <c r="G2" s="23" t="s">
        <v>29</v>
      </c>
      <c r="H2" s="22" t="s">
        <v>25</v>
      </c>
      <c r="I2" s="24" t="s">
        <v>29</v>
      </c>
      <c r="J2" s="22" t="s">
        <v>25</v>
      </c>
      <c r="K2" s="23" t="s">
        <v>29</v>
      </c>
      <c r="L2" s="22" t="s">
        <v>25</v>
      </c>
      <c r="M2" s="23" t="s">
        <v>29</v>
      </c>
      <c r="N2" s="22" t="s">
        <v>25</v>
      </c>
      <c r="O2" s="23" t="s">
        <v>29</v>
      </c>
      <c r="P2" s="22" t="s">
        <v>25</v>
      </c>
      <c r="Q2" s="23" t="s">
        <v>29</v>
      </c>
      <c r="R2" s="22" t="s">
        <v>25</v>
      </c>
      <c r="S2" s="23" t="s">
        <v>29</v>
      </c>
      <c r="T2" s="22" t="s">
        <v>25</v>
      </c>
      <c r="U2" s="23" t="s">
        <v>29</v>
      </c>
      <c r="V2" s="22" t="s">
        <v>25</v>
      </c>
      <c r="W2" s="23" t="s">
        <v>29</v>
      </c>
      <c r="X2" s="22" t="s">
        <v>25</v>
      </c>
      <c r="Y2" s="23" t="s">
        <v>29</v>
      </c>
      <c r="Z2" s="22" t="s">
        <v>25</v>
      </c>
      <c r="AA2" s="23" t="s">
        <v>29</v>
      </c>
      <c r="AB2" s="22" t="s">
        <v>25</v>
      </c>
      <c r="AC2" s="23" t="s">
        <v>29</v>
      </c>
      <c r="AD2" s="22" t="s">
        <v>25</v>
      </c>
      <c r="AE2" s="23" t="s">
        <v>29</v>
      </c>
      <c r="AF2" s="22" t="s">
        <v>25</v>
      </c>
      <c r="AG2" s="23" t="s">
        <v>29</v>
      </c>
      <c r="AH2" s="22" t="s">
        <v>25</v>
      </c>
      <c r="AI2" s="23" t="s">
        <v>29</v>
      </c>
      <c r="AJ2" s="22" t="s">
        <v>25</v>
      </c>
      <c r="AK2" s="23" t="s">
        <v>29</v>
      </c>
      <c r="AL2" s="22" t="s">
        <v>25</v>
      </c>
      <c r="AM2" s="23" t="s">
        <v>29</v>
      </c>
      <c r="AN2" s="22" t="s">
        <v>25</v>
      </c>
      <c r="AO2" s="23" t="s">
        <v>29</v>
      </c>
      <c r="AP2" s="22" t="s">
        <v>25</v>
      </c>
      <c r="AQ2" s="23" t="s">
        <v>29</v>
      </c>
      <c r="AR2" s="22" t="s">
        <v>25</v>
      </c>
      <c r="AS2" s="23" t="s">
        <v>29</v>
      </c>
      <c r="AT2" s="22" t="s">
        <v>25</v>
      </c>
      <c r="AU2" s="23" t="s">
        <v>29</v>
      </c>
      <c r="AV2" s="22" t="s">
        <v>25</v>
      </c>
      <c r="AW2" s="23" t="s">
        <v>29</v>
      </c>
      <c r="AX2" s="22" t="s">
        <v>25</v>
      </c>
      <c r="AY2" s="23" t="s">
        <v>29</v>
      </c>
      <c r="AZ2" s="22" t="s">
        <v>25</v>
      </c>
      <c r="BA2" s="23" t="s">
        <v>29</v>
      </c>
      <c r="BB2" s="22" t="s">
        <v>25</v>
      </c>
      <c r="BC2" s="23" t="s">
        <v>29</v>
      </c>
      <c r="BD2" s="22" t="s">
        <v>25</v>
      </c>
      <c r="BE2" s="23" t="s">
        <v>29</v>
      </c>
      <c r="BF2" s="22" t="s">
        <v>25</v>
      </c>
      <c r="BG2" s="23" t="s">
        <v>29</v>
      </c>
      <c r="BH2" s="22" t="s">
        <v>25</v>
      </c>
      <c r="BI2" s="23" t="s">
        <v>29</v>
      </c>
      <c r="BJ2" s="22" t="s">
        <v>25</v>
      </c>
      <c r="BK2" s="23" t="s">
        <v>29</v>
      </c>
      <c r="BL2" s="22" t="s">
        <v>25</v>
      </c>
      <c r="BM2" s="23" t="s">
        <v>29</v>
      </c>
    </row>
    <row r="3" spans="1:65" x14ac:dyDescent="0.25">
      <c r="A3" s="5" t="s">
        <v>4</v>
      </c>
      <c r="B3" s="4">
        <v>36</v>
      </c>
      <c r="C3" s="5" t="s">
        <v>5</v>
      </c>
      <c r="D3" s="5" t="s">
        <v>6</v>
      </c>
      <c r="F3" s="25">
        <v>0</v>
      </c>
      <c r="G3" s="26">
        <f>+C19</f>
        <v>0</v>
      </c>
      <c r="H3" s="27">
        <f>+C15</f>
        <v>0</v>
      </c>
      <c r="I3" s="28">
        <f>+C19</f>
        <v>0</v>
      </c>
      <c r="J3" s="29">
        <f>+D15</f>
        <v>0</v>
      </c>
      <c r="K3" s="30">
        <f>+D19</f>
        <v>0</v>
      </c>
      <c r="L3" s="29">
        <f>+E15</f>
        <v>1281</v>
      </c>
      <c r="M3" s="30">
        <f>+E19</f>
        <v>0</v>
      </c>
      <c r="N3" s="29">
        <f>+F15</f>
        <v>1451</v>
      </c>
      <c r="O3" s="30">
        <f>+F19</f>
        <v>0</v>
      </c>
      <c r="P3" s="29">
        <f>+G15</f>
        <v>1559</v>
      </c>
      <c r="Q3" s="30">
        <f>+G19</f>
        <v>0</v>
      </c>
      <c r="R3" s="29">
        <f>+H15</f>
        <v>1571</v>
      </c>
      <c r="S3" s="30">
        <f>+H19</f>
        <v>0</v>
      </c>
      <c r="T3" s="29">
        <f>+I15</f>
        <v>1714</v>
      </c>
      <c r="U3" s="30">
        <f>+I19</f>
        <v>0</v>
      </c>
      <c r="V3" s="29">
        <f>+J15</f>
        <v>1924</v>
      </c>
      <c r="W3" s="30">
        <f>+J19</f>
        <v>0</v>
      </c>
      <c r="X3" s="29">
        <f>+K15</f>
        <v>1976</v>
      </c>
      <c r="Y3" s="30">
        <f>+K19</f>
        <v>0</v>
      </c>
      <c r="Z3" s="29">
        <f>+L15</f>
        <v>2096</v>
      </c>
      <c r="AA3" s="30">
        <f>+L19</f>
        <v>0</v>
      </c>
      <c r="AB3" s="29">
        <f>+M15</f>
        <v>1451</v>
      </c>
      <c r="AC3" s="30">
        <f>+M19</f>
        <v>0</v>
      </c>
      <c r="AD3" s="29">
        <f>+N15</f>
        <v>1571</v>
      </c>
      <c r="AE3" s="30">
        <f>+N19</f>
        <v>0</v>
      </c>
      <c r="AF3" s="29">
        <f>+O15</f>
        <v>2311</v>
      </c>
      <c r="AG3" s="30">
        <f>+O19</f>
        <v>0</v>
      </c>
      <c r="AH3" s="29">
        <f>+P15</f>
        <v>2736</v>
      </c>
      <c r="AI3" s="30">
        <f>+P19</f>
        <v>0</v>
      </c>
      <c r="AJ3" s="29">
        <f>+Q15</f>
        <v>2736</v>
      </c>
      <c r="AK3" s="30">
        <f>+Q19</f>
        <v>0</v>
      </c>
      <c r="AL3" s="29">
        <f>+R15</f>
        <v>2619</v>
      </c>
      <c r="AM3" s="30">
        <f>+R19</f>
        <v>0</v>
      </c>
      <c r="AN3" s="29">
        <f>+S15</f>
        <v>2619</v>
      </c>
      <c r="AO3" s="30">
        <f>+S19</f>
        <v>0</v>
      </c>
      <c r="AP3" s="29">
        <f>+T15</f>
        <v>2619</v>
      </c>
      <c r="AQ3" s="30">
        <f>+T19</f>
        <v>0</v>
      </c>
      <c r="AR3" s="29">
        <f>+U15</f>
        <v>2619</v>
      </c>
      <c r="AS3" s="30">
        <f>+U19</f>
        <v>0</v>
      </c>
      <c r="AT3" s="29">
        <f>+V15</f>
        <v>2619</v>
      </c>
      <c r="AU3" s="30">
        <f>+V19</f>
        <v>0</v>
      </c>
      <c r="AV3" s="29">
        <f>+W15</f>
        <v>2619</v>
      </c>
      <c r="AW3" s="30">
        <f>+W19</f>
        <v>0</v>
      </c>
      <c r="AX3" s="29">
        <f>+X15</f>
        <v>2619</v>
      </c>
      <c r="AY3" s="30">
        <f>+X19</f>
        <v>0</v>
      </c>
      <c r="AZ3" s="29">
        <f>+Y15</f>
        <v>2619</v>
      </c>
      <c r="BA3" s="30">
        <f>+Y19</f>
        <v>0</v>
      </c>
      <c r="BB3" s="29">
        <f>+Z15</f>
        <v>2619</v>
      </c>
      <c r="BC3" s="30">
        <f>+Z19</f>
        <v>0</v>
      </c>
      <c r="BD3" s="29">
        <f>+AA15</f>
        <v>2619</v>
      </c>
      <c r="BE3" s="30">
        <f>+AA19</f>
        <v>0</v>
      </c>
      <c r="BF3" s="29">
        <f>+AB15</f>
        <v>2619</v>
      </c>
      <c r="BG3" s="30">
        <f>+AB19</f>
        <v>0</v>
      </c>
      <c r="BH3" s="29">
        <f>+AC15</f>
        <v>2619</v>
      </c>
      <c r="BI3" s="30">
        <f>+AC19</f>
        <v>0</v>
      </c>
      <c r="BJ3" s="29">
        <f>+AD15</f>
        <v>2619</v>
      </c>
      <c r="BK3" s="30">
        <f>+AD19</f>
        <v>0</v>
      </c>
      <c r="BL3" s="29">
        <f>+AE15</f>
        <v>2619</v>
      </c>
      <c r="BM3" s="30">
        <f>+AE19</f>
        <v>0</v>
      </c>
    </row>
    <row r="4" spans="1:65" x14ac:dyDescent="0.25">
      <c r="A4" s="5" t="s">
        <v>7</v>
      </c>
      <c r="B4" s="4">
        <v>12</v>
      </c>
      <c r="C4" s="5" t="s">
        <v>8</v>
      </c>
      <c r="D4" s="5" t="s">
        <v>6</v>
      </c>
      <c r="F4" s="29">
        <f>+F3+B13</f>
        <v>1293</v>
      </c>
      <c r="G4" s="30">
        <f>+G3</f>
        <v>0</v>
      </c>
      <c r="H4" s="29">
        <f>+H3+C13</f>
        <v>1720</v>
      </c>
      <c r="I4" s="31">
        <f>+I3</f>
        <v>0</v>
      </c>
      <c r="J4" s="29">
        <f>+J3+D13</f>
        <v>2896</v>
      </c>
      <c r="K4" s="30">
        <f>+K3</f>
        <v>0</v>
      </c>
      <c r="L4" s="29">
        <f>+L3+E13</f>
        <v>1652</v>
      </c>
      <c r="M4" s="30">
        <f>+M3</f>
        <v>0</v>
      </c>
      <c r="N4" s="29">
        <f>N3+F13</f>
        <v>2096</v>
      </c>
      <c r="O4" s="30">
        <f>+O3</f>
        <v>0</v>
      </c>
      <c r="P4" s="29">
        <f>+P3+G13</f>
        <v>1848</v>
      </c>
      <c r="Q4" s="30">
        <f>+Q3</f>
        <v>0</v>
      </c>
      <c r="R4" s="29">
        <f>+R3+H13</f>
        <v>1624</v>
      </c>
      <c r="S4" s="30">
        <f>+S3</f>
        <v>0</v>
      </c>
      <c r="T4" s="29">
        <f>+T3+I13</f>
        <v>1834</v>
      </c>
      <c r="U4" s="30">
        <f>+U3</f>
        <v>0</v>
      </c>
      <c r="V4" s="29">
        <f>+V3+J13</f>
        <v>2026</v>
      </c>
      <c r="W4" s="30">
        <f>+W3</f>
        <v>0</v>
      </c>
      <c r="X4" s="29">
        <f>+X3+K13</f>
        <v>2185</v>
      </c>
      <c r="Y4" s="30">
        <f>+Y3</f>
        <v>0</v>
      </c>
      <c r="Z4" s="29">
        <f>+Z3+L13</f>
        <v>2467</v>
      </c>
      <c r="AA4" s="30">
        <f>+AA3</f>
        <v>0</v>
      </c>
      <c r="AB4" s="29">
        <f>+AB3+M13</f>
        <v>1571</v>
      </c>
      <c r="AC4" s="30">
        <f>+AC3</f>
        <v>0</v>
      </c>
      <c r="AD4" s="29">
        <f>+AD3+N13</f>
        <v>1607</v>
      </c>
      <c r="AE4" s="30">
        <f>+AE3</f>
        <v>0</v>
      </c>
      <c r="AF4" s="29">
        <f>+AF3+O13</f>
        <v>2736</v>
      </c>
      <c r="AG4" s="30">
        <f>+AG3</f>
        <v>0</v>
      </c>
      <c r="AH4" s="29">
        <f>+AH3+P13</f>
        <v>2906</v>
      </c>
      <c r="AI4" s="30">
        <f>+AI3</f>
        <v>0</v>
      </c>
      <c r="AJ4" s="29">
        <f>+AJ3+Q13</f>
        <v>2885.9333185119303</v>
      </c>
      <c r="AK4" s="30">
        <f>+AK3</f>
        <v>0</v>
      </c>
      <c r="AL4" s="29">
        <f>+AL3+R13</f>
        <v>2812</v>
      </c>
      <c r="AM4" s="30">
        <f>+AM3</f>
        <v>0</v>
      </c>
      <c r="AN4" s="29">
        <f>+AN3+S13</f>
        <v>2812</v>
      </c>
      <c r="AO4" s="30">
        <f>+AO3</f>
        <v>0</v>
      </c>
      <c r="AP4" s="29">
        <f>+AP3+T13</f>
        <v>2812</v>
      </c>
      <c r="AQ4" s="30">
        <f>+AQ3</f>
        <v>0</v>
      </c>
      <c r="AR4" s="29">
        <f>+AR3+U13</f>
        <v>2812</v>
      </c>
      <c r="AS4" s="30">
        <f>+AS3</f>
        <v>0</v>
      </c>
      <c r="AT4" s="29">
        <f>+AT3+V13</f>
        <v>2812</v>
      </c>
      <c r="AU4" s="30">
        <f>+AU3</f>
        <v>0</v>
      </c>
      <c r="AV4" s="29">
        <f>+AV3+W13</f>
        <v>2812</v>
      </c>
      <c r="AW4" s="30">
        <f>+AW3</f>
        <v>0</v>
      </c>
      <c r="AX4" s="29">
        <f>+AX3+X13</f>
        <v>2812</v>
      </c>
      <c r="AY4" s="30">
        <f>+AY3</f>
        <v>0</v>
      </c>
      <c r="AZ4" s="29">
        <f>+AZ3+Y13</f>
        <v>2812</v>
      </c>
      <c r="BA4" s="30">
        <f>+BA3</f>
        <v>0</v>
      </c>
      <c r="BB4" s="29">
        <f>+BB3+Z13</f>
        <v>2812</v>
      </c>
      <c r="BC4" s="30">
        <f>+BC3</f>
        <v>0</v>
      </c>
      <c r="BD4" s="29">
        <f>+BD3+AA13</f>
        <v>2812</v>
      </c>
      <c r="BE4" s="30">
        <f>+BE3</f>
        <v>0</v>
      </c>
      <c r="BF4" s="29">
        <f>+BF3+AB13</f>
        <v>2812</v>
      </c>
      <c r="BG4" s="30">
        <f>+BG3</f>
        <v>0</v>
      </c>
      <c r="BH4" s="29">
        <f>+BH3+AC13</f>
        <v>2812</v>
      </c>
      <c r="BI4" s="30">
        <f>+BI3</f>
        <v>0</v>
      </c>
      <c r="BJ4" s="29">
        <f>+BJ3+AD13</f>
        <v>2812</v>
      </c>
      <c r="BK4" s="30">
        <f>+BK3</f>
        <v>0</v>
      </c>
      <c r="BL4" s="29">
        <f>+BL3+AE13</f>
        <v>2812</v>
      </c>
      <c r="BM4" s="30">
        <f>+BM3</f>
        <v>0</v>
      </c>
    </row>
    <row r="5" spans="1:65" x14ac:dyDescent="0.25">
      <c r="A5" s="5" t="s">
        <v>9</v>
      </c>
      <c r="B5" s="65">
        <v>0.5</v>
      </c>
      <c r="C5" s="5" t="s">
        <v>10</v>
      </c>
      <c r="D5" s="5" t="s">
        <v>6</v>
      </c>
      <c r="F5" s="29">
        <f>+F4</f>
        <v>1293</v>
      </c>
      <c r="G5" s="30">
        <f>+G3+C14</f>
        <v>250</v>
      </c>
      <c r="H5" s="29">
        <f>+H4</f>
        <v>1720</v>
      </c>
      <c r="I5" s="31">
        <f>+C14</f>
        <v>250</v>
      </c>
      <c r="J5" s="29">
        <f>+J4</f>
        <v>2896</v>
      </c>
      <c r="K5" s="30">
        <f>+D14</f>
        <v>250</v>
      </c>
      <c r="L5" s="29">
        <f>+L4</f>
        <v>1652</v>
      </c>
      <c r="M5" s="30">
        <f>+E14</f>
        <v>250</v>
      </c>
      <c r="N5" s="29">
        <f>+N4</f>
        <v>2096</v>
      </c>
      <c r="O5" s="30">
        <f>+F14</f>
        <v>250</v>
      </c>
      <c r="P5" s="29">
        <f>+P4</f>
        <v>1848</v>
      </c>
      <c r="Q5" s="30">
        <f>+Q3+G14</f>
        <v>250</v>
      </c>
      <c r="R5" s="29">
        <f>+R4</f>
        <v>1624</v>
      </c>
      <c r="S5" s="30">
        <f>+S4+H14</f>
        <v>250</v>
      </c>
      <c r="T5" s="29">
        <f>+T4</f>
        <v>1834</v>
      </c>
      <c r="U5" s="30">
        <f>+U4+I14</f>
        <v>250</v>
      </c>
      <c r="V5" s="29">
        <f>+V4</f>
        <v>2026</v>
      </c>
      <c r="W5" s="30">
        <f>+W4+J14</f>
        <v>250</v>
      </c>
      <c r="X5" s="29">
        <f>+X4</f>
        <v>2185</v>
      </c>
      <c r="Y5" s="30">
        <f>+Y4+K14</f>
        <v>250</v>
      </c>
      <c r="Z5" s="29">
        <f>+Z4</f>
        <v>2467</v>
      </c>
      <c r="AA5" s="30">
        <f>+AA4+L14</f>
        <v>250</v>
      </c>
      <c r="AB5" s="29">
        <f>+AB4</f>
        <v>1571</v>
      </c>
      <c r="AC5" s="30">
        <f>+AC4+M14</f>
        <v>250</v>
      </c>
      <c r="AD5" s="29">
        <f>+AD4</f>
        <v>1607</v>
      </c>
      <c r="AE5" s="30">
        <f>+AE4+N14</f>
        <v>250</v>
      </c>
      <c r="AF5" s="29">
        <f>+AF4</f>
        <v>2736</v>
      </c>
      <c r="AG5" s="30">
        <f>+AG4+O14</f>
        <v>250</v>
      </c>
      <c r="AH5" s="29">
        <f>+AH4</f>
        <v>2906</v>
      </c>
      <c r="AI5" s="30">
        <f>+AI4+P14</f>
        <v>250</v>
      </c>
      <c r="AJ5" s="29">
        <f>+AJ4</f>
        <v>2885.9333185119303</v>
      </c>
      <c r="AK5" s="30">
        <f>+AK4+Q14</f>
        <v>250</v>
      </c>
      <c r="AL5" s="29">
        <f>+AL4</f>
        <v>2812</v>
      </c>
      <c r="AM5" s="30">
        <f>+AM4+R14</f>
        <v>250</v>
      </c>
      <c r="AN5" s="29">
        <f>+AN4</f>
        <v>2812</v>
      </c>
      <c r="AO5" s="30">
        <f>+AO4+S14</f>
        <v>250</v>
      </c>
      <c r="AP5" s="29">
        <f>+AP4</f>
        <v>2812</v>
      </c>
      <c r="AQ5" s="30">
        <f>+AQ4+T14</f>
        <v>250</v>
      </c>
      <c r="AR5" s="29">
        <f>+AR4</f>
        <v>2812</v>
      </c>
      <c r="AS5" s="30">
        <f>+AS4+U14</f>
        <v>250</v>
      </c>
      <c r="AT5" s="29">
        <f>+AT4</f>
        <v>2812</v>
      </c>
      <c r="AU5" s="30">
        <f>+AU4+V14</f>
        <v>250</v>
      </c>
      <c r="AV5" s="29">
        <f>+AV4</f>
        <v>2812</v>
      </c>
      <c r="AW5" s="30">
        <f>+AW4+W14</f>
        <v>250</v>
      </c>
      <c r="AX5" s="29">
        <f>+AX4</f>
        <v>2812</v>
      </c>
      <c r="AY5" s="30">
        <f>+AY4+X14</f>
        <v>250</v>
      </c>
      <c r="AZ5" s="29">
        <f>+AZ4</f>
        <v>2812</v>
      </c>
      <c r="BA5" s="30">
        <f>+BA4+Y14</f>
        <v>250</v>
      </c>
      <c r="BB5" s="29">
        <f>+BB4</f>
        <v>2812</v>
      </c>
      <c r="BC5" s="30">
        <f>+BC4+Z14</f>
        <v>250</v>
      </c>
      <c r="BD5" s="29">
        <f>+BD4</f>
        <v>2812</v>
      </c>
      <c r="BE5" s="30">
        <f>+BE4+AA14</f>
        <v>250</v>
      </c>
      <c r="BF5" s="29">
        <f>+BF4</f>
        <v>2812</v>
      </c>
      <c r="BG5" s="30">
        <f>+BG4+AB14</f>
        <v>250</v>
      </c>
      <c r="BH5" s="29">
        <f>+BH4</f>
        <v>2812</v>
      </c>
      <c r="BI5" s="30">
        <f>+BI4+AC14</f>
        <v>250</v>
      </c>
      <c r="BJ5" s="29">
        <f>+BJ4</f>
        <v>2812</v>
      </c>
      <c r="BK5" s="30">
        <f>+BK4+AD14</f>
        <v>250</v>
      </c>
      <c r="BL5" s="29">
        <f>+BL4</f>
        <v>2812</v>
      </c>
      <c r="BM5" s="30">
        <f>+BM4+AE14</f>
        <v>250</v>
      </c>
    </row>
    <row r="6" spans="1:65" x14ac:dyDescent="0.25">
      <c r="A6" s="5" t="s">
        <v>11</v>
      </c>
      <c r="B6" s="4">
        <v>2</v>
      </c>
      <c r="C6" s="5" t="s">
        <v>12</v>
      </c>
      <c r="D6" s="5" t="s">
        <v>3</v>
      </c>
      <c r="F6" s="32">
        <f>+F3</f>
        <v>0</v>
      </c>
      <c r="G6" s="30">
        <f>+G5</f>
        <v>250</v>
      </c>
      <c r="H6" s="29">
        <f>+H3</f>
        <v>0</v>
      </c>
      <c r="I6" s="31">
        <f>+I5</f>
        <v>250</v>
      </c>
      <c r="J6" s="29">
        <f>+J3</f>
        <v>0</v>
      </c>
      <c r="K6" s="30">
        <f>+K5</f>
        <v>250</v>
      </c>
      <c r="L6" s="29">
        <f>+L3</f>
        <v>1281</v>
      </c>
      <c r="M6" s="30">
        <f>+M5</f>
        <v>250</v>
      </c>
      <c r="N6" s="29">
        <f>+N3</f>
        <v>1451</v>
      </c>
      <c r="O6" s="30">
        <f>+O5</f>
        <v>250</v>
      </c>
      <c r="P6" s="29">
        <f>+P3</f>
        <v>1559</v>
      </c>
      <c r="Q6" s="30">
        <f>+Q5</f>
        <v>250</v>
      </c>
      <c r="R6" s="29">
        <f>+R3</f>
        <v>1571</v>
      </c>
      <c r="S6" s="30">
        <f>+S5</f>
        <v>250</v>
      </c>
      <c r="T6" s="29">
        <f>+T3</f>
        <v>1714</v>
      </c>
      <c r="U6" s="30">
        <f>+U5</f>
        <v>250</v>
      </c>
      <c r="V6" s="29">
        <f>+V3</f>
        <v>1924</v>
      </c>
      <c r="W6" s="30">
        <f>+W5</f>
        <v>250</v>
      </c>
      <c r="X6" s="29">
        <f>+X3</f>
        <v>1976</v>
      </c>
      <c r="Y6" s="30">
        <f>+Y5</f>
        <v>250</v>
      </c>
      <c r="Z6" s="29">
        <f>+Z3</f>
        <v>2096</v>
      </c>
      <c r="AA6" s="30">
        <f>+AA5</f>
        <v>250</v>
      </c>
      <c r="AB6" s="29">
        <f>+AB3</f>
        <v>1451</v>
      </c>
      <c r="AC6" s="30">
        <f>+AC5</f>
        <v>250</v>
      </c>
      <c r="AD6" s="29">
        <f>+AD3</f>
        <v>1571</v>
      </c>
      <c r="AE6" s="30">
        <f>+AE5</f>
        <v>250</v>
      </c>
      <c r="AF6" s="29">
        <f>+AF3</f>
        <v>2311</v>
      </c>
      <c r="AG6" s="30">
        <f>+AG5</f>
        <v>250</v>
      </c>
      <c r="AH6" s="29">
        <f>+AH3</f>
        <v>2736</v>
      </c>
      <c r="AI6" s="30">
        <f>+AI5</f>
        <v>250</v>
      </c>
      <c r="AJ6" s="29">
        <f>+AJ3</f>
        <v>2736</v>
      </c>
      <c r="AK6" s="30">
        <f>+AK5</f>
        <v>250</v>
      </c>
      <c r="AL6" s="29">
        <f>+AL3</f>
        <v>2619</v>
      </c>
      <c r="AM6" s="30">
        <f>+AM5</f>
        <v>250</v>
      </c>
      <c r="AN6" s="29">
        <f>+AN3</f>
        <v>2619</v>
      </c>
      <c r="AO6" s="30">
        <f>+AO5</f>
        <v>250</v>
      </c>
      <c r="AP6" s="29">
        <f>+AP3</f>
        <v>2619</v>
      </c>
      <c r="AQ6" s="30">
        <f>+AQ5</f>
        <v>250</v>
      </c>
      <c r="AR6" s="29">
        <f>+AR3</f>
        <v>2619</v>
      </c>
      <c r="AS6" s="30">
        <f>+AS5</f>
        <v>250</v>
      </c>
      <c r="AT6" s="29">
        <f>+AT3</f>
        <v>2619</v>
      </c>
      <c r="AU6" s="30">
        <f>+AU5</f>
        <v>250</v>
      </c>
      <c r="AV6" s="29">
        <f>+AV3</f>
        <v>2619</v>
      </c>
      <c r="AW6" s="30">
        <f>+AW5</f>
        <v>250</v>
      </c>
      <c r="AX6" s="29">
        <f>+AX3</f>
        <v>2619</v>
      </c>
      <c r="AY6" s="30">
        <f>+AY5</f>
        <v>250</v>
      </c>
      <c r="AZ6" s="29">
        <f>+AZ3</f>
        <v>2619</v>
      </c>
      <c r="BA6" s="30">
        <f>+BA5</f>
        <v>250</v>
      </c>
      <c r="BB6" s="29">
        <f>+BB3</f>
        <v>2619</v>
      </c>
      <c r="BC6" s="30">
        <f>+BC5</f>
        <v>250</v>
      </c>
      <c r="BD6" s="29">
        <f>+BD3</f>
        <v>2619</v>
      </c>
      <c r="BE6" s="30">
        <f>+BE5</f>
        <v>250</v>
      </c>
      <c r="BF6" s="29">
        <f>+BF3</f>
        <v>2619</v>
      </c>
      <c r="BG6" s="30">
        <f>+BG5</f>
        <v>250</v>
      </c>
      <c r="BH6" s="29">
        <f>+BH3</f>
        <v>2619</v>
      </c>
      <c r="BI6" s="30">
        <f>+BI5</f>
        <v>250</v>
      </c>
      <c r="BJ6" s="29">
        <f>+BJ3</f>
        <v>2619</v>
      </c>
      <c r="BK6" s="30">
        <f>+BK5</f>
        <v>250</v>
      </c>
      <c r="BL6" s="29">
        <f>+BL3</f>
        <v>2619</v>
      </c>
      <c r="BM6" s="30">
        <f>+BM5</f>
        <v>250</v>
      </c>
    </row>
    <row r="7" spans="1:65" ht="15.75" thickBot="1" x14ac:dyDescent="0.3">
      <c r="A7" s="5" t="s">
        <v>13</v>
      </c>
      <c r="B7" s="4">
        <v>3</v>
      </c>
      <c r="C7" s="5" t="s">
        <v>244</v>
      </c>
      <c r="D7" s="5" t="s">
        <v>245</v>
      </c>
      <c r="F7" s="33">
        <f t="shared" ref="F7:K7" si="0">+F3</f>
        <v>0</v>
      </c>
      <c r="G7" s="34">
        <f t="shared" si="0"/>
        <v>0</v>
      </c>
      <c r="H7" s="35">
        <f t="shared" si="0"/>
        <v>0</v>
      </c>
      <c r="I7" s="36">
        <f t="shared" si="0"/>
        <v>0</v>
      </c>
      <c r="J7" s="35">
        <f t="shared" si="0"/>
        <v>0</v>
      </c>
      <c r="K7" s="34">
        <f t="shared" si="0"/>
        <v>0</v>
      </c>
      <c r="L7" s="35">
        <f>+L6</f>
        <v>1281</v>
      </c>
      <c r="M7" s="34">
        <f>+M4</f>
        <v>0</v>
      </c>
      <c r="N7" s="35">
        <f>+N6</f>
        <v>1451</v>
      </c>
      <c r="O7" s="34">
        <f>+O4</f>
        <v>0</v>
      </c>
      <c r="P7" s="35">
        <f>+P3</f>
        <v>1559</v>
      </c>
      <c r="Q7" s="34">
        <f>+Q3</f>
        <v>0</v>
      </c>
      <c r="R7" s="35">
        <f>+R3</f>
        <v>1571</v>
      </c>
      <c r="S7" s="34">
        <f>+S3</f>
        <v>0</v>
      </c>
      <c r="T7" s="35">
        <f>+T6</f>
        <v>1714</v>
      </c>
      <c r="U7" s="34">
        <f>+U3</f>
        <v>0</v>
      </c>
      <c r="V7" s="35">
        <f>+V6</f>
        <v>1924</v>
      </c>
      <c r="W7" s="34">
        <f>+W3</f>
        <v>0</v>
      </c>
      <c r="X7" s="35">
        <f>+X6</f>
        <v>1976</v>
      </c>
      <c r="Y7" s="34">
        <f>+Y3</f>
        <v>0</v>
      </c>
      <c r="Z7" s="35">
        <f>+Z6</f>
        <v>2096</v>
      </c>
      <c r="AA7" s="34">
        <f>+AA3</f>
        <v>0</v>
      </c>
      <c r="AB7" s="35">
        <f>+AB3</f>
        <v>1451</v>
      </c>
      <c r="AC7" s="34">
        <f>+AC3</f>
        <v>0</v>
      </c>
      <c r="AD7" s="35">
        <f>+AD6</f>
        <v>1571</v>
      </c>
      <c r="AE7" s="34">
        <f>+AE3</f>
        <v>0</v>
      </c>
      <c r="AF7" s="35">
        <f>+AF6</f>
        <v>2311</v>
      </c>
      <c r="AG7" s="34">
        <f>+AG3</f>
        <v>0</v>
      </c>
      <c r="AH7" s="35">
        <f>+AH6</f>
        <v>2736</v>
      </c>
      <c r="AI7" s="34">
        <f>+AI3</f>
        <v>0</v>
      </c>
      <c r="AJ7" s="35">
        <f>+AJ6</f>
        <v>2736</v>
      </c>
      <c r="AK7" s="34">
        <f>+AK3</f>
        <v>0</v>
      </c>
      <c r="AL7" s="35">
        <f>+AL6</f>
        <v>2619</v>
      </c>
      <c r="AM7" s="34">
        <f>+AM3</f>
        <v>0</v>
      </c>
      <c r="AN7" s="35">
        <f>+AN6</f>
        <v>2619</v>
      </c>
      <c r="AO7" s="34">
        <f>+AO3</f>
        <v>0</v>
      </c>
      <c r="AP7" s="35">
        <f>+AP6</f>
        <v>2619</v>
      </c>
      <c r="AQ7" s="34">
        <f>+AQ3</f>
        <v>0</v>
      </c>
      <c r="AR7" s="35">
        <f>+AR6</f>
        <v>2619</v>
      </c>
      <c r="AS7" s="34">
        <f>+AS3</f>
        <v>0</v>
      </c>
      <c r="AT7" s="35">
        <f>+AT3</f>
        <v>2619</v>
      </c>
      <c r="AU7" s="34">
        <f>+AU3</f>
        <v>0</v>
      </c>
      <c r="AV7" s="35">
        <f>+AV6</f>
        <v>2619</v>
      </c>
      <c r="AW7" s="34">
        <f>+AW3</f>
        <v>0</v>
      </c>
      <c r="AX7" s="35">
        <f>+AX6</f>
        <v>2619</v>
      </c>
      <c r="AY7" s="34">
        <f>+AY3</f>
        <v>0</v>
      </c>
      <c r="AZ7" s="35">
        <f>+AZ6</f>
        <v>2619</v>
      </c>
      <c r="BA7" s="34">
        <f>+BA3</f>
        <v>0</v>
      </c>
      <c r="BB7" s="35">
        <f>+BB6</f>
        <v>2619</v>
      </c>
      <c r="BC7" s="34">
        <f>+BC3</f>
        <v>0</v>
      </c>
      <c r="BD7" s="35">
        <f>+BD6</f>
        <v>2619</v>
      </c>
      <c r="BE7" s="34">
        <f>+BE3</f>
        <v>0</v>
      </c>
      <c r="BF7" s="35">
        <f>+BF6</f>
        <v>2619</v>
      </c>
      <c r="BG7" s="34">
        <f>+BG3</f>
        <v>0</v>
      </c>
      <c r="BH7" s="35">
        <f>+BH6</f>
        <v>2619</v>
      </c>
      <c r="BI7" s="34">
        <f>+BI3</f>
        <v>0</v>
      </c>
      <c r="BJ7" s="35">
        <f>+BJ6</f>
        <v>2619</v>
      </c>
      <c r="BK7" s="34">
        <f>+BK3</f>
        <v>0</v>
      </c>
      <c r="BL7" s="35">
        <f>+BL6</f>
        <v>2619</v>
      </c>
      <c r="BM7" s="34">
        <f>+BM3</f>
        <v>0</v>
      </c>
    </row>
    <row r="8" spans="1:65" x14ac:dyDescent="0.25">
      <c r="A8" s="5" t="s">
        <v>14</v>
      </c>
      <c r="B8" s="4">
        <v>1.5</v>
      </c>
      <c r="C8" s="5" t="s">
        <v>246</v>
      </c>
      <c r="D8" s="5">
        <v>100</v>
      </c>
      <c r="E8" s="12"/>
      <c r="F8" s="12"/>
      <c r="G8" s="12"/>
      <c r="H8" s="12"/>
      <c r="I8" s="12"/>
      <c r="J8" s="12"/>
      <c r="K8" s="12"/>
      <c r="L8" s="12"/>
      <c r="M8" s="12"/>
      <c r="N8" s="12"/>
    </row>
    <row r="9" spans="1:65" x14ac:dyDescent="0.25">
      <c r="A9" s="5" t="s">
        <v>15</v>
      </c>
      <c r="B9" s="4">
        <v>5</v>
      </c>
      <c r="C9" s="5" t="s">
        <v>247</v>
      </c>
      <c r="D9" s="5" t="s">
        <v>3</v>
      </c>
    </row>
    <row r="10" spans="1:65" x14ac:dyDescent="0.25">
      <c r="A10" s="66" t="s">
        <v>16</v>
      </c>
      <c r="B10" s="8">
        <v>30</v>
      </c>
      <c r="C10" s="5" t="s">
        <v>321</v>
      </c>
      <c r="D10" s="5" t="s">
        <v>3</v>
      </c>
    </row>
    <row r="11" spans="1:65" x14ac:dyDescent="0.25">
      <c r="B11" s="67"/>
      <c r="C11" s="67"/>
      <c r="D11" s="67"/>
      <c r="M11" s="68"/>
      <c r="N11" s="68"/>
      <c r="O11" s="68"/>
      <c r="P11" s="68"/>
      <c r="Q11" s="68"/>
      <c r="R11" s="68"/>
      <c r="S11" s="80"/>
      <c r="T11" s="80"/>
      <c r="U11" s="80"/>
    </row>
    <row r="12" spans="1:65" x14ac:dyDescent="0.25">
      <c r="B12" s="4" t="s">
        <v>17</v>
      </c>
      <c r="C12" s="5" t="s">
        <v>18</v>
      </c>
      <c r="D12" s="4" t="s">
        <v>19</v>
      </c>
      <c r="E12" s="5" t="s">
        <v>36</v>
      </c>
      <c r="F12" s="4" t="s">
        <v>37</v>
      </c>
      <c r="G12" s="5" t="s">
        <v>38</v>
      </c>
      <c r="H12" s="4" t="s">
        <v>39</v>
      </c>
      <c r="I12" s="5" t="s">
        <v>40</v>
      </c>
      <c r="J12" s="4" t="s">
        <v>41</v>
      </c>
      <c r="K12" s="5" t="s">
        <v>42</v>
      </c>
      <c r="L12" s="4" t="s">
        <v>43</v>
      </c>
      <c r="M12" s="5" t="s">
        <v>44</v>
      </c>
      <c r="N12" s="4" t="s">
        <v>53</v>
      </c>
      <c r="O12" s="5" t="s">
        <v>54</v>
      </c>
      <c r="P12" s="4" t="s">
        <v>55</v>
      </c>
      <c r="Q12" s="5" t="s">
        <v>56</v>
      </c>
      <c r="R12" s="4" t="s">
        <v>57</v>
      </c>
      <c r="S12" s="5" t="s">
        <v>58</v>
      </c>
      <c r="T12" s="4" t="s">
        <v>59</v>
      </c>
      <c r="U12" s="5" t="s">
        <v>60</v>
      </c>
      <c r="V12" s="4" t="s">
        <v>61</v>
      </c>
      <c r="W12" s="5" t="s">
        <v>62</v>
      </c>
      <c r="X12" s="4" t="s">
        <v>63</v>
      </c>
      <c r="Y12" s="5" t="s">
        <v>64</v>
      </c>
      <c r="Z12" s="4" t="s">
        <v>65</v>
      </c>
      <c r="AA12" s="5" t="s">
        <v>66</v>
      </c>
      <c r="AB12" s="4" t="s">
        <v>67</v>
      </c>
      <c r="AC12" s="5" t="s">
        <v>68</v>
      </c>
      <c r="AD12" s="4" t="s">
        <v>69</v>
      </c>
      <c r="AE12" s="5" t="s">
        <v>70</v>
      </c>
      <c r="AG12" s="4" t="s">
        <v>17</v>
      </c>
      <c r="AH12" s="5" t="s">
        <v>18</v>
      </c>
      <c r="AI12" s="4" t="s">
        <v>19</v>
      </c>
      <c r="AJ12" s="5" t="s">
        <v>36</v>
      </c>
      <c r="AK12" s="4" t="s">
        <v>37</v>
      </c>
      <c r="AL12" s="5" t="s">
        <v>38</v>
      </c>
      <c r="AM12" s="4" t="s">
        <v>39</v>
      </c>
      <c r="AN12" s="5" t="s">
        <v>40</v>
      </c>
      <c r="AO12" s="4" t="s">
        <v>41</v>
      </c>
      <c r="AP12" s="5" t="s">
        <v>42</v>
      </c>
      <c r="AQ12" s="4" t="s">
        <v>43</v>
      </c>
      <c r="AR12" s="5" t="s">
        <v>44</v>
      </c>
      <c r="AS12" s="4" t="s">
        <v>53</v>
      </c>
      <c r="AT12" s="5" t="s">
        <v>54</v>
      </c>
      <c r="AU12" s="4" t="s">
        <v>55</v>
      </c>
      <c r="AV12" s="5" t="s">
        <v>56</v>
      </c>
      <c r="AW12" s="4" t="s">
        <v>57</v>
      </c>
      <c r="AX12" s="5" t="s">
        <v>58</v>
      </c>
      <c r="AY12" s="4" t="s">
        <v>59</v>
      </c>
      <c r="AZ12" s="5" t="s">
        <v>60</v>
      </c>
      <c r="BA12" s="4" t="s">
        <v>61</v>
      </c>
      <c r="BB12" s="5" t="s">
        <v>62</v>
      </c>
      <c r="BC12" s="4" t="s">
        <v>63</v>
      </c>
      <c r="BD12" s="5" t="s">
        <v>64</v>
      </c>
      <c r="BE12" s="4" t="s">
        <v>65</v>
      </c>
      <c r="BF12" s="5" t="s">
        <v>66</v>
      </c>
      <c r="BG12" s="4" t="s">
        <v>67</v>
      </c>
      <c r="BH12" s="5" t="s">
        <v>68</v>
      </c>
      <c r="BI12" s="4" t="s">
        <v>69</v>
      </c>
      <c r="BJ12" s="5" t="s">
        <v>70</v>
      </c>
    </row>
    <row r="13" spans="1:65" x14ac:dyDescent="0.25">
      <c r="A13" s="63" t="s">
        <v>23</v>
      </c>
      <c r="B13" s="4">
        <f>+SQRT((B17-B15)^2+(B18-B16)^2)</f>
        <v>1293</v>
      </c>
      <c r="C13" s="119">
        <f t="shared" ref="C13:AE13" si="1">+SQRT((C17-C15)^2+(C18-C16)^2)</f>
        <v>1720</v>
      </c>
      <c r="D13" s="119">
        <f t="shared" si="1"/>
        <v>2896</v>
      </c>
      <c r="E13" s="119">
        <f t="shared" si="1"/>
        <v>371</v>
      </c>
      <c r="F13" s="119">
        <f t="shared" si="1"/>
        <v>645</v>
      </c>
      <c r="G13" s="119">
        <f t="shared" si="1"/>
        <v>289</v>
      </c>
      <c r="H13" s="119">
        <f t="shared" si="1"/>
        <v>53</v>
      </c>
      <c r="I13" s="119">
        <f t="shared" si="1"/>
        <v>120</v>
      </c>
      <c r="J13" s="119">
        <f t="shared" si="1"/>
        <v>102</v>
      </c>
      <c r="K13" s="119">
        <f t="shared" si="1"/>
        <v>209</v>
      </c>
      <c r="L13" s="119">
        <f t="shared" si="1"/>
        <v>371</v>
      </c>
      <c r="M13" s="119">
        <f t="shared" si="1"/>
        <v>120</v>
      </c>
      <c r="N13" s="119">
        <f t="shared" si="1"/>
        <v>36</v>
      </c>
      <c r="O13" s="119">
        <f t="shared" si="1"/>
        <v>425</v>
      </c>
      <c r="P13" s="119">
        <f t="shared" si="1"/>
        <v>170</v>
      </c>
      <c r="Q13" s="119">
        <f t="shared" si="1"/>
        <v>149.93331851193051</v>
      </c>
      <c r="R13" s="119">
        <f t="shared" si="1"/>
        <v>193</v>
      </c>
      <c r="S13" s="119">
        <f t="shared" si="1"/>
        <v>193</v>
      </c>
      <c r="T13" s="119">
        <f t="shared" si="1"/>
        <v>193</v>
      </c>
      <c r="U13" s="119">
        <f t="shared" si="1"/>
        <v>193</v>
      </c>
      <c r="V13" s="119">
        <f t="shared" si="1"/>
        <v>193</v>
      </c>
      <c r="W13" s="119">
        <f t="shared" si="1"/>
        <v>193</v>
      </c>
      <c r="X13" s="119">
        <f t="shared" si="1"/>
        <v>193</v>
      </c>
      <c r="Y13" s="119">
        <f t="shared" si="1"/>
        <v>193</v>
      </c>
      <c r="Z13" s="119">
        <f t="shared" si="1"/>
        <v>193</v>
      </c>
      <c r="AA13" s="119">
        <f t="shared" si="1"/>
        <v>193</v>
      </c>
      <c r="AB13" s="119">
        <f t="shared" si="1"/>
        <v>193</v>
      </c>
      <c r="AC13" s="119">
        <f t="shared" si="1"/>
        <v>193</v>
      </c>
      <c r="AD13" s="119">
        <f t="shared" si="1"/>
        <v>193</v>
      </c>
      <c r="AE13" s="119">
        <f t="shared" si="1"/>
        <v>193</v>
      </c>
    </row>
    <row r="14" spans="1:65" ht="15.75" thickBot="1" x14ac:dyDescent="0.3">
      <c r="A14" s="62" t="s">
        <v>24</v>
      </c>
      <c r="B14" s="38">
        <v>250</v>
      </c>
      <c r="C14" s="38">
        <v>250</v>
      </c>
      <c r="D14" s="38">
        <v>250</v>
      </c>
      <c r="E14" s="38">
        <v>250</v>
      </c>
      <c r="F14" s="38">
        <v>250</v>
      </c>
      <c r="G14" s="38">
        <v>250</v>
      </c>
      <c r="H14" s="38">
        <v>250</v>
      </c>
      <c r="I14" s="38">
        <v>250</v>
      </c>
      <c r="J14" s="38">
        <v>250</v>
      </c>
      <c r="K14" s="38">
        <v>250</v>
      </c>
      <c r="L14" s="38">
        <v>250</v>
      </c>
      <c r="M14" s="38">
        <v>250</v>
      </c>
      <c r="N14" s="38">
        <v>250</v>
      </c>
      <c r="O14" s="38">
        <v>250</v>
      </c>
      <c r="P14" s="38">
        <v>250</v>
      </c>
      <c r="Q14" s="38">
        <v>250</v>
      </c>
      <c r="R14" s="38">
        <v>250</v>
      </c>
      <c r="S14" s="38">
        <v>250</v>
      </c>
      <c r="T14" s="38">
        <v>250</v>
      </c>
      <c r="U14" s="38">
        <v>250</v>
      </c>
      <c r="V14" s="38">
        <v>250</v>
      </c>
      <c r="W14" s="38">
        <v>250</v>
      </c>
      <c r="X14" s="38">
        <v>250</v>
      </c>
      <c r="Y14" s="38">
        <v>250</v>
      </c>
      <c r="Z14" s="38">
        <v>250</v>
      </c>
      <c r="AA14" s="38">
        <v>250</v>
      </c>
      <c r="AB14" s="38">
        <v>250</v>
      </c>
      <c r="AC14" s="38">
        <v>250</v>
      </c>
      <c r="AD14" s="38">
        <v>250</v>
      </c>
      <c r="AE14" s="38">
        <v>250</v>
      </c>
    </row>
    <row r="15" spans="1:65" x14ac:dyDescent="0.25">
      <c r="A15" s="69" t="s">
        <v>25</v>
      </c>
      <c r="B15" s="22">
        <v>1293</v>
      </c>
      <c r="C15" s="40">
        <v>0</v>
      </c>
      <c r="D15" s="40">
        <v>0</v>
      </c>
      <c r="E15" s="40">
        <v>1281</v>
      </c>
      <c r="F15" s="40">
        <v>1451</v>
      </c>
      <c r="G15" s="40">
        <v>1559</v>
      </c>
      <c r="H15" s="40">
        <v>1571</v>
      </c>
      <c r="I15" s="40">
        <v>1714</v>
      </c>
      <c r="J15" s="40">
        <v>1924</v>
      </c>
      <c r="K15" s="40">
        <v>1976</v>
      </c>
      <c r="L15" s="40">
        <v>2096</v>
      </c>
      <c r="M15" s="40">
        <v>1451</v>
      </c>
      <c r="N15" s="40">
        <v>1571</v>
      </c>
      <c r="O15" s="40">
        <v>2311</v>
      </c>
      <c r="P15" s="40">
        <v>2736</v>
      </c>
      <c r="Q15" s="40">
        <v>2736</v>
      </c>
      <c r="R15" s="23">
        <v>2619</v>
      </c>
      <c r="S15" s="23">
        <v>2619</v>
      </c>
      <c r="T15" s="23">
        <v>2619</v>
      </c>
      <c r="U15" s="23">
        <v>2619</v>
      </c>
      <c r="V15" s="23">
        <v>2619</v>
      </c>
      <c r="W15" s="23">
        <v>2619</v>
      </c>
      <c r="X15" s="23">
        <v>2619</v>
      </c>
      <c r="Y15" s="23">
        <v>2619</v>
      </c>
      <c r="Z15" s="23">
        <v>2619</v>
      </c>
      <c r="AA15" s="23">
        <v>2619</v>
      </c>
      <c r="AB15" s="23">
        <v>2619</v>
      </c>
      <c r="AC15" s="23">
        <v>2619</v>
      </c>
      <c r="AD15" s="23">
        <v>2619</v>
      </c>
      <c r="AE15" s="23">
        <v>2619</v>
      </c>
      <c r="AG15" s="4"/>
      <c r="AH15" s="4"/>
      <c r="AI15" s="4"/>
      <c r="AJ15" s="4"/>
      <c r="AK15" s="4"/>
      <c r="AL15" s="4"/>
      <c r="AM15" s="4"/>
      <c r="AN15" s="5"/>
      <c r="AO15" s="5"/>
      <c r="AP15" s="4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</row>
    <row r="16" spans="1:65" x14ac:dyDescent="0.25">
      <c r="A16" s="70" t="s">
        <v>26</v>
      </c>
      <c r="B16" s="71">
        <v>0</v>
      </c>
      <c r="C16" s="5">
        <v>0</v>
      </c>
      <c r="D16" s="5">
        <v>1720</v>
      </c>
      <c r="E16" s="5">
        <v>63</v>
      </c>
      <c r="F16" s="5">
        <v>23</v>
      </c>
      <c r="G16" s="5">
        <v>35</v>
      </c>
      <c r="H16" s="5">
        <v>256</v>
      </c>
      <c r="I16" s="5">
        <v>256</v>
      </c>
      <c r="J16" s="5">
        <v>256</v>
      </c>
      <c r="K16" s="5">
        <v>35</v>
      </c>
      <c r="L16" s="5">
        <v>63</v>
      </c>
      <c r="M16" s="5">
        <v>474</v>
      </c>
      <c r="N16" s="5">
        <v>474</v>
      </c>
      <c r="O16" s="5">
        <v>198</v>
      </c>
      <c r="P16" s="5">
        <v>198</v>
      </c>
      <c r="Q16" s="5">
        <v>368</v>
      </c>
      <c r="R16" s="43">
        <v>464</v>
      </c>
      <c r="S16" s="43">
        <v>464</v>
      </c>
      <c r="T16" s="43">
        <v>464</v>
      </c>
      <c r="U16" s="43">
        <v>464</v>
      </c>
      <c r="V16" s="43">
        <v>464</v>
      </c>
      <c r="W16" s="43">
        <v>464</v>
      </c>
      <c r="X16" s="43">
        <v>464</v>
      </c>
      <c r="Y16" s="43">
        <v>464</v>
      </c>
      <c r="Z16" s="43">
        <v>464</v>
      </c>
      <c r="AA16" s="43">
        <v>464</v>
      </c>
      <c r="AB16" s="43">
        <v>464</v>
      </c>
      <c r="AC16" s="43">
        <v>464</v>
      </c>
      <c r="AD16" s="43">
        <v>464</v>
      </c>
      <c r="AE16" s="43">
        <v>464</v>
      </c>
      <c r="AG16" s="4"/>
      <c r="AH16" s="4"/>
      <c r="AI16" s="4"/>
      <c r="AJ16" s="4"/>
      <c r="AK16" s="4"/>
      <c r="AL16" s="4"/>
      <c r="AM16" s="4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</row>
    <row r="17" spans="1:62" x14ac:dyDescent="0.25">
      <c r="A17" s="70" t="s">
        <v>27</v>
      </c>
      <c r="B17" s="72">
        <v>0</v>
      </c>
      <c r="C17" s="10">
        <v>0</v>
      </c>
      <c r="D17" s="10">
        <v>2896</v>
      </c>
      <c r="E17" s="5">
        <v>1281</v>
      </c>
      <c r="F17" s="5">
        <v>2096</v>
      </c>
      <c r="G17" s="5">
        <v>1559</v>
      </c>
      <c r="H17" s="5">
        <v>1624</v>
      </c>
      <c r="I17" s="5">
        <v>1834</v>
      </c>
      <c r="J17" s="5">
        <v>2026</v>
      </c>
      <c r="K17" s="5">
        <v>1976</v>
      </c>
      <c r="L17" s="5">
        <v>2096</v>
      </c>
      <c r="M17" s="5">
        <v>1571</v>
      </c>
      <c r="N17" s="5">
        <v>1571</v>
      </c>
      <c r="O17" s="5">
        <v>2736</v>
      </c>
      <c r="P17" s="5">
        <v>2736</v>
      </c>
      <c r="Q17" s="5">
        <v>2628</v>
      </c>
      <c r="R17" s="43">
        <v>2426</v>
      </c>
      <c r="S17" s="43">
        <v>2426</v>
      </c>
      <c r="T17" s="43">
        <v>2426</v>
      </c>
      <c r="U17" s="43">
        <v>2426</v>
      </c>
      <c r="V17" s="43">
        <v>2426</v>
      </c>
      <c r="W17" s="43">
        <v>2426</v>
      </c>
      <c r="X17" s="43">
        <v>2426</v>
      </c>
      <c r="Y17" s="43">
        <v>2426</v>
      </c>
      <c r="Z17" s="43">
        <v>2426</v>
      </c>
      <c r="AA17" s="43">
        <v>2426</v>
      </c>
      <c r="AB17" s="43">
        <v>2426</v>
      </c>
      <c r="AC17" s="43">
        <v>2426</v>
      </c>
      <c r="AD17" s="43">
        <v>2426</v>
      </c>
      <c r="AE17" s="43">
        <v>2426</v>
      </c>
      <c r="AG17" s="11"/>
      <c r="AH17" s="11"/>
      <c r="AI17" s="11"/>
      <c r="AJ17" s="11"/>
      <c r="AK17" s="11"/>
      <c r="AL17" s="4"/>
      <c r="AM17" s="4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</row>
    <row r="18" spans="1:62" ht="15.75" thickBot="1" x14ac:dyDescent="0.3">
      <c r="A18" s="70" t="s">
        <v>28</v>
      </c>
      <c r="B18" s="73">
        <v>0</v>
      </c>
      <c r="C18" s="74">
        <v>1720</v>
      </c>
      <c r="D18" s="74">
        <v>1720</v>
      </c>
      <c r="E18" s="55">
        <v>434</v>
      </c>
      <c r="F18" s="55">
        <v>23</v>
      </c>
      <c r="G18" s="55">
        <v>324</v>
      </c>
      <c r="H18" s="55">
        <v>256</v>
      </c>
      <c r="I18" s="55">
        <v>256</v>
      </c>
      <c r="J18" s="55">
        <v>256</v>
      </c>
      <c r="K18" s="55">
        <v>244</v>
      </c>
      <c r="L18" s="55">
        <v>434</v>
      </c>
      <c r="M18" s="55">
        <v>474</v>
      </c>
      <c r="N18" s="55">
        <v>438</v>
      </c>
      <c r="O18" s="55">
        <v>198</v>
      </c>
      <c r="P18" s="55">
        <v>368</v>
      </c>
      <c r="Q18" s="55">
        <v>472</v>
      </c>
      <c r="R18" s="56">
        <v>464</v>
      </c>
      <c r="S18" s="56">
        <v>464</v>
      </c>
      <c r="T18" s="56">
        <v>464</v>
      </c>
      <c r="U18" s="56">
        <v>464</v>
      </c>
      <c r="V18" s="56">
        <v>464</v>
      </c>
      <c r="W18" s="56">
        <v>464</v>
      </c>
      <c r="X18" s="56">
        <v>464</v>
      </c>
      <c r="Y18" s="56">
        <v>464</v>
      </c>
      <c r="Z18" s="56">
        <v>464</v>
      </c>
      <c r="AA18" s="56">
        <v>464</v>
      </c>
      <c r="AB18" s="56">
        <v>464</v>
      </c>
      <c r="AC18" s="56">
        <v>464</v>
      </c>
      <c r="AD18" s="56">
        <v>464</v>
      </c>
      <c r="AE18" s="56">
        <v>464</v>
      </c>
      <c r="AG18" s="11"/>
      <c r="AH18" s="11"/>
      <c r="AI18" s="11"/>
      <c r="AJ18" s="11"/>
      <c r="AK18" s="44"/>
      <c r="AL18" s="4"/>
      <c r="AM18" s="4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</row>
    <row r="19" spans="1:62" ht="15.75" thickBot="1" x14ac:dyDescent="0.3">
      <c r="A19" s="75" t="s">
        <v>29</v>
      </c>
      <c r="B19" s="48">
        <v>0</v>
      </c>
      <c r="C19" s="118">
        <v>0</v>
      </c>
      <c r="D19" s="118">
        <v>0</v>
      </c>
      <c r="E19" s="118">
        <v>0</v>
      </c>
      <c r="F19" s="118">
        <v>0</v>
      </c>
      <c r="G19" s="118">
        <v>0</v>
      </c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</row>
    <row r="20" spans="1:62" x14ac:dyDescent="0.25">
      <c r="A20" s="28" t="s">
        <v>35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G20" s="12">
        <f t="shared" ref="AG20:BJ20" si="2">+SQRT((AG17-AG15)^2+(AG18-AG16)^2)</f>
        <v>0</v>
      </c>
      <c r="AH20" s="12">
        <f t="shared" si="2"/>
        <v>0</v>
      </c>
      <c r="AI20" s="12">
        <f t="shared" si="2"/>
        <v>0</v>
      </c>
      <c r="AJ20" s="12">
        <f t="shared" si="2"/>
        <v>0</v>
      </c>
      <c r="AK20" s="12">
        <f t="shared" si="2"/>
        <v>0</v>
      </c>
      <c r="AL20" s="12">
        <f t="shared" si="2"/>
        <v>0</v>
      </c>
      <c r="AM20" s="12">
        <f t="shared" si="2"/>
        <v>0</v>
      </c>
      <c r="AN20" s="12">
        <f t="shared" si="2"/>
        <v>0</v>
      </c>
      <c r="AO20" s="12">
        <f t="shared" si="2"/>
        <v>0</v>
      </c>
      <c r="AP20" s="12">
        <f t="shared" si="2"/>
        <v>0</v>
      </c>
      <c r="AQ20" s="12">
        <f t="shared" si="2"/>
        <v>0</v>
      </c>
      <c r="AR20" s="12">
        <f t="shared" si="2"/>
        <v>0</v>
      </c>
      <c r="AS20" s="12">
        <f t="shared" si="2"/>
        <v>0</v>
      </c>
      <c r="AT20" s="12">
        <f t="shared" si="2"/>
        <v>0</v>
      </c>
      <c r="AU20" s="12">
        <f t="shared" si="2"/>
        <v>0</v>
      </c>
      <c r="AV20" s="12">
        <f t="shared" si="2"/>
        <v>0</v>
      </c>
      <c r="AW20" s="12">
        <f t="shared" si="2"/>
        <v>0</v>
      </c>
      <c r="AX20" s="12">
        <f t="shared" si="2"/>
        <v>0</v>
      </c>
      <c r="AY20" s="12">
        <f t="shared" si="2"/>
        <v>0</v>
      </c>
      <c r="AZ20" s="12">
        <f t="shared" si="2"/>
        <v>0</v>
      </c>
      <c r="BA20" s="12">
        <f t="shared" si="2"/>
        <v>0</v>
      </c>
      <c r="BB20" s="12">
        <f t="shared" si="2"/>
        <v>0</v>
      </c>
      <c r="BC20" s="12">
        <f t="shared" si="2"/>
        <v>0</v>
      </c>
      <c r="BD20" s="12">
        <f t="shared" si="2"/>
        <v>0</v>
      </c>
      <c r="BE20" s="12">
        <f t="shared" si="2"/>
        <v>0</v>
      </c>
      <c r="BF20" s="12">
        <f t="shared" si="2"/>
        <v>0</v>
      </c>
      <c r="BG20" s="12">
        <f t="shared" si="2"/>
        <v>0</v>
      </c>
      <c r="BH20" s="12">
        <f t="shared" si="2"/>
        <v>0</v>
      </c>
      <c r="BI20" s="12">
        <f t="shared" si="2"/>
        <v>0</v>
      </c>
      <c r="BJ20" s="12">
        <f t="shared" si="2"/>
        <v>0</v>
      </c>
    </row>
    <row r="21" spans="1:62" x14ac:dyDescent="0.25">
      <c r="A21" s="5" t="s">
        <v>243</v>
      </c>
      <c r="B21" s="82" t="s">
        <v>6</v>
      </c>
      <c r="C21" s="119" t="s">
        <v>6</v>
      </c>
      <c r="D21" s="119" t="s">
        <v>6</v>
      </c>
      <c r="E21" s="119" t="s">
        <v>6</v>
      </c>
      <c r="F21" s="119" t="s">
        <v>6</v>
      </c>
      <c r="G21" s="119" t="s">
        <v>6</v>
      </c>
      <c r="H21" s="119" t="s">
        <v>6</v>
      </c>
      <c r="I21" s="119" t="s">
        <v>6</v>
      </c>
      <c r="J21" s="119" t="s">
        <v>6</v>
      </c>
      <c r="K21" s="119" t="s">
        <v>6</v>
      </c>
      <c r="L21" s="119" t="s">
        <v>6</v>
      </c>
      <c r="M21" s="119" t="s">
        <v>6</v>
      </c>
      <c r="N21" s="119" t="s">
        <v>6</v>
      </c>
      <c r="O21" s="119" t="s">
        <v>6</v>
      </c>
      <c r="P21" s="119" t="s">
        <v>6</v>
      </c>
      <c r="Q21" s="119" t="s">
        <v>6</v>
      </c>
      <c r="R21" s="119" t="s">
        <v>6</v>
      </c>
      <c r="S21" s="119" t="s">
        <v>6</v>
      </c>
      <c r="T21" s="119" t="s">
        <v>6</v>
      </c>
      <c r="U21" s="119" t="s">
        <v>6</v>
      </c>
      <c r="V21" s="119" t="s">
        <v>6</v>
      </c>
      <c r="W21" s="119" t="s">
        <v>6</v>
      </c>
      <c r="X21" s="119" t="s">
        <v>6</v>
      </c>
      <c r="Y21" s="119" t="s">
        <v>6</v>
      </c>
      <c r="Z21" s="119" t="s">
        <v>6</v>
      </c>
      <c r="AA21" s="119" t="s">
        <v>6</v>
      </c>
      <c r="AB21" s="119" t="s">
        <v>6</v>
      </c>
      <c r="AC21" s="119" t="s">
        <v>6</v>
      </c>
      <c r="AD21" s="119" t="s">
        <v>6</v>
      </c>
      <c r="AE21" s="119" t="s">
        <v>6</v>
      </c>
    </row>
    <row r="22" spans="1:62" x14ac:dyDescent="0.25">
      <c r="A22" s="9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</row>
    <row r="23" spans="1:62" x14ac:dyDescent="0.25">
      <c r="A23" s="9"/>
      <c r="B23" s="83" t="s">
        <v>30</v>
      </c>
      <c r="C23" s="84"/>
      <c r="D23" s="85"/>
      <c r="G23" s="12"/>
    </row>
    <row r="24" spans="1:62" x14ac:dyDescent="0.25">
      <c r="A24" s="9"/>
      <c r="B24" s="77">
        <v>1</v>
      </c>
      <c r="C24" s="78">
        <v>2</v>
      </c>
      <c r="D24" s="77">
        <v>3</v>
      </c>
      <c r="E24" s="77">
        <v>4</v>
      </c>
      <c r="F24" s="78">
        <v>5</v>
      </c>
      <c r="G24" s="77">
        <v>6</v>
      </c>
      <c r="H24" s="77">
        <v>7</v>
      </c>
      <c r="I24" s="78">
        <v>8</v>
      </c>
      <c r="J24" s="77">
        <v>9</v>
      </c>
      <c r="K24" s="77">
        <v>10</v>
      </c>
      <c r="L24" s="78">
        <v>11</v>
      </c>
      <c r="M24" s="77">
        <v>12</v>
      </c>
      <c r="N24" s="77">
        <v>13</v>
      </c>
      <c r="O24" s="77">
        <v>14</v>
      </c>
      <c r="P24" s="77">
        <v>15</v>
      </c>
      <c r="Q24" s="77">
        <v>16</v>
      </c>
      <c r="R24" s="77">
        <v>17</v>
      </c>
      <c r="S24" s="77">
        <v>18</v>
      </c>
      <c r="T24" s="77">
        <v>19</v>
      </c>
      <c r="U24" s="77">
        <v>20</v>
      </c>
      <c r="V24" s="77">
        <v>21</v>
      </c>
      <c r="W24" s="77">
        <v>22</v>
      </c>
      <c r="X24" s="77">
        <v>23</v>
      </c>
      <c r="Y24" s="77">
        <v>24</v>
      </c>
      <c r="Z24" s="77">
        <v>25</v>
      </c>
      <c r="AA24" s="77">
        <v>26</v>
      </c>
      <c r="AB24" s="77">
        <v>27</v>
      </c>
      <c r="AC24" s="77">
        <v>28</v>
      </c>
      <c r="AD24" s="77">
        <v>29</v>
      </c>
      <c r="AE24" s="77">
        <v>30</v>
      </c>
    </row>
    <row r="25" spans="1:62" ht="15.75" x14ac:dyDescent="0.25">
      <c r="A25" s="79" t="s">
        <v>31</v>
      </c>
      <c r="B25" s="82">
        <f t="shared" ref="B25:U25" si="3">+AG17-B17</f>
        <v>0</v>
      </c>
      <c r="C25" s="82">
        <f t="shared" si="3"/>
        <v>0</v>
      </c>
      <c r="D25" s="82">
        <f t="shared" si="3"/>
        <v>-2896</v>
      </c>
      <c r="E25" s="82">
        <f t="shared" si="3"/>
        <v>-1281</v>
      </c>
      <c r="F25" s="82">
        <f t="shared" si="3"/>
        <v>-2096</v>
      </c>
      <c r="G25" s="82">
        <f t="shared" si="3"/>
        <v>-1559</v>
      </c>
      <c r="H25" s="82">
        <f t="shared" si="3"/>
        <v>-1624</v>
      </c>
      <c r="I25" s="82">
        <f t="shared" si="3"/>
        <v>-1834</v>
      </c>
      <c r="J25" s="82">
        <f t="shared" si="3"/>
        <v>-2026</v>
      </c>
      <c r="K25" s="82">
        <f t="shared" si="3"/>
        <v>-1976</v>
      </c>
      <c r="L25" s="82">
        <f t="shared" si="3"/>
        <v>-2096</v>
      </c>
      <c r="M25" s="82">
        <f t="shared" si="3"/>
        <v>-1571</v>
      </c>
      <c r="N25" s="82">
        <f t="shared" si="3"/>
        <v>-1571</v>
      </c>
      <c r="O25" s="82">
        <f t="shared" si="3"/>
        <v>-2736</v>
      </c>
      <c r="P25" s="82">
        <f t="shared" si="3"/>
        <v>-2736</v>
      </c>
      <c r="Q25" s="82">
        <f t="shared" si="3"/>
        <v>-2628</v>
      </c>
      <c r="R25" s="82">
        <f t="shared" si="3"/>
        <v>-2426</v>
      </c>
      <c r="S25" s="82">
        <f t="shared" si="3"/>
        <v>-2426</v>
      </c>
      <c r="T25" s="82">
        <f t="shared" si="3"/>
        <v>-2426</v>
      </c>
      <c r="U25" s="82">
        <f t="shared" si="3"/>
        <v>-2426</v>
      </c>
      <c r="V25" s="82">
        <f t="shared" ref="V25:AE25" si="4">+BA17-V17</f>
        <v>-2426</v>
      </c>
      <c r="W25" s="82">
        <f t="shared" si="4"/>
        <v>-2426</v>
      </c>
      <c r="X25" s="82">
        <f t="shared" si="4"/>
        <v>-2426</v>
      </c>
      <c r="Y25" s="82">
        <f t="shared" si="4"/>
        <v>-2426</v>
      </c>
      <c r="Z25" s="82">
        <f t="shared" si="4"/>
        <v>-2426</v>
      </c>
      <c r="AA25" s="82">
        <f t="shared" si="4"/>
        <v>-2426</v>
      </c>
      <c r="AB25" s="82">
        <f t="shared" si="4"/>
        <v>-2426</v>
      </c>
      <c r="AC25" s="82">
        <f t="shared" si="4"/>
        <v>-2426</v>
      </c>
      <c r="AD25" s="82">
        <f t="shared" si="4"/>
        <v>-2426</v>
      </c>
      <c r="AE25" s="82">
        <f t="shared" si="4"/>
        <v>-2426</v>
      </c>
    </row>
    <row r="26" spans="1:62" ht="15.75" x14ac:dyDescent="0.25">
      <c r="A26" s="79" t="s">
        <v>32</v>
      </c>
      <c r="B26" s="82">
        <f t="shared" ref="B26:P26" si="5">+AG18-B18</f>
        <v>0</v>
      </c>
      <c r="C26" s="82">
        <f t="shared" si="5"/>
        <v>-1720</v>
      </c>
      <c r="D26" s="82">
        <f t="shared" si="5"/>
        <v>-1720</v>
      </c>
      <c r="E26" s="82">
        <f t="shared" si="5"/>
        <v>-434</v>
      </c>
      <c r="F26" s="82">
        <f t="shared" si="5"/>
        <v>-23</v>
      </c>
      <c r="G26" s="82">
        <f t="shared" si="5"/>
        <v>-324</v>
      </c>
      <c r="H26" s="82">
        <f t="shared" si="5"/>
        <v>-256</v>
      </c>
      <c r="I26" s="82">
        <f t="shared" si="5"/>
        <v>-256</v>
      </c>
      <c r="J26" s="82">
        <f t="shared" si="5"/>
        <v>-256</v>
      </c>
      <c r="K26" s="82">
        <f t="shared" si="5"/>
        <v>-244</v>
      </c>
      <c r="L26" s="82">
        <f t="shared" si="5"/>
        <v>-434</v>
      </c>
      <c r="M26" s="82">
        <f t="shared" si="5"/>
        <v>-474</v>
      </c>
      <c r="N26" s="82">
        <f t="shared" si="5"/>
        <v>-438</v>
      </c>
      <c r="O26" s="82">
        <f t="shared" si="5"/>
        <v>-198</v>
      </c>
      <c r="P26" s="82">
        <f t="shared" si="5"/>
        <v>-368</v>
      </c>
      <c r="Q26" s="82">
        <f>+AV16-Q16</f>
        <v>-368</v>
      </c>
      <c r="R26" s="82">
        <f>+AW18-R18</f>
        <v>-464</v>
      </c>
      <c r="S26" s="82">
        <f>+AX18-S18</f>
        <v>-464</v>
      </c>
      <c r="T26" s="82">
        <f>+AY18-T18</f>
        <v>-464</v>
      </c>
      <c r="U26" s="82">
        <f>+AZ18-U18</f>
        <v>-464</v>
      </c>
      <c r="V26" s="82">
        <f t="shared" ref="V26:AE26" si="6">+BA18-V18</f>
        <v>-464</v>
      </c>
      <c r="W26" s="82">
        <f t="shared" si="6"/>
        <v>-464</v>
      </c>
      <c r="X26" s="82">
        <f t="shared" si="6"/>
        <v>-464</v>
      </c>
      <c r="Y26" s="82">
        <f t="shared" si="6"/>
        <v>-464</v>
      </c>
      <c r="Z26" s="82">
        <f t="shared" si="6"/>
        <v>-464</v>
      </c>
      <c r="AA26" s="82">
        <f t="shared" si="6"/>
        <v>-464</v>
      </c>
      <c r="AB26" s="82">
        <f t="shared" si="6"/>
        <v>-464</v>
      </c>
      <c r="AC26" s="82">
        <f t="shared" si="6"/>
        <v>-464</v>
      </c>
      <c r="AD26" s="82">
        <f t="shared" si="6"/>
        <v>-464</v>
      </c>
      <c r="AE26" s="82">
        <f t="shared" si="6"/>
        <v>-464</v>
      </c>
    </row>
    <row r="27" spans="1:62" x14ac:dyDescent="0.25">
      <c r="A27" s="9"/>
      <c r="V27" s="9"/>
      <c r="W27" s="9"/>
      <c r="X27" s="9"/>
    </row>
    <row r="28" spans="1:62" x14ac:dyDescent="0.25">
      <c r="A28" s="9"/>
      <c r="V28" s="9"/>
      <c r="W28" s="9"/>
      <c r="X28" s="9"/>
    </row>
    <row r="29" spans="1:62" x14ac:dyDescent="0.25">
      <c r="A29" s="9"/>
    </row>
    <row r="30" spans="1:62" x14ac:dyDescent="0.25">
      <c r="A30" s="9"/>
      <c r="E30" s="15"/>
    </row>
    <row r="31" spans="1:62" ht="15.75" thickBot="1" x14ac:dyDescent="0.3">
      <c r="A31" s="151" t="s">
        <v>17</v>
      </c>
      <c r="B31" s="152"/>
      <c r="C31" s="1" t="s">
        <v>47</v>
      </c>
    </row>
    <row r="32" spans="1:62" x14ac:dyDescent="0.25">
      <c r="A32" s="153" t="s">
        <v>48</v>
      </c>
      <c r="B32" s="52" t="s">
        <v>49</v>
      </c>
      <c r="C32" s="53"/>
      <c r="D32" s="40"/>
      <c r="E32" s="40"/>
      <c r="F32" s="40"/>
      <c r="G32"/>
      <c r="H32"/>
    </row>
    <row r="33" spans="1:8" ht="15.75" thickBot="1" x14ac:dyDescent="0.3">
      <c r="A33" s="154"/>
      <c r="B33" s="54" t="s">
        <v>34</v>
      </c>
      <c r="C33" s="33"/>
      <c r="D33" s="55"/>
      <c r="E33" s="55"/>
      <c r="F33" s="55"/>
      <c r="G33"/>
      <c r="H33"/>
    </row>
    <row r="34" spans="1:8" x14ac:dyDescent="0.25">
      <c r="A34" s="153" t="s">
        <v>50</v>
      </c>
      <c r="B34" s="52" t="s">
        <v>49</v>
      </c>
      <c r="C34" s="53"/>
      <c r="D34" s="40"/>
      <c r="E34" s="40"/>
      <c r="F34" s="40"/>
      <c r="G34"/>
      <c r="H34"/>
    </row>
    <row r="35" spans="1:8" ht="15.75" thickBot="1" x14ac:dyDescent="0.3">
      <c r="A35" s="154"/>
      <c r="B35" s="54" t="s">
        <v>34</v>
      </c>
      <c r="C35" s="33"/>
      <c r="D35" s="55"/>
      <c r="E35" s="55"/>
      <c r="F35" s="55"/>
      <c r="G35"/>
      <c r="H35"/>
    </row>
    <row r="36" spans="1:8" x14ac:dyDescent="0.25">
      <c r="A36" s="153" t="s">
        <v>51</v>
      </c>
      <c r="B36" s="52" t="s">
        <v>49</v>
      </c>
      <c r="C36" s="53"/>
      <c r="D36" s="40"/>
      <c r="E36" s="40"/>
      <c r="F36" s="40"/>
      <c r="G36"/>
      <c r="H36"/>
    </row>
    <row r="37" spans="1:8" ht="15.75" thickBot="1" x14ac:dyDescent="0.3">
      <c r="A37" s="154"/>
      <c r="B37" s="54" t="s">
        <v>34</v>
      </c>
      <c r="C37" s="33"/>
      <c r="D37" s="55"/>
      <c r="E37" s="55"/>
      <c r="F37" s="55"/>
      <c r="G37"/>
      <c r="H37"/>
    </row>
    <row r="38" spans="1:8" x14ac:dyDescent="0.25">
      <c r="A38" s="155" t="s">
        <v>52</v>
      </c>
      <c r="B38" s="52" t="s">
        <v>49</v>
      </c>
      <c r="C38" s="53"/>
      <c r="D38" s="40"/>
      <c r="E38" s="40"/>
      <c r="F38" s="40"/>
      <c r="G38"/>
      <c r="H38"/>
    </row>
    <row r="39" spans="1:8" ht="15.75" thickBot="1" x14ac:dyDescent="0.3">
      <c r="A39" s="156"/>
      <c r="B39" s="54" t="s">
        <v>34</v>
      </c>
      <c r="C39" s="33"/>
      <c r="D39" s="55"/>
      <c r="E39" s="55"/>
      <c r="F39" s="55"/>
      <c r="G39"/>
      <c r="H39"/>
    </row>
    <row r="40" spans="1:8" x14ac:dyDescent="0.25">
      <c r="C40" s="9"/>
      <c r="G40"/>
      <c r="H40"/>
    </row>
    <row r="41" spans="1:8" x14ac:dyDescent="0.25">
      <c r="A41" s="157" t="s">
        <v>18</v>
      </c>
      <c r="B41" s="158"/>
      <c r="G41"/>
      <c r="H41"/>
    </row>
    <row r="42" spans="1:8" x14ac:dyDescent="0.25">
      <c r="A42" s="159" t="s">
        <v>48</v>
      </c>
      <c r="B42" s="4" t="s">
        <v>49</v>
      </c>
      <c r="C42" s="4"/>
      <c r="D42" s="5"/>
      <c r="E42" s="5"/>
      <c r="F42" s="5"/>
      <c r="G42"/>
      <c r="H42"/>
    </row>
    <row r="43" spans="1:8" x14ac:dyDescent="0.25">
      <c r="A43" s="160"/>
      <c r="B43" s="4" t="s">
        <v>34</v>
      </c>
      <c r="C43" s="4"/>
      <c r="D43" s="5"/>
      <c r="E43" s="5"/>
      <c r="F43" s="5"/>
      <c r="G43"/>
      <c r="H43"/>
    </row>
    <row r="44" spans="1:8" x14ac:dyDescent="0.25">
      <c r="A44" s="159" t="s">
        <v>50</v>
      </c>
      <c r="B44" s="4" t="s">
        <v>49</v>
      </c>
      <c r="C44" s="4"/>
      <c r="D44" s="5"/>
      <c r="E44" s="5"/>
      <c r="F44" s="5"/>
      <c r="G44"/>
      <c r="H44"/>
    </row>
    <row r="45" spans="1:8" x14ac:dyDescent="0.25">
      <c r="A45" s="160"/>
      <c r="B45" s="4" t="s">
        <v>34</v>
      </c>
      <c r="C45" s="4"/>
      <c r="D45" s="5"/>
      <c r="E45" s="5"/>
      <c r="F45" s="5"/>
      <c r="G45"/>
      <c r="H45"/>
    </row>
    <row r="46" spans="1:8" x14ac:dyDescent="0.25">
      <c r="A46" s="159" t="s">
        <v>51</v>
      </c>
      <c r="B46" s="4" t="s">
        <v>49</v>
      </c>
      <c r="C46" s="4"/>
      <c r="D46" s="5"/>
      <c r="E46" s="5"/>
      <c r="F46" s="5"/>
      <c r="G46"/>
      <c r="H46"/>
    </row>
    <row r="47" spans="1:8" x14ac:dyDescent="0.25">
      <c r="A47" s="160"/>
      <c r="B47" s="4" t="s">
        <v>34</v>
      </c>
      <c r="C47" s="4"/>
      <c r="D47" s="5"/>
      <c r="E47" s="5"/>
      <c r="F47" s="5"/>
      <c r="G47"/>
      <c r="H47"/>
    </row>
    <row r="48" spans="1:8" x14ac:dyDescent="0.25">
      <c r="A48" s="149" t="s">
        <v>52</v>
      </c>
      <c r="B48" s="4" t="s">
        <v>49</v>
      </c>
      <c r="C48" s="4"/>
      <c r="D48" s="5"/>
      <c r="E48" s="5"/>
      <c r="F48" s="5"/>
      <c r="G48"/>
      <c r="H48"/>
    </row>
    <row r="49" spans="1:24" x14ac:dyDescent="0.25">
      <c r="A49" s="149"/>
      <c r="B49" s="4" t="s">
        <v>34</v>
      </c>
      <c r="C49" s="4"/>
      <c r="D49" s="5"/>
      <c r="E49" s="5"/>
      <c r="F49" s="5"/>
      <c r="G49"/>
      <c r="H49"/>
    </row>
    <row r="50" spans="1:24" x14ac:dyDescent="0.25">
      <c r="C50" s="9"/>
      <c r="G50"/>
      <c r="H50"/>
    </row>
    <row r="51" spans="1:24" ht="15.75" customHeight="1" x14ac:dyDescent="0.25">
      <c r="A51" s="157" t="s">
        <v>19</v>
      </c>
      <c r="B51" s="158"/>
      <c r="G51"/>
      <c r="H51"/>
    </row>
    <row r="52" spans="1:24" x14ac:dyDescent="0.25">
      <c r="A52" s="159" t="s">
        <v>48</v>
      </c>
      <c r="B52" s="4" t="s">
        <v>49</v>
      </c>
      <c r="C52" s="4"/>
      <c r="D52" s="5"/>
      <c r="E52" s="5"/>
      <c r="F52" s="5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</row>
    <row r="53" spans="1:24" x14ac:dyDescent="0.25">
      <c r="A53" s="160"/>
      <c r="B53" s="4" t="s">
        <v>34</v>
      </c>
      <c r="C53" s="4"/>
      <c r="D53" s="5"/>
      <c r="E53" s="5"/>
      <c r="F53" s="5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</row>
    <row r="54" spans="1:24" ht="15.75" customHeight="1" x14ac:dyDescent="0.25">
      <c r="A54" s="159" t="s">
        <v>50</v>
      </c>
      <c r="B54" s="4" t="s">
        <v>49</v>
      </c>
      <c r="C54" s="4"/>
      <c r="D54" s="5"/>
      <c r="E54" s="5"/>
      <c r="F54" s="5"/>
      <c r="G54"/>
      <c r="H54"/>
    </row>
    <row r="55" spans="1:24" ht="15.75" customHeight="1" x14ac:dyDescent="0.25">
      <c r="A55" s="160"/>
      <c r="B55" s="4" t="s">
        <v>34</v>
      </c>
      <c r="C55" s="4"/>
      <c r="D55" s="5"/>
      <c r="E55" s="5"/>
      <c r="F55" s="5"/>
      <c r="G55"/>
      <c r="H55"/>
    </row>
    <row r="56" spans="1:24" x14ac:dyDescent="0.25">
      <c r="A56" s="159" t="s">
        <v>51</v>
      </c>
      <c r="B56" s="4" t="s">
        <v>49</v>
      </c>
      <c r="C56" s="4"/>
      <c r="D56" s="5"/>
      <c r="E56" s="5"/>
      <c r="F56" s="5"/>
      <c r="G56"/>
      <c r="H56"/>
    </row>
    <row r="57" spans="1:24" x14ac:dyDescent="0.25">
      <c r="A57" s="160"/>
      <c r="B57" s="4" t="s">
        <v>34</v>
      </c>
      <c r="C57" s="4"/>
      <c r="D57" s="5"/>
      <c r="E57" s="5"/>
      <c r="F57" s="5"/>
      <c r="G57"/>
      <c r="H57"/>
    </row>
    <row r="58" spans="1:24" x14ac:dyDescent="0.25">
      <c r="A58" s="149" t="s">
        <v>52</v>
      </c>
      <c r="B58" s="4" t="s">
        <v>49</v>
      </c>
      <c r="C58" s="4"/>
      <c r="D58" s="5"/>
      <c r="E58" s="5"/>
      <c r="F58" s="5"/>
      <c r="G58"/>
      <c r="H58"/>
    </row>
    <row r="59" spans="1:24" x14ac:dyDescent="0.25">
      <c r="A59" s="149"/>
      <c r="B59" s="4" t="s">
        <v>34</v>
      </c>
      <c r="C59" s="4"/>
      <c r="D59" s="5"/>
      <c r="E59" s="5"/>
      <c r="F59" s="5"/>
      <c r="G59"/>
      <c r="H59"/>
    </row>
    <row r="60" spans="1:24" x14ac:dyDescent="0.25">
      <c r="C60" s="9"/>
      <c r="G60"/>
      <c r="H60"/>
    </row>
    <row r="61" spans="1:24" x14ac:dyDescent="0.25">
      <c r="A61" s="157" t="s">
        <v>36</v>
      </c>
      <c r="B61" s="158"/>
      <c r="G61"/>
      <c r="H61"/>
    </row>
    <row r="62" spans="1:24" x14ac:dyDescent="0.25">
      <c r="A62" s="159" t="s">
        <v>48</v>
      </c>
      <c r="B62" s="4" t="s">
        <v>49</v>
      </c>
      <c r="C62" s="4"/>
      <c r="D62" s="5"/>
      <c r="E62" s="5"/>
      <c r="F62" s="5"/>
      <c r="G62"/>
      <c r="H62"/>
    </row>
    <row r="63" spans="1:24" x14ac:dyDescent="0.25">
      <c r="A63" s="160"/>
      <c r="B63" s="4" t="s">
        <v>34</v>
      </c>
      <c r="C63" s="4"/>
      <c r="D63" s="5"/>
      <c r="E63" s="5"/>
      <c r="F63" s="5"/>
      <c r="G63"/>
      <c r="H63"/>
    </row>
    <row r="64" spans="1:24" x14ac:dyDescent="0.25">
      <c r="A64" s="159" t="s">
        <v>50</v>
      </c>
      <c r="B64" s="4" t="s">
        <v>49</v>
      </c>
      <c r="C64" s="4"/>
      <c r="D64" s="5"/>
      <c r="E64" s="5"/>
      <c r="F64" s="5"/>
      <c r="G64"/>
      <c r="H64"/>
    </row>
    <row r="65" spans="1:8" x14ac:dyDescent="0.25">
      <c r="A65" s="160"/>
      <c r="B65" s="4" t="s">
        <v>34</v>
      </c>
      <c r="C65" s="4"/>
      <c r="D65" s="5"/>
      <c r="E65" s="5"/>
      <c r="F65" s="5"/>
      <c r="G65"/>
      <c r="H65"/>
    </row>
    <row r="66" spans="1:8" x14ac:dyDescent="0.25">
      <c r="A66" s="159" t="s">
        <v>51</v>
      </c>
      <c r="B66" s="4" t="s">
        <v>49</v>
      </c>
      <c r="C66" s="4"/>
      <c r="D66" s="5"/>
      <c r="E66" s="5"/>
      <c r="F66" s="5"/>
      <c r="G66"/>
      <c r="H66"/>
    </row>
    <row r="67" spans="1:8" x14ac:dyDescent="0.25">
      <c r="A67" s="160"/>
      <c r="B67" s="4" t="s">
        <v>34</v>
      </c>
      <c r="C67" s="4"/>
      <c r="D67" s="5"/>
      <c r="E67" s="5"/>
      <c r="F67" s="5"/>
      <c r="G67"/>
      <c r="H67"/>
    </row>
    <row r="68" spans="1:8" x14ac:dyDescent="0.25">
      <c r="A68" s="149" t="s">
        <v>52</v>
      </c>
      <c r="B68" s="4" t="s">
        <v>49</v>
      </c>
      <c r="C68" s="4"/>
      <c r="D68" s="5"/>
      <c r="E68" s="5"/>
      <c r="F68" s="5"/>
      <c r="G68"/>
      <c r="H68"/>
    </row>
    <row r="69" spans="1:8" x14ac:dyDescent="0.25">
      <c r="A69" s="149"/>
      <c r="B69" s="4" t="s">
        <v>34</v>
      </c>
      <c r="C69" s="5"/>
      <c r="D69" s="5"/>
      <c r="E69" s="5"/>
      <c r="F69" s="5"/>
      <c r="G69"/>
      <c r="H69"/>
    </row>
    <row r="70" spans="1:8" x14ac:dyDescent="0.25">
      <c r="G70"/>
      <c r="H70"/>
    </row>
    <row r="71" spans="1:8" x14ac:dyDescent="0.25">
      <c r="A71" s="157" t="s">
        <v>37</v>
      </c>
      <c r="B71" s="158"/>
      <c r="G71"/>
      <c r="H71"/>
    </row>
    <row r="72" spans="1:8" x14ac:dyDescent="0.25">
      <c r="A72" s="159" t="s">
        <v>48</v>
      </c>
      <c r="B72" s="4" t="s">
        <v>49</v>
      </c>
      <c r="C72" s="4"/>
      <c r="D72" s="5"/>
      <c r="E72" s="5"/>
      <c r="F72" s="5"/>
      <c r="G72"/>
      <c r="H72"/>
    </row>
    <row r="73" spans="1:8" x14ac:dyDescent="0.25">
      <c r="A73" s="160"/>
      <c r="B73" s="4" t="s">
        <v>34</v>
      </c>
      <c r="C73" s="4"/>
      <c r="D73" s="5"/>
      <c r="E73" s="5"/>
      <c r="F73" s="5"/>
      <c r="G73"/>
      <c r="H73"/>
    </row>
    <row r="74" spans="1:8" x14ac:dyDescent="0.25">
      <c r="A74" s="159" t="s">
        <v>50</v>
      </c>
      <c r="B74" s="4" t="s">
        <v>49</v>
      </c>
      <c r="C74" s="4"/>
      <c r="D74" s="5"/>
      <c r="E74" s="5"/>
      <c r="F74" s="5"/>
      <c r="G74"/>
      <c r="H74"/>
    </row>
    <row r="75" spans="1:8" x14ac:dyDescent="0.25">
      <c r="A75" s="160"/>
      <c r="B75" s="4" t="s">
        <v>34</v>
      </c>
      <c r="C75" s="4"/>
      <c r="D75" s="5"/>
      <c r="E75" s="5"/>
      <c r="F75" s="5"/>
      <c r="G75"/>
      <c r="H75"/>
    </row>
    <row r="76" spans="1:8" x14ac:dyDescent="0.25">
      <c r="A76" s="159" t="s">
        <v>51</v>
      </c>
      <c r="B76" s="4" t="s">
        <v>49</v>
      </c>
      <c r="C76" s="4"/>
      <c r="D76" s="5"/>
      <c r="E76" s="5"/>
      <c r="F76" s="5"/>
      <c r="G76"/>
      <c r="H76"/>
    </row>
    <row r="77" spans="1:8" x14ac:dyDescent="0.25">
      <c r="A77" s="160"/>
      <c r="B77" s="4" t="s">
        <v>34</v>
      </c>
      <c r="C77" s="4"/>
      <c r="D77" s="5"/>
      <c r="E77" s="5"/>
      <c r="F77" s="5"/>
      <c r="G77"/>
      <c r="H77"/>
    </row>
    <row r="78" spans="1:8" x14ac:dyDescent="0.25">
      <c r="A78" s="149" t="s">
        <v>52</v>
      </c>
      <c r="B78" s="4" t="s">
        <v>49</v>
      </c>
      <c r="C78" s="4"/>
      <c r="D78" s="5"/>
      <c r="E78" s="5"/>
      <c r="F78" s="5"/>
      <c r="G78"/>
      <c r="H78"/>
    </row>
    <row r="79" spans="1:8" x14ac:dyDescent="0.25">
      <c r="A79" s="149"/>
      <c r="B79" s="4" t="s">
        <v>34</v>
      </c>
      <c r="C79" s="5"/>
      <c r="D79" s="5"/>
      <c r="E79" s="5"/>
      <c r="F79" s="5"/>
      <c r="G79"/>
      <c r="H79"/>
    </row>
    <row r="80" spans="1:8" x14ac:dyDescent="0.25">
      <c r="G80"/>
      <c r="H80"/>
    </row>
    <row r="81" spans="1:8" x14ac:dyDescent="0.25">
      <c r="A81" s="157" t="s">
        <v>38</v>
      </c>
      <c r="B81" s="158"/>
      <c r="G81"/>
      <c r="H81"/>
    </row>
    <row r="82" spans="1:8" x14ac:dyDescent="0.25">
      <c r="A82" s="159" t="s">
        <v>48</v>
      </c>
      <c r="B82" s="4" t="s">
        <v>49</v>
      </c>
      <c r="C82" s="4"/>
      <c r="D82" s="5"/>
      <c r="E82" s="5"/>
      <c r="F82" s="5"/>
      <c r="G82"/>
      <c r="H82"/>
    </row>
    <row r="83" spans="1:8" x14ac:dyDescent="0.25">
      <c r="A83" s="160"/>
      <c r="B83" s="4" t="s">
        <v>34</v>
      </c>
      <c r="C83" s="4"/>
      <c r="D83" s="5"/>
      <c r="E83" s="5"/>
      <c r="F83" s="5"/>
      <c r="G83"/>
      <c r="H83"/>
    </row>
    <row r="84" spans="1:8" x14ac:dyDescent="0.25">
      <c r="A84" s="159" t="s">
        <v>50</v>
      </c>
      <c r="B84" s="4" t="s">
        <v>49</v>
      </c>
      <c r="C84" s="4"/>
      <c r="D84" s="5"/>
      <c r="E84" s="5"/>
      <c r="F84" s="5"/>
      <c r="G84"/>
      <c r="H84"/>
    </row>
    <row r="85" spans="1:8" x14ac:dyDescent="0.25">
      <c r="A85" s="160"/>
      <c r="B85" s="4" t="s">
        <v>34</v>
      </c>
      <c r="C85" s="4"/>
      <c r="D85" s="5"/>
      <c r="E85" s="5"/>
      <c r="F85" s="5"/>
      <c r="G85"/>
      <c r="H85"/>
    </row>
    <row r="86" spans="1:8" x14ac:dyDescent="0.25">
      <c r="A86" s="159" t="s">
        <v>51</v>
      </c>
      <c r="B86" s="4" t="s">
        <v>49</v>
      </c>
      <c r="C86" s="4"/>
      <c r="D86" s="5"/>
      <c r="E86" s="5"/>
      <c r="F86" s="5"/>
      <c r="G86"/>
      <c r="H86"/>
    </row>
    <row r="87" spans="1:8" x14ac:dyDescent="0.25">
      <c r="A87" s="160"/>
      <c r="B87" s="4" t="s">
        <v>34</v>
      </c>
      <c r="C87" s="4"/>
      <c r="D87" s="5"/>
      <c r="E87" s="5"/>
      <c r="F87" s="5"/>
      <c r="G87"/>
      <c r="H87"/>
    </row>
    <row r="88" spans="1:8" x14ac:dyDescent="0.25">
      <c r="A88" s="149" t="s">
        <v>52</v>
      </c>
      <c r="B88" s="4" t="s">
        <v>49</v>
      </c>
      <c r="C88" s="4"/>
      <c r="D88" s="5"/>
      <c r="E88" s="5"/>
      <c r="F88" s="5"/>
      <c r="G88"/>
      <c r="H88"/>
    </row>
    <row r="89" spans="1:8" x14ac:dyDescent="0.25">
      <c r="A89" s="149"/>
      <c r="B89" s="4" t="s">
        <v>34</v>
      </c>
      <c r="C89" s="5"/>
      <c r="D89" s="5"/>
      <c r="E89" s="5"/>
      <c r="F89" s="5"/>
      <c r="G89"/>
      <c r="H89"/>
    </row>
    <row r="91" spans="1:8" x14ac:dyDescent="0.25">
      <c r="A91" s="157" t="s">
        <v>39</v>
      </c>
      <c r="B91" s="158"/>
    </row>
    <row r="92" spans="1:8" x14ac:dyDescent="0.25">
      <c r="A92" s="159" t="s">
        <v>48</v>
      </c>
      <c r="B92" s="4" t="s">
        <v>49</v>
      </c>
      <c r="C92" s="4"/>
      <c r="D92" s="5"/>
      <c r="E92" s="5"/>
      <c r="F92" s="5"/>
    </row>
    <row r="93" spans="1:8" x14ac:dyDescent="0.25">
      <c r="A93" s="160"/>
      <c r="B93" s="4" t="s">
        <v>34</v>
      </c>
      <c r="C93" s="4"/>
      <c r="D93" s="5"/>
      <c r="E93" s="5"/>
      <c r="F93" s="5"/>
    </row>
    <row r="94" spans="1:8" x14ac:dyDescent="0.25">
      <c r="A94" s="159" t="s">
        <v>50</v>
      </c>
      <c r="B94" s="4" t="s">
        <v>49</v>
      </c>
      <c r="C94" s="4"/>
      <c r="D94" s="5"/>
      <c r="E94" s="5"/>
      <c r="F94" s="5"/>
    </row>
    <row r="95" spans="1:8" x14ac:dyDescent="0.25">
      <c r="A95" s="160"/>
      <c r="B95" s="4" t="s">
        <v>34</v>
      </c>
      <c r="C95" s="4"/>
      <c r="D95" s="5"/>
      <c r="E95" s="5"/>
      <c r="F95" s="5"/>
    </row>
    <row r="96" spans="1:8" x14ac:dyDescent="0.25">
      <c r="A96" s="159" t="s">
        <v>51</v>
      </c>
      <c r="B96" s="4" t="s">
        <v>49</v>
      </c>
      <c r="C96" s="4"/>
      <c r="D96" s="5"/>
      <c r="E96" s="5"/>
      <c r="F96" s="5"/>
    </row>
    <row r="97" spans="1:6" x14ac:dyDescent="0.25">
      <c r="A97" s="160"/>
      <c r="B97" s="4" t="s">
        <v>34</v>
      </c>
      <c r="C97" s="4"/>
      <c r="D97" s="5"/>
      <c r="E97" s="5"/>
      <c r="F97" s="5"/>
    </row>
    <row r="98" spans="1:6" x14ac:dyDescent="0.25">
      <c r="A98" s="149" t="s">
        <v>52</v>
      </c>
      <c r="B98" s="4" t="s">
        <v>49</v>
      </c>
      <c r="C98" s="4"/>
      <c r="D98" s="5"/>
      <c r="E98" s="5"/>
      <c r="F98" s="5"/>
    </row>
    <row r="99" spans="1:6" x14ac:dyDescent="0.25">
      <c r="A99" s="149"/>
      <c r="B99" s="4" t="s">
        <v>34</v>
      </c>
      <c r="C99" s="5"/>
      <c r="D99" s="5"/>
      <c r="E99" s="5"/>
      <c r="F99" s="5"/>
    </row>
    <row r="101" spans="1:6" x14ac:dyDescent="0.25">
      <c r="A101" s="157" t="s">
        <v>40</v>
      </c>
      <c r="B101" s="158"/>
    </row>
    <row r="102" spans="1:6" x14ac:dyDescent="0.25">
      <c r="A102" s="159" t="s">
        <v>48</v>
      </c>
      <c r="B102" s="4" t="s">
        <v>49</v>
      </c>
      <c r="C102" s="4"/>
      <c r="D102" s="5"/>
      <c r="E102" s="5"/>
      <c r="F102" s="5"/>
    </row>
    <row r="103" spans="1:6" x14ac:dyDescent="0.25">
      <c r="A103" s="160"/>
      <c r="B103" s="4" t="s">
        <v>34</v>
      </c>
      <c r="C103" s="4"/>
      <c r="D103" s="5"/>
      <c r="E103" s="5"/>
      <c r="F103" s="5"/>
    </row>
    <row r="104" spans="1:6" x14ac:dyDescent="0.25">
      <c r="A104" s="159" t="s">
        <v>50</v>
      </c>
      <c r="B104" s="4" t="s">
        <v>49</v>
      </c>
      <c r="C104" s="4"/>
      <c r="D104" s="5"/>
      <c r="E104" s="5"/>
      <c r="F104" s="5"/>
    </row>
    <row r="105" spans="1:6" x14ac:dyDescent="0.25">
      <c r="A105" s="160"/>
      <c r="B105" s="4" t="s">
        <v>34</v>
      </c>
      <c r="C105" s="4"/>
      <c r="D105" s="5"/>
      <c r="E105" s="5"/>
      <c r="F105" s="5"/>
    </row>
    <row r="106" spans="1:6" x14ac:dyDescent="0.25">
      <c r="A106" s="159" t="s">
        <v>51</v>
      </c>
      <c r="B106" s="4" t="s">
        <v>49</v>
      </c>
      <c r="C106" s="4"/>
      <c r="D106" s="5"/>
      <c r="E106" s="5"/>
      <c r="F106" s="5"/>
    </row>
    <row r="107" spans="1:6" x14ac:dyDescent="0.25">
      <c r="A107" s="160"/>
      <c r="B107" s="4" t="s">
        <v>34</v>
      </c>
      <c r="C107" s="4"/>
      <c r="D107" s="5"/>
      <c r="E107" s="5"/>
      <c r="F107" s="5"/>
    </row>
    <row r="108" spans="1:6" x14ac:dyDescent="0.25">
      <c r="A108" s="149" t="s">
        <v>52</v>
      </c>
      <c r="B108" s="4" t="s">
        <v>49</v>
      </c>
      <c r="C108" s="4"/>
      <c r="D108" s="5"/>
      <c r="E108" s="5"/>
      <c r="F108" s="5"/>
    </row>
    <row r="109" spans="1:6" x14ac:dyDescent="0.25">
      <c r="A109" s="149"/>
      <c r="B109" s="4" t="s">
        <v>34</v>
      </c>
      <c r="C109" s="5"/>
      <c r="D109" s="5"/>
      <c r="E109" s="5"/>
      <c r="F109" s="5"/>
    </row>
    <row r="111" spans="1:6" x14ac:dyDescent="0.25">
      <c r="A111" s="157" t="s">
        <v>41</v>
      </c>
      <c r="B111" s="158"/>
    </row>
    <row r="112" spans="1:6" x14ac:dyDescent="0.25">
      <c r="A112" s="159" t="s">
        <v>48</v>
      </c>
      <c r="B112" s="4" t="s">
        <v>49</v>
      </c>
      <c r="C112" s="4"/>
      <c r="D112" s="5"/>
      <c r="E112" s="5"/>
      <c r="F112" s="5"/>
    </row>
    <row r="113" spans="1:6" x14ac:dyDescent="0.25">
      <c r="A113" s="160"/>
      <c r="B113" s="4" t="s">
        <v>34</v>
      </c>
      <c r="C113" s="4"/>
      <c r="D113" s="5"/>
      <c r="E113" s="5"/>
      <c r="F113" s="5"/>
    </row>
    <row r="114" spans="1:6" x14ac:dyDescent="0.25">
      <c r="A114" s="159" t="s">
        <v>50</v>
      </c>
      <c r="B114" s="4" t="s">
        <v>49</v>
      </c>
      <c r="C114" s="4"/>
      <c r="D114" s="5"/>
      <c r="E114" s="5"/>
      <c r="F114" s="5"/>
    </row>
    <row r="115" spans="1:6" x14ac:dyDescent="0.25">
      <c r="A115" s="160"/>
      <c r="B115" s="4" t="s">
        <v>34</v>
      </c>
      <c r="C115" s="4"/>
      <c r="D115" s="5"/>
      <c r="E115" s="5"/>
      <c r="F115" s="5"/>
    </row>
    <row r="116" spans="1:6" x14ac:dyDescent="0.25">
      <c r="A116" s="159" t="s">
        <v>51</v>
      </c>
      <c r="B116" s="4" t="s">
        <v>49</v>
      </c>
      <c r="C116" s="4"/>
      <c r="D116" s="5"/>
      <c r="E116" s="5"/>
      <c r="F116" s="5"/>
    </row>
    <row r="117" spans="1:6" x14ac:dyDescent="0.25">
      <c r="A117" s="160"/>
      <c r="B117" s="4" t="s">
        <v>34</v>
      </c>
      <c r="C117" s="4"/>
      <c r="D117" s="5"/>
      <c r="E117" s="5"/>
      <c r="F117" s="5"/>
    </row>
    <row r="118" spans="1:6" x14ac:dyDescent="0.25">
      <c r="A118" s="149" t="s">
        <v>52</v>
      </c>
      <c r="B118" s="4" t="s">
        <v>49</v>
      </c>
      <c r="C118" s="4"/>
      <c r="D118" s="5"/>
      <c r="E118" s="5"/>
      <c r="F118" s="5"/>
    </row>
    <row r="119" spans="1:6" x14ac:dyDescent="0.25">
      <c r="A119" s="149"/>
      <c r="B119" s="4" t="s">
        <v>34</v>
      </c>
      <c r="C119" s="5"/>
      <c r="D119" s="5"/>
      <c r="E119" s="5"/>
      <c r="F119" s="5"/>
    </row>
    <row r="121" spans="1:6" x14ac:dyDescent="0.25">
      <c r="A121" s="157" t="s">
        <v>42</v>
      </c>
      <c r="B121" s="158"/>
    </row>
    <row r="122" spans="1:6" x14ac:dyDescent="0.25">
      <c r="A122" s="159" t="s">
        <v>48</v>
      </c>
      <c r="B122" s="4" t="s">
        <v>49</v>
      </c>
      <c r="C122" s="4"/>
      <c r="D122" s="5"/>
      <c r="E122" s="5"/>
      <c r="F122" s="5"/>
    </row>
    <row r="123" spans="1:6" x14ac:dyDescent="0.25">
      <c r="A123" s="160"/>
      <c r="B123" s="4" t="s">
        <v>34</v>
      </c>
      <c r="C123" s="4"/>
      <c r="D123" s="5"/>
      <c r="E123" s="5"/>
      <c r="F123" s="5"/>
    </row>
    <row r="124" spans="1:6" x14ac:dyDescent="0.25">
      <c r="A124" s="159" t="s">
        <v>50</v>
      </c>
      <c r="B124" s="4" t="s">
        <v>49</v>
      </c>
      <c r="C124" s="4"/>
      <c r="D124" s="5"/>
      <c r="E124" s="5"/>
      <c r="F124" s="5"/>
    </row>
    <row r="125" spans="1:6" x14ac:dyDescent="0.25">
      <c r="A125" s="160"/>
      <c r="B125" s="4" t="s">
        <v>34</v>
      </c>
      <c r="C125" s="4"/>
      <c r="D125" s="5"/>
      <c r="E125" s="5"/>
      <c r="F125" s="5"/>
    </row>
    <row r="126" spans="1:6" x14ac:dyDescent="0.25">
      <c r="A126" s="159" t="s">
        <v>51</v>
      </c>
      <c r="B126" s="4" t="s">
        <v>49</v>
      </c>
      <c r="C126" s="4"/>
      <c r="D126" s="5"/>
      <c r="E126" s="5"/>
      <c r="F126" s="5"/>
    </row>
    <row r="127" spans="1:6" x14ac:dyDescent="0.25">
      <c r="A127" s="160"/>
      <c r="B127" s="4" t="s">
        <v>34</v>
      </c>
      <c r="C127" s="4"/>
      <c r="D127" s="5"/>
      <c r="E127" s="5"/>
      <c r="F127" s="5"/>
    </row>
    <row r="128" spans="1:6" x14ac:dyDescent="0.25">
      <c r="A128" s="149" t="s">
        <v>52</v>
      </c>
      <c r="B128" s="4" t="s">
        <v>49</v>
      </c>
      <c r="C128" s="4"/>
      <c r="D128" s="5"/>
      <c r="E128" s="5"/>
      <c r="F128" s="5"/>
    </row>
    <row r="129" spans="1:6" x14ac:dyDescent="0.25">
      <c r="A129" s="149"/>
      <c r="B129" s="4" t="s">
        <v>34</v>
      </c>
      <c r="C129" s="5"/>
      <c r="D129" s="5"/>
      <c r="E129" s="5"/>
      <c r="F129" s="5"/>
    </row>
    <row r="131" spans="1:6" x14ac:dyDescent="0.25">
      <c r="A131" s="157" t="s">
        <v>43</v>
      </c>
      <c r="B131" s="158"/>
    </row>
    <row r="132" spans="1:6" x14ac:dyDescent="0.25">
      <c r="A132" s="159" t="s">
        <v>48</v>
      </c>
      <c r="B132" s="4" t="s">
        <v>49</v>
      </c>
      <c r="C132" s="4"/>
      <c r="D132" s="5"/>
      <c r="E132" s="5"/>
      <c r="F132" s="5"/>
    </row>
    <row r="133" spans="1:6" x14ac:dyDescent="0.25">
      <c r="A133" s="160"/>
      <c r="B133" s="4" t="s">
        <v>34</v>
      </c>
      <c r="C133" s="4"/>
      <c r="D133" s="5"/>
      <c r="E133" s="5"/>
      <c r="F133" s="5"/>
    </row>
    <row r="134" spans="1:6" x14ac:dyDescent="0.25">
      <c r="A134" s="159" t="s">
        <v>50</v>
      </c>
      <c r="B134" s="4" t="s">
        <v>49</v>
      </c>
      <c r="C134" s="4"/>
      <c r="D134" s="5"/>
      <c r="E134" s="5"/>
      <c r="F134" s="5"/>
    </row>
    <row r="135" spans="1:6" x14ac:dyDescent="0.25">
      <c r="A135" s="160"/>
      <c r="B135" s="4" t="s">
        <v>34</v>
      </c>
      <c r="C135" s="4"/>
      <c r="D135" s="5"/>
      <c r="E135" s="5"/>
      <c r="F135" s="5"/>
    </row>
    <row r="136" spans="1:6" x14ac:dyDescent="0.25">
      <c r="A136" s="159" t="s">
        <v>51</v>
      </c>
      <c r="B136" s="4" t="s">
        <v>49</v>
      </c>
      <c r="C136" s="4"/>
      <c r="D136" s="5"/>
      <c r="E136" s="5"/>
      <c r="F136" s="5"/>
    </row>
    <row r="137" spans="1:6" x14ac:dyDescent="0.25">
      <c r="A137" s="160"/>
      <c r="B137" s="4" t="s">
        <v>34</v>
      </c>
      <c r="C137" s="4"/>
      <c r="D137" s="5"/>
      <c r="E137" s="5"/>
      <c r="F137" s="5"/>
    </row>
    <row r="138" spans="1:6" x14ac:dyDescent="0.25">
      <c r="A138" s="149" t="s">
        <v>52</v>
      </c>
      <c r="B138" s="4" t="s">
        <v>49</v>
      </c>
      <c r="C138" s="4"/>
      <c r="D138" s="5"/>
      <c r="E138" s="5"/>
      <c r="F138" s="5"/>
    </row>
    <row r="139" spans="1:6" x14ac:dyDescent="0.25">
      <c r="A139" s="149"/>
      <c r="B139" s="4" t="s">
        <v>34</v>
      </c>
      <c r="C139" s="5"/>
      <c r="D139" s="5"/>
      <c r="E139" s="5"/>
      <c r="F139" s="5"/>
    </row>
    <row r="141" spans="1:6" x14ac:dyDescent="0.25">
      <c r="A141" s="157" t="s">
        <v>44</v>
      </c>
      <c r="B141" s="158"/>
    </row>
    <row r="142" spans="1:6" x14ac:dyDescent="0.25">
      <c r="A142" s="159" t="s">
        <v>48</v>
      </c>
      <c r="B142" s="4" t="s">
        <v>49</v>
      </c>
      <c r="C142" s="4"/>
      <c r="D142" s="5"/>
      <c r="E142" s="5"/>
      <c r="F142" s="5"/>
    </row>
    <row r="143" spans="1:6" x14ac:dyDescent="0.25">
      <c r="A143" s="160"/>
      <c r="B143" s="4" t="s">
        <v>34</v>
      </c>
      <c r="C143" s="4"/>
      <c r="D143" s="5"/>
      <c r="E143" s="5"/>
      <c r="F143" s="5"/>
    </row>
    <row r="144" spans="1:6" x14ac:dyDescent="0.25">
      <c r="A144" s="159" t="s">
        <v>50</v>
      </c>
      <c r="B144" s="4" t="s">
        <v>49</v>
      </c>
      <c r="C144" s="4"/>
      <c r="D144" s="5"/>
      <c r="E144" s="5"/>
      <c r="F144" s="5"/>
    </row>
    <row r="145" spans="1:6" x14ac:dyDescent="0.25">
      <c r="A145" s="160"/>
      <c r="B145" s="4" t="s">
        <v>34</v>
      </c>
      <c r="C145" s="4"/>
      <c r="D145" s="5"/>
      <c r="E145" s="5"/>
      <c r="F145" s="5"/>
    </row>
    <row r="146" spans="1:6" x14ac:dyDescent="0.25">
      <c r="A146" s="159" t="s">
        <v>51</v>
      </c>
      <c r="B146" s="4" t="s">
        <v>49</v>
      </c>
      <c r="C146" s="4"/>
      <c r="D146" s="5"/>
      <c r="E146" s="5"/>
      <c r="F146" s="5"/>
    </row>
    <row r="147" spans="1:6" x14ac:dyDescent="0.25">
      <c r="A147" s="160"/>
      <c r="B147" s="4" t="s">
        <v>34</v>
      </c>
      <c r="C147" s="4"/>
      <c r="D147" s="5"/>
      <c r="E147" s="5"/>
      <c r="F147" s="5"/>
    </row>
    <row r="148" spans="1:6" x14ac:dyDescent="0.25">
      <c r="A148" s="149" t="s">
        <v>52</v>
      </c>
      <c r="B148" s="4" t="s">
        <v>49</v>
      </c>
      <c r="C148" s="4"/>
      <c r="D148" s="5"/>
      <c r="E148" s="5"/>
      <c r="F148" s="5"/>
    </row>
    <row r="149" spans="1:6" x14ac:dyDescent="0.25">
      <c r="A149" s="149"/>
      <c r="B149" s="4" t="s">
        <v>34</v>
      </c>
      <c r="C149" s="5"/>
      <c r="D149" s="5"/>
      <c r="E149" s="5"/>
      <c r="F149" s="5"/>
    </row>
    <row r="151" spans="1:6" x14ac:dyDescent="0.25">
      <c r="A151" s="157" t="s">
        <v>53</v>
      </c>
      <c r="B151" s="158"/>
    </row>
    <row r="152" spans="1:6" x14ac:dyDescent="0.25">
      <c r="A152" s="159" t="s">
        <v>48</v>
      </c>
      <c r="B152" s="4" t="s">
        <v>49</v>
      </c>
      <c r="C152" s="4"/>
      <c r="D152" s="5"/>
      <c r="E152" s="5"/>
      <c r="F152" s="5"/>
    </row>
    <row r="153" spans="1:6" x14ac:dyDescent="0.25">
      <c r="A153" s="160"/>
      <c r="B153" s="4" t="s">
        <v>34</v>
      </c>
      <c r="C153" s="4"/>
      <c r="D153" s="5"/>
      <c r="E153" s="5"/>
      <c r="F153" s="5"/>
    </row>
    <row r="154" spans="1:6" x14ac:dyDescent="0.25">
      <c r="A154" s="159" t="s">
        <v>50</v>
      </c>
      <c r="B154" s="4" t="s">
        <v>49</v>
      </c>
      <c r="C154" s="4"/>
      <c r="D154" s="5"/>
      <c r="E154" s="5"/>
      <c r="F154" s="5"/>
    </row>
    <row r="155" spans="1:6" x14ac:dyDescent="0.25">
      <c r="A155" s="160"/>
      <c r="B155" s="4" t="s">
        <v>34</v>
      </c>
      <c r="C155" s="4"/>
      <c r="D155" s="5"/>
      <c r="E155" s="5"/>
      <c r="F155" s="5"/>
    </row>
    <row r="156" spans="1:6" x14ac:dyDescent="0.25">
      <c r="A156" s="159" t="s">
        <v>51</v>
      </c>
      <c r="B156" s="4" t="s">
        <v>49</v>
      </c>
      <c r="C156" s="4"/>
      <c r="D156" s="5"/>
      <c r="E156" s="5"/>
      <c r="F156" s="5"/>
    </row>
    <row r="157" spans="1:6" x14ac:dyDescent="0.25">
      <c r="A157" s="160"/>
      <c r="B157" s="4" t="s">
        <v>34</v>
      </c>
      <c r="C157" s="4"/>
      <c r="D157" s="5"/>
      <c r="E157" s="5"/>
      <c r="F157" s="5"/>
    </row>
    <row r="158" spans="1:6" x14ac:dyDescent="0.25">
      <c r="A158" s="149" t="s">
        <v>52</v>
      </c>
      <c r="B158" s="4" t="s">
        <v>49</v>
      </c>
      <c r="C158" s="4"/>
      <c r="D158" s="5"/>
      <c r="E158" s="5"/>
      <c r="F158" s="5"/>
    </row>
    <row r="159" spans="1:6" x14ac:dyDescent="0.25">
      <c r="A159" s="149"/>
      <c r="B159" s="4" t="s">
        <v>34</v>
      </c>
      <c r="C159" s="5"/>
      <c r="D159" s="5"/>
      <c r="E159" s="5"/>
      <c r="F159" s="5"/>
    </row>
    <row r="161" spans="1:6" x14ac:dyDescent="0.25">
      <c r="A161" s="157" t="s">
        <v>54</v>
      </c>
      <c r="B161" s="158"/>
    </row>
    <row r="162" spans="1:6" x14ac:dyDescent="0.25">
      <c r="A162" s="159" t="s">
        <v>48</v>
      </c>
      <c r="B162" s="4" t="s">
        <v>49</v>
      </c>
      <c r="C162" s="4"/>
      <c r="D162" s="5"/>
      <c r="E162" s="5"/>
      <c r="F162" s="5"/>
    </row>
    <row r="163" spans="1:6" x14ac:dyDescent="0.25">
      <c r="A163" s="160"/>
      <c r="B163" s="4" t="s">
        <v>34</v>
      </c>
      <c r="C163" s="4"/>
      <c r="D163" s="5"/>
      <c r="E163" s="5"/>
      <c r="F163" s="5"/>
    </row>
    <row r="164" spans="1:6" x14ac:dyDescent="0.25">
      <c r="A164" s="159" t="s">
        <v>50</v>
      </c>
      <c r="B164" s="4" t="s">
        <v>49</v>
      </c>
      <c r="C164" s="4"/>
      <c r="D164" s="5"/>
      <c r="E164" s="5"/>
      <c r="F164" s="5"/>
    </row>
    <row r="165" spans="1:6" x14ac:dyDescent="0.25">
      <c r="A165" s="160"/>
      <c r="B165" s="4" t="s">
        <v>34</v>
      </c>
      <c r="C165" s="4"/>
      <c r="D165" s="5"/>
      <c r="E165" s="5"/>
      <c r="F165" s="5"/>
    </row>
    <row r="166" spans="1:6" x14ac:dyDescent="0.25">
      <c r="A166" s="159" t="s">
        <v>51</v>
      </c>
      <c r="B166" s="4" t="s">
        <v>49</v>
      </c>
      <c r="C166" s="4"/>
      <c r="D166" s="5"/>
      <c r="E166" s="5"/>
      <c r="F166" s="5"/>
    </row>
    <row r="167" spans="1:6" x14ac:dyDescent="0.25">
      <c r="A167" s="160"/>
      <c r="B167" s="4" t="s">
        <v>34</v>
      </c>
      <c r="C167" s="4"/>
      <c r="D167" s="5"/>
      <c r="E167" s="5"/>
      <c r="F167" s="5"/>
    </row>
    <row r="168" spans="1:6" x14ac:dyDescent="0.25">
      <c r="A168" s="149" t="s">
        <v>52</v>
      </c>
      <c r="B168" s="4" t="s">
        <v>49</v>
      </c>
      <c r="C168" s="4"/>
      <c r="D168" s="5"/>
      <c r="E168" s="5"/>
      <c r="F168" s="5"/>
    </row>
    <row r="169" spans="1:6" x14ac:dyDescent="0.25">
      <c r="A169" s="149"/>
      <c r="B169" s="4" t="s">
        <v>34</v>
      </c>
      <c r="C169" s="5"/>
      <c r="D169" s="5"/>
      <c r="E169" s="5"/>
      <c r="F169" s="5"/>
    </row>
    <row r="171" spans="1:6" x14ac:dyDescent="0.25">
      <c r="A171" s="157" t="s">
        <v>55</v>
      </c>
      <c r="B171" s="158"/>
    </row>
    <row r="172" spans="1:6" x14ac:dyDescent="0.25">
      <c r="A172" s="159" t="s">
        <v>48</v>
      </c>
      <c r="B172" s="4" t="s">
        <v>49</v>
      </c>
      <c r="C172" s="4"/>
      <c r="D172" s="5"/>
      <c r="E172" s="5"/>
      <c r="F172" s="5"/>
    </row>
    <row r="173" spans="1:6" x14ac:dyDescent="0.25">
      <c r="A173" s="160"/>
      <c r="B173" s="4" t="s">
        <v>34</v>
      </c>
      <c r="C173" s="4"/>
      <c r="D173" s="5"/>
      <c r="E173" s="5"/>
      <c r="F173" s="5"/>
    </row>
    <row r="174" spans="1:6" x14ac:dyDescent="0.25">
      <c r="A174" s="159" t="s">
        <v>50</v>
      </c>
      <c r="B174" s="4" t="s">
        <v>49</v>
      </c>
      <c r="C174" s="4"/>
      <c r="D174" s="5"/>
      <c r="E174" s="5"/>
      <c r="F174" s="5"/>
    </row>
    <row r="175" spans="1:6" x14ac:dyDescent="0.25">
      <c r="A175" s="160"/>
      <c r="B175" s="4" t="s">
        <v>34</v>
      </c>
      <c r="C175" s="4"/>
      <c r="D175" s="5"/>
      <c r="E175" s="5"/>
      <c r="F175" s="5"/>
    </row>
    <row r="176" spans="1:6" x14ac:dyDescent="0.25">
      <c r="A176" s="159" t="s">
        <v>51</v>
      </c>
      <c r="B176" s="4" t="s">
        <v>49</v>
      </c>
      <c r="C176" s="4"/>
      <c r="D176" s="5"/>
      <c r="E176" s="5"/>
      <c r="F176" s="5"/>
    </row>
    <row r="177" spans="1:6" x14ac:dyDescent="0.25">
      <c r="A177" s="160"/>
      <c r="B177" s="4" t="s">
        <v>34</v>
      </c>
      <c r="C177" s="4"/>
      <c r="D177" s="5"/>
      <c r="E177" s="5"/>
      <c r="F177" s="5"/>
    </row>
    <row r="178" spans="1:6" x14ac:dyDescent="0.25">
      <c r="A178" s="149" t="s">
        <v>52</v>
      </c>
      <c r="B178" s="4" t="s">
        <v>49</v>
      </c>
      <c r="C178" s="4"/>
      <c r="D178" s="5"/>
      <c r="E178" s="5"/>
      <c r="F178" s="5"/>
    </row>
    <row r="179" spans="1:6" x14ac:dyDescent="0.25">
      <c r="A179" s="149"/>
      <c r="B179" s="4" t="s">
        <v>34</v>
      </c>
      <c r="C179" s="5"/>
      <c r="D179" s="5"/>
      <c r="E179" s="5"/>
      <c r="F179" s="5"/>
    </row>
    <row r="181" spans="1:6" x14ac:dyDescent="0.25">
      <c r="A181" s="157" t="s">
        <v>56</v>
      </c>
      <c r="B181" s="158"/>
    </row>
    <row r="182" spans="1:6" x14ac:dyDescent="0.25">
      <c r="A182" s="159" t="s">
        <v>48</v>
      </c>
      <c r="B182" s="4" t="s">
        <v>49</v>
      </c>
      <c r="C182" s="4"/>
      <c r="D182" s="5"/>
      <c r="E182" s="5"/>
      <c r="F182" s="5"/>
    </row>
    <row r="183" spans="1:6" x14ac:dyDescent="0.25">
      <c r="A183" s="160"/>
      <c r="B183" s="4" t="s">
        <v>34</v>
      </c>
      <c r="C183" s="4"/>
      <c r="D183" s="5"/>
      <c r="E183" s="5"/>
      <c r="F183" s="5"/>
    </row>
    <row r="184" spans="1:6" x14ac:dyDescent="0.25">
      <c r="A184" s="159" t="s">
        <v>50</v>
      </c>
      <c r="B184" s="4" t="s">
        <v>49</v>
      </c>
      <c r="C184" s="4"/>
      <c r="D184" s="5"/>
      <c r="E184" s="5"/>
      <c r="F184" s="5"/>
    </row>
    <row r="185" spans="1:6" x14ac:dyDescent="0.25">
      <c r="A185" s="160"/>
      <c r="B185" s="4" t="s">
        <v>34</v>
      </c>
      <c r="C185" s="4"/>
      <c r="D185" s="5"/>
      <c r="E185" s="5"/>
      <c r="F185" s="5"/>
    </row>
    <row r="186" spans="1:6" x14ac:dyDescent="0.25">
      <c r="A186" s="159" t="s">
        <v>51</v>
      </c>
      <c r="B186" s="4" t="s">
        <v>49</v>
      </c>
      <c r="C186" s="4"/>
      <c r="D186" s="5"/>
      <c r="E186" s="5"/>
      <c r="F186" s="5"/>
    </row>
    <row r="187" spans="1:6" x14ac:dyDescent="0.25">
      <c r="A187" s="160"/>
      <c r="B187" s="4" t="s">
        <v>34</v>
      </c>
      <c r="C187" s="4"/>
      <c r="D187" s="5"/>
      <c r="E187" s="5"/>
      <c r="F187" s="5"/>
    </row>
    <row r="188" spans="1:6" x14ac:dyDescent="0.25">
      <c r="A188" s="149" t="s">
        <v>52</v>
      </c>
      <c r="B188" s="4" t="s">
        <v>49</v>
      </c>
      <c r="C188" s="4"/>
      <c r="D188" s="5"/>
      <c r="E188" s="5"/>
      <c r="F188" s="5"/>
    </row>
    <row r="189" spans="1:6" x14ac:dyDescent="0.25">
      <c r="A189" s="149"/>
      <c r="B189" s="4" t="s">
        <v>34</v>
      </c>
      <c r="C189" s="5"/>
      <c r="D189" s="5"/>
      <c r="E189" s="5"/>
      <c r="F189" s="5"/>
    </row>
    <row r="191" spans="1:6" x14ac:dyDescent="0.25">
      <c r="A191" s="157" t="s">
        <v>57</v>
      </c>
      <c r="B191" s="158"/>
    </row>
    <row r="192" spans="1:6" x14ac:dyDescent="0.25">
      <c r="A192" s="159" t="s">
        <v>48</v>
      </c>
      <c r="B192" s="4" t="s">
        <v>49</v>
      </c>
      <c r="C192" s="4"/>
      <c r="D192" s="5"/>
      <c r="E192" s="5"/>
      <c r="F192" s="5"/>
    </row>
    <row r="193" spans="1:6" x14ac:dyDescent="0.25">
      <c r="A193" s="160"/>
      <c r="B193" s="4" t="s">
        <v>34</v>
      </c>
      <c r="C193" s="4"/>
      <c r="D193" s="5"/>
      <c r="E193" s="5"/>
      <c r="F193" s="5"/>
    </row>
    <row r="194" spans="1:6" x14ac:dyDescent="0.25">
      <c r="A194" s="159" t="s">
        <v>50</v>
      </c>
      <c r="B194" s="4" t="s">
        <v>49</v>
      </c>
      <c r="C194" s="4"/>
      <c r="D194" s="5"/>
      <c r="E194" s="5"/>
      <c r="F194" s="5"/>
    </row>
    <row r="195" spans="1:6" x14ac:dyDescent="0.25">
      <c r="A195" s="160"/>
      <c r="B195" s="4" t="s">
        <v>34</v>
      </c>
      <c r="C195" s="4"/>
      <c r="D195" s="5"/>
      <c r="E195" s="5"/>
      <c r="F195" s="5"/>
    </row>
    <row r="196" spans="1:6" x14ac:dyDescent="0.25">
      <c r="A196" s="159" t="s">
        <v>51</v>
      </c>
      <c r="B196" s="4" t="s">
        <v>49</v>
      </c>
      <c r="C196" s="4"/>
      <c r="D196" s="5"/>
      <c r="E196" s="5"/>
      <c r="F196" s="5"/>
    </row>
    <row r="197" spans="1:6" x14ac:dyDescent="0.25">
      <c r="A197" s="160"/>
      <c r="B197" s="4" t="s">
        <v>34</v>
      </c>
      <c r="C197" s="4"/>
      <c r="D197" s="5"/>
      <c r="E197" s="5"/>
      <c r="F197" s="5"/>
    </row>
    <row r="198" spans="1:6" x14ac:dyDescent="0.25">
      <c r="A198" s="149" t="s">
        <v>52</v>
      </c>
      <c r="B198" s="4" t="s">
        <v>49</v>
      </c>
      <c r="C198" s="4"/>
      <c r="D198" s="5"/>
      <c r="E198" s="5"/>
      <c r="F198" s="5"/>
    </row>
    <row r="199" spans="1:6" x14ac:dyDescent="0.25">
      <c r="A199" s="149"/>
      <c r="B199" s="4" t="s">
        <v>34</v>
      </c>
      <c r="C199" s="5"/>
      <c r="D199" s="5"/>
      <c r="E199" s="5"/>
      <c r="F199" s="5"/>
    </row>
    <row r="201" spans="1:6" x14ac:dyDescent="0.25">
      <c r="A201" s="157" t="s">
        <v>58</v>
      </c>
      <c r="B201" s="158"/>
    </row>
    <row r="202" spans="1:6" x14ac:dyDescent="0.25">
      <c r="A202" s="159" t="s">
        <v>48</v>
      </c>
      <c r="B202" s="4" t="s">
        <v>49</v>
      </c>
      <c r="C202" s="4"/>
      <c r="D202" s="5"/>
      <c r="E202" s="5"/>
      <c r="F202" s="5"/>
    </row>
    <row r="203" spans="1:6" x14ac:dyDescent="0.25">
      <c r="A203" s="160"/>
      <c r="B203" s="4" t="s">
        <v>34</v>
      </c>
      <c r="C203" s="4"/>
      <c r="D203" s="5"/>
      <c r="E203" s="5"/>
      <c r="F203" s="5"/>
    </row>
    <row r="204" spans="1:6" x14ac:dyDescent="0.25">
      <c r="A204" s="159" t="s">
        <v>50</v>
      </c>
      <c r="B204" s="4" t="s">
        <v>49</v>
      </c>
      <c r="C204" s="4"/>
      <c r="D204" s="5"/>
      <c r="E204" s="5"/>
      <c r="F204" s="5"/>
    </row>
    <row r="205" spans="1:6" x14ac:dyDescent="0.25">
      <c r="A205" s="160"/>
      <c r="B205" s="4" t="s">
        <v>34</v>
      </c>
      <c r="C205" s="4"/>
      <c r="D205" s="5"/>
      <c r="E205" s="5"/>
      <c r="F205" s="5"/>
    </row>
    <row r="206" spans="1:6" x14ac:dyDescent="0.25">
      <c r="A206" s="159" t="s">
        <v>51</v>
      </c>
      <c r="B206" s="4" t="s">
        <v>49</v>
      </c>
      <c r="C206" s="4"/>
      <c r="D206" s="5"/>
      <c r="E206" s="5"/>
      <c r="F206" s="5"/>
    </row>
    <row r="207" spans="1:6" x14ac:dyDescent="0.25">
      <c r="A207" s="160"/>
      <c r="B207" s="4" t="s">
        <v>34</v>
      </c>
      <c r="C207" s="4"/>
      <c r="D207" s="5"/>
      <c r="E207" s="5"/>
      <c r="F207" s="5"/>
    </row>
    <row r="208" spans="1:6" x14ac:dyDescent="0.25">
      <c r="A208" s="149" t="s">
        <v>52</v>
      </c>
      <c r="B208" s="4" t="s">
        <v>49</v>
      </c>
      <c r="C208" s="4"/>
      <c r="D208" s="5"/>
      <c r="E208" s="5"/>
      <c r="F208" s="5"/>
    </row>
    <row r="209" spans="1:6" x14ac:dyDescent="0.25">
      <c r="A209" s="149"/>
      <c r="B209" s="4" t="s">
        <v>34</v>
      </c>
      <c r="C209" s="5"/>
      <c r="D209" s="5"/>
      <c r="E209" s="5"/>
      <c r="F209" s="5"/>
    </row>
    <row r="211" spans="1:6" x14ac:dyDescent="0.25">
      <c r="A211" s="157" t="s">
        <v>59</v>
      </c>
      <c r="B211" s="158"/>
    </row>
    <row r="212" spans="1:6" x14ac:dyDescent="0.25">
      <c r="A212" s="159" t="s">
        <v>48</v>
      </c>
      <c r="B212" s="4" t="s">
        <v>49</v>
      </c>
      <c r="C212" s="4"/>
      <c r="D212" s="5"/>
      <c r="E212" s="5"/>
      <c r="F212" s="5"/>
    </row>
    <row r="213" spans="1:6" x14ac:dyDescent="0.25">
      <c r="A213" s="160"/>
      <c r="B213" s="4" t="s">
        <v>34</v>
      </c>
      <c r="C213" s="4"/>
      <c r="D213" s="5"/>
      <c r="E213" s="5"/>
      <c r="F213" s="5"/>
    </row>
    <row r="214" spans="1:6" x14ac:dyDescent="0.25">
      <c r="A214" s="159" t="s">
        <v>50</v>
      </c>
      <c r="B214" s="4" t="s">
        <v>49</v>
      </c>
      <c r="C214" s="4"/>
      <c r="D214" s="5"/>
      <c r="E214" s="5"/>
      <c r="F214" s="5"/>
    </row>
    <row r="215" spans="1:6" x14ac:dyDescent="0.25">
      <c r="A215" s="160"/>
      <c r="B215" s="4" t="s">
        <v>34</v>
      </c>
      <c r="C215" s="4"/>
      <c r="D215" s="5"/>
      <c r="E215" s="5"/>
      <c r="F215" s="5"/>
    </row>
    <row r="216" spans="1:6" x14ac:dyDescent="0.25">
      <c r="A216" s="159" t="s">
        <v>51</v>
      </c>
      <c r="B216" s="4" t="s">
        <v>49</v>
      </c>
      <c r="C216" s="4"/>
      <c r="D216" s="5"/>
      <c r="E216" s="5"/>
      <c r="F216" s="5"/>
    </row>
    <row r="217" spans="1:6" x14ac:dyDescent="0.25">
      <c r="A217" s="160"/>
      <c r="B217" s="4" t="s">
        <v>34</v>
      </c>
      <c r="C217" s="4"/>
      <c r="D217" s="5"/>
      <c r="E217" s="5"/>
      <c r="F217" s="5"/>
    </row>
    <row r="218" spans="1:6" x14ac:dyDescent="0.25">
      <c r="A218" s="149" t="s">
        <v>52</v>
      </c>
      <c r="B218" s="4" t="s">
        <v>49</v>
      </c>
      <c r="C218" s="4"/>
      <c r="D218" s="5"/>
      <c r="E218" s="5"/>
      <c r="F218" s="5"/>
    </row>
    <row r="219" spans="1:6" x14ac:dyDescent="0.25">
      <c r="A219" s="149"/>
      <c r="B219" s="4" t="s">
        <v>34</v>
      </c>
      <c r="C219" s="5"/>
      <c r="D219" s="5"/>
      <c r="E219" s="5"/>
      <c r="F219" s="5"/>
    </row>
    <row r="221" spans="1:6" x14ac:dyDescent="0.25">
      <c r="A221" s="157" t="s">
        <v>60</v>
      </c>
      <c r="B221" s="158"/>
    </row>
    <row r="222" spans="1:6" x14ac:dyDescent="0.25">
      <c r="A222" s="159" t="s">
        <v>48</v>
      </c>
      <c r="B222" s="4" t="s">
        <v>49</v>
      </c>
      <c r="C222" s="4"/>
      <c r="D222" s="5"/>
      <c r="E222" s="5"/>
      <c r="F222" s="5"/>
    </row>
    <row r="223" spans="1:6" x14ac:dyDescent="0.25">
      <c r="A223" s="160"/>
      <c r="B223" s="4" t="s">
        <v>34</v>
      </c>
      <c r="C223" s="4"/>
      <c r="D223" s="5"/>
      <c r="E223" s="5"/>
      <c r="F223" s="5"/>
    </row>
    <row r="224" spans="1:6" x14ac:dyDescent="0.25">
      <c r="A224" s="159" t="s">
        <v>50</v>
      </c>
      <c r="B224" s="4" t="s">
        <v>49</v>
      </c>
      <c r="C224" s="4"/>
      <c r="D224" s="5"/>
      <c r="E224" s="5"/>
      <c r="F224" s="5"/>
    </row>
    <row r="225" spans="1:6" x14ac:dyDescent="0.25">
      <c r="A225" s="160"/>
      <c r="B225" s="4" t="s">
        <v>34</v>
      </c>
      <c r="C225" s="4"/>
      <c r="D225" s="5"/>
      <c r="E225" s="5"/>
      <c r="F225" s="5"/>
    </row>
    <row r="226" spans="1:6" x14ac:dyDescent="0.25">
      <c r="A226" s="159" t="s">
        <v>51</v>
      </c>
      <c r="B226" s="4" t="s">
        <v>49</v>
      </c>
      <c r="C226" s="4"/>
      <c r="D226" s="5"/>
      <c r="E226" s="5"/>
      <c r="F226" s="5"/>
    </row>
    <row r="227" spans="1:6" x14ac:dyDescent="0.25">
      <c r="A227" s="160"/>
      <c r="B227" s="4" t="s">
        <v>34</v>
      </c>
      <c r="C227" s="4"/>
      <c r="D227" s="5"/>
      <c r="E227" s="5"/>
      <c r="F227" s="5"/>
    </row>
    <row r="228" spans="1:6" x14ac:dyDescent="0.25">
      <c r="A228" s="149" t="s">
        <v>52</v>
      </c>
      <c r="B228" s="4" t="s">
        <v>49</v>
      </c>
      <c r="C228" s="4"/>
      <c r="D228" s="5"/>
      <c r="E228" s="5"/>
      <c r="F228" s="5"/>
    </row>
    <row r="229" spans="1:6" x14ac:dyDescent="0.25">
      <c r="A229" s="149"/>
      <c r="B229" s="4" t="s">
        <v>34</v>
      </c>
      <c r="C229" s="5"/>
      <c r="D229" s="5"/>
      <c r="E229" s="5"/>
      <c r="F229" s="5"/>
    </row>
    <row r="231" spans="1:6" x14ac:dyDescent="0.25">
      <c r="A231" s="157" t="s">
        <v>61</v>
      </c>
      <c r="B231" s="158"/>
    </row>
    <row r="232" spans="1:6" x14ac:dyDescent="0.25">
      <c r="A232" s="159" t="s">
        <v>48</v>
      </c>
      <c r="B232" s="4" t="s">
        <v>49</v>
      </c>
      <c r="C232" s="4"/>
      <c r="D232" s="5"/>
      <c r="E232" s="5"/>
      <c r="F232" s="5"/>
    </row>
    <row r="233" spans="1:6" x14ac:dyDescent="0.25">
      <c r="A233" s="160"/>
      <c r="B233" s="4" t="s">
        <v>34</v>
      </c>
      <c r="C233" s="4"/>
      <c r="D233" s="5"/>
      <c r="E233" s="5"/>
      <c r="F233" s="5"/>
    </row>
    <row r="234" spans="1:6" x14ac:dyDescent="0.25">
      <c r="A234" s="159" t="s">
        <v>50</v>
      </c>
      <c r="B234" s="4" t="s">
        <v>49</v>
      </c>
      <c r="C234" s="4"/>
      <c r="D234" s="5"/>
      <c r="E234" s="5"/>
      <c r="F234" s="5"/>
    </row>
    <row r="235" spans="1:6" x14ac:dyDescent="0.25">
      <c r="A235" s="160"/>
      <c r="B235" s="4" t="s">
        <v>34</v>
      </c>
      <c r="C235" s="4"/>
      <c r="D235" s="5"/>
      <c r="E235" s="5"/>
      <c r="F235" s="5"/>
    </row>
    <row r="236" spans="1:6" x14ac:dyDescent="0.25">
      <c r="A236" s="159" t="s">
        <v>51</v>
      </c>
      <c r="B236" s="4" t="s">
        <v>49</v>
      </c>
      <c r="C236" s="4"/>
      <c r="D236" s="5"/>
      <c r="E236" s="5"/>
      <c r="F236" s="5"/>
    </row>
    <row r="237" spans="1:6" x14ac:dyDescent="0.25">
      <c r="A237" s="160"/>
      <c r="B237" s="4" t="s">
        <v>34</v>
      </c>
      <c r="C237" s="4"/>
      <c r="D237" s="5"/>
      <c r="E237" s="5"/>
      <c r="F237" s="5"/>
    </row>
    <row r="238" spans="1:6" x14ac:dyDescent="0.25">
      <c r="A238" s="149" t="s">
        <v>52</v>
      </c>
      <c r="B238" s="4" t="s">
        <v>49</v>
      </c>
      <c r="C238" s="4"/>
      <c r="D238" s="5"/>
      <c r="E238" s="5"/>
      <c r="F238" s="5"/>
    </row>
    <row r="239" spans="1:6" x14ac:dyDescent="0.25">
      <c r="A239" s="149"/>
      <c r="B239" s="4" t="s">
        <v>34</v>
      </c>
      <c r="C239" s="5"/>
      <c r="D239" s="5"/>
      <c r="E239" s="5"/>
      <c r="F239" s="5"/>
    </row>
    <row r="241" spans="1:6" x14ac:dyDescent="0.25">
      <c r="A241" s="157" t="s">
        <v>62</v>
      </c>
      <c r="B241" s="158"/>
    </row>
    <row r="242" spans="1:6" x14ac:dyDescent="0.25">
      <c r="A242" s="159" t="s">
        <v>48</v>
      </c>
      <c r="B242" s="4" t="s">
        <v>49</v>
      </c>
      <c r="C242" s="4"/>
      <c r="D242" s="5"/>
      <c r="E242" s="5"/>
      <c r="F242" s="5"/>
    </row>
    <row r="243" spans="1:6" x14ac:dyDescent="0.25">
      <c r="A243" s="160"/>
      <c r="B243" s="4" t="s">
        <v>34</v>
      </c>
      <c r="C243" s="4"/>
      <c r="D243" s="5"/>
      <c r="E243" s="5"/>
      <c r="F243" s="5"/>
    </row>
    <row r="244" spans="1:6" x14ac:dyDescent="0.25">
      <c r="A244" s="159" t="s">
        <v>50</v>
      </c>
      <c r="B244" s="4" t="s">
        <v>49</v>
      </c>
      <c r="C244" s="4"/>
      <c r="D244" s="5"/>
      <c r="E244" s="5"/>
      <c r="F244" s="5"/>
    </row>
    <row r="245" spans="1:6" x14ac:dyDescent="0.25">
      <c r="A245" s="160"/>
      <c r="B245" s="4" t="s">
        <v>34</v>
      </c>
      <c r="C245" s="4"/>
      <c r="D245" s="5"/>
      <c r="E245" s="5"/>
      <c r="F245" s="5"/>
    </row>
    <row r="246" spans="1:6" x14ac:dyDescent="0.25">
      <c r="A246" s="159" t="s">
        <v>51</v>
      </c>
      <c r="B246" s="4" t="s">
        <v>49</v>
      </c>
      <c r="C246" s="4"/>
      <c r="D246" s="5"/>
      <c r="E246" s="5"/>
      <c r="F246" s="5"/>
    </row>
    <row r="247" spans="1:6" x14ac:dyDescent="0.25">
      <c r="A247" s="160"/>
      <c r="B247" s="4" t="s">
        <v>34</v>
      </c>
      <c r="C247" s="4"/>
      <c r="D247" s="5"/>
      <c r="E247" s="5"/>
      <c r="F247" s="5"/>
    </row>
    <row r="248" spans="1:6" x14ac:dyDescent="0.25">
      <c r="A248" s="149" t="s">
        <v>52</v>
      </c>
      <c r="B248" s="4" t="s">
        <v>49</v>
      </c>
      <c r="C248" s="4"/>
      <c r="D248" s="5"/>
      <c r="E248" s="5"/>
      <c r="F248" s="5"/>
    </row>
    <row r="249" spans="1:6" x14ac:dyDescent="0.25">
      <c r="A249" s="149"/>
      <c r="B249" s="4" t="s">
        <v>34</v>
      </c>
      <c r="C249" s="5"/>
      <c r="D249" s="5"/>
      <c r="E249" s="5"/>
      <c r="F249" s="5"/>
    </row>
    <row r="251" spans="1:6" x14ac:dyDescent="0.25">
      <c r="A251" s="157" t="s">
        <v>63</v>
      </c>
      <c r="B251" s="158"/>
    </row>
    <row r="252" spans="1:6" x14ac:dyDescent="0.25">
      <c r="A252" s="159" t="s">
        <v>48</v>
      </c>
      <c r="B252" s="4" t="s">
        <v>49</v>
      </c>
      <c r="C252" s="4"/>
      <c r="D252" s="5"/>
      <c r="E252" s="5"/>
      <c r="F252" s="5"/>
    </row>
    <row r="253" spans="1:6" x14ac:dyDescent="0.25">
      <c r="A253" s="160"/>
      <c r="B253" s="4" t="s">
        <v>34</v>
      </c>
      <c r="C253" s="4"/>
      <c r="D253" s="5"/>
      <c r="E253" s="5"/>
      <c r="F253" s="5"/>
    </row>
    <row r="254" spans="1:6" x14ac:dyDescent="0.25">
      <c r="A254" s="159" t="s">
        <v>50</v>
      </c>
      <c r="B254" s="4" t="s">
        <v>49</v>
      </c>
      <c r="C254" s="4"/>
      <c r="D254" s="5"/>
      <c r="E254" s="5"/>
      <c r="F254" s="5"/>
    </row>
    <row r="255" spans="1:6" x14ac:dyDescent="0.25">
      <c r="A255" s="160"/>
      <c r="B255" s="4" t="s">
        <v>34</v>
      </c>
      <c r="C255" s="4"/>
      <c r="D255" s="5"/>
      <c r="E255" s="5"/>
      <c r="F255" s="5"/>
    </row>
    <row r="256" spans="1:6" x14ac:dyDescent="0.25">
      <c r="A256" s="159" t="s">
        <v>51</v>
      </c>
      <c r="B256" s="4" t="s">
        <v>49</v>
      </c>
      <c r="C256" s="4"/>
      <c r="D256" s="5"/>
      <c r="E256" s="5"/>
      <c r="F256" s="5"/>
    </row>
    <row r="257" spans="1:6" x14ac:dyDescent="0.25">
      <c r="A257" s="160"/>
      <c r="B257" s="4" t="s">
        <v>34</v>
      </c>
      <c r="C257" s="4"/>
      <c r="D257" s="5"/>
      <c r="E257" s="5"/>
      <c r="F257" s="5"/>
    </row>
    <row r="258" spans="1:6" x14ac:dyDescent="0.25">
      <c r="A258" s="149" t="s">
        <v>52</v>
      </c>
      <c r="B258" s="4" t="s">
        <v>49</v>
      </c>
      <c r="C258" s="4"/>
      <c r="D258" s="5"/>
      <c r="E258" s="5"/>
      <c r="F258" s="5"/>
    </row>
    <row r="259" spans="1:6" x14ac:dyDescent="0.25">
      <c r="A259" s="149"/>
      <c r="B259" s="4" t="s">
        <v>34</v>
      </c>
      <c r="C259" s="5"/>
      <c r="D259" s="5"/>
      <c r="E259" s="5"/>
      <c r="F259" s="5"/>
    </row>
    <row r="261" spans="1:6" x14ac:dyDescent="0.25">
      <c r="A261" s="157" t="s">
        <v>64</v>
      </c>
      <c r="B261" s="158"/>
    </row>
    <row r="262" spans="1:6" x14ac:dyDescent="0.25">
      <c r="A262" s="159" t="s">
        <v>48</v>
      </c>
      <c r="B262" s="4" t="s">
        <v>49</v>
      </c>
      <c r="C262" s="4"/>
      <c r="D262" s="5"/>
      <c r="E262" s="5"/>
      <c r="F262" s="5"/>
    </row>
    <row r="263" spans="1:6" x14ac:dyDescent="0.25">
      <c r="A263" s="160"/>
      <c r="B263" s="4" t="s">
        <v>34</v>
      </c>
      <c r="C263" s="4"/>
      <c r="D263" s="5"/>
      <c r="E263" s="5"/>
      <c r="F263" s="5"/>
    </row>
    <row r="264" spans="1:6" x14ac:dyDescent="0.25">
      <c r="A264" s="159" t="s">
        <v>50</v>
      </c>
      <c r="B264" s="4" t="s">
        <v>49</v>
      </c>
      <c r="C264" s="4"/>
      <c r="D264" s="5"/>
      <c r="E264" s="5"/>
      <c r="F264" s="5"/>
    </row>
    <row r="265" spans="1:6" x14ac:dyDescent="0.25">
      <c r="A265" s="160"/>
      <c r="B265" s="4" t="s">
        <v>34</v>
      </c>
      <c r="C265" s="4"/>
      <c r="D265" s="5"/>
      <c r="E265" s="5"/>
      <c r="F265" s="5"/>
    </row>
    <row r="266" spans="1:6" x14ac:dyDescent="0.25">
      <c r="A266" s="159" t="s">
        <v>51</v>
      </c>
      <c r="B266" s="4" t="s">
        <v>49</v>
      </c>
      <c r="C266" s="4"/>
      <c r="D266" s="5"/>
      <c r="E266" s="5"/>
      <c r="F266" s="5"/>
    </row>
    <row r="267" spans="1:6" x14ac:dyDescent="0.25">
      <c r="A267" s="160"/>
      <c r="B267" s="4" t="s">
        <v>34</v>
      </c>
      <c r="C267" s="4"/>
      <c r="D267" s="5"/>
      <c r="E267" s="5"/>
      <c r="F267" s="5"/>
    </row>
    <row r="268" spans="1:6" x14ac:dyDescent="0.25">
      <c r="A268" s="149" t="s">
        <v>52</v>
      </c>
      <c r="B268" s="4" t="s">
        <v>49</v>
      </c>
      <c r="C268" s="4"/>
      <c r="D268" s="5"/>
      <c r="E268" s="5"/>
      <c r="F268" s="5"/>
    </row>
    <row r="269" spans="1:6" x14ac:dyDescent="0.25">
      <c r="A269" s="149"/>
      <c r="B269" s="4" t="s">
        <v>34</v>
      </c>
      <c r="C269" s="5"/>
      <c r="D269" s="5"/>
      <c r="E269" s="5"/>
      <c r="F269" s="5"/>
    </row>
    <row r="271" spans="1:6" x14ac:dyDescent="0.25">
      <c r="A271" s="157" t="s">
        <v>65</v>
      </c>
      <c r="B271" s="158"/>
    </row>
    <row r="272" spans="1:6" x14ac:dyDescent="0.25">
      <c r="A272" s="159" t="s">
        <v>48</v>
      </c>
      <c r="B272" s="4" t="s">
        <v>49</v>
      </c>
      <c r="C272" s="4"/>
      <c r="D272" s="5"/>
      <c r="E272" s="5"/>
      <c r="F272" s="5"/>
    </row>
    <row r="273" spans="1:6" x14ac:dyDescent="0.25">
      <c r="A273" s="160"/>
      <c r="B273" s="4" t="s">
        <v>34</v>
      </c>
      <c r="C273" s="4"/>
      <c r="D273" s="5"/>
      <c r="E273" s="5"/>
      <c r="F273" s="5"/>
    </row>
    <row r="274" spans="1:6" x14ac:dyDescent="0.25">
      <c r="A274" s="159" t="s">
        <v>50</v>
      </c>
      <c r="B274" s="4" t="s">
        <v>49</v>
      </c>
      <c r="C274" s="4"/>
      <c r="D274" s="5"/>
      <c r="E274" s="5"/>
      <c r="F274" s="5"/>
    </row>
    <row r="275" spans="1:6" x14ac:dyDescent="0.25">
      <c r="A275" s="160"/>
      <c r="B275" s="4" t="s">
        <v>34</v>
      </c>
      <c r="C275" s="4"/>
      <c r="D275" s="5"/>
      <c r="E275" s="5"/>
      <c r="F275" s="5"/>
    </row>
    <row r="276" spans="1:6" x14ac:dyDescent="0.25">
      <c r="A276" s="159" t="s">
        <v>51</v>
      </c>
      <c r="B276" s="4" t="s">
        <v>49</v>
      </c>
      <c r="C276" s="4"/>
      <c r="D276" s="5"/>
      <c r="E276" s="5"/>
      <c r="F276" s="5"/>
    </row>
    <row r="277" spans="1:6" x14ac:dyDescent="0.25">
      <c r="A277" s="160"/>
      <c r="B277" s="4" t="s">
        <v>34</v>
      </c>
      <c r="C277" s="4"/>
      <c r="D277" s="5"/>
      <c r="E277" s="5"/>
      <c r="F277" s="5"/>
    </row>
    <row r="278" spans="1:6" x14ac:dyDescent="0.25">
      <c r="A278" s="149" t="s">
        <v>52</v>
      </c>
      <c r="B278" s="4" t="s">
        <v>49</v>
      </c>
      <c r="C278" s="4"/>
      <c r="D278" s="5"/>
      <c r="E278" s="5"/>
      <c r="F278" s="5"/>
    </row>
    <row r="279" spans="1:6" x14ac:dyDescent="0.25">
      <c r="A279" s="149"/>
      <c r="B279" s="4" t="s">
        <v>34</v>
      </c>
      <c r="C279" s="5"/>
      <c r="D279" s="5"/>
      <c r="E279" s="5"/>
      <c r="F279" s="5"/>
    </row>
    <row r="281" spans="1:6" x14ac:dyDescent="0.25">
      <c r="A281" s="157" t="s">
        <v>66</v>
      </c>
      <c r="B281" s="158"/>
    </row>
    <row r="282" spans="1:6" x14ac:dyDescent="0.25">
      <c r="A282" s="159" t="s">
        <v>48</v>
      </c>
      <c r="B282" s="4" t="s">
        <v>49</v>
      </c>
      <c r="C282" s="4"/>
      <c r="D282" s="5"/>
      <c r="E282" s="5"/>
      <c r="F282" s="5"/>
    </row>
    <row r="283" spans="1:6" x14ac:dyDescent="0.25">
      <c r="A283" s="160"/>
      <c r="B283" s="4" t="s">
        <v>34</v>
      </c>
      <c r="C283" s="4"/>
      <c r="D283" s="5"/>
      <c r="E283" s="5"/>
      <c r="F283" s="5"/>
    </row>
    <row r="284" spans="1:6" x14ac:dyDescent="0.25">
      <c r="A284" s="159" t="s">
        <v>50</v>
      </c>
      <c r="B284" s="4" t="s">
        <v>49</v>
      </c>
      <c r="C284" s="4"/>
      <c r="D284" s="5"/>
      <c r="E284" s="5"/>
      <c r="F284" s="5"/>
    </row>
    <row r="285" spans="1:6" x14ac:dyDescent="0.25">
      <c r="A285" s="160"/>
      <c r="B285" s="4" t="s">
        <v>34</v>
      </c>
      <c r="C285" s="4"/>
      <c r="D285" s="5"/>
      <c r="E285" s="5"/>
      <c r="F285" s="5"/>
    </row>
    <row r="286" spans="1:6" x14ac:dyDescent="0.25">
      <c r="A286" s="159" t="s">
        <v>51</v>
      </c>
      <c r="B286" s="4" t="s">
        <v>49</v>
      </c>
      <c r="C286" s="4"/>
      <c r="D286" s="5"/>
      <c r="E286" s="5"/>
      <c r="F286" s="5"/>
    </row>
    <row r="287" spans="1:6" x14ac:dyDescent="0.25">
      <c r="A287" s="160"/>
      <c r="B287" s="4" t="s">
        <v>34</v>
      </c>
      <c r="C287" s="4"/>
      <c r="D287" s="5"/>
      <c r="E287" s="5"/>
      <c r="F287" s="5"/>
    </row>
    <row r="288" spans="1:6" x14ac:dyDescent="0.25">
      <c r="A288" s="149" t="s">
        <v>52</v>
      </c>
      <c r="B288" s="4" t="s">
        <v>49</v>
      </c>
      <c r="C288" s="4"/>
      <c r="D288" s="5"/>
      <c r="E288" s="5"/>
      <c r="F288" s="5"/>
    </row>
    <row r="289" spans="1:6" x14ac:dyDescent="0.25">
      <c r="A289" s="149"/>
      <c r="B289" s="4" t="s">
        <v>34</v>
      </c>
      <c r="C289" s="5"/>
      <c r="D289" s="5"/>
      <c r="E289" s="5"/>
      <c r="F289" s="5"/>
    </row>
    <row r="291" spans="1:6" x14ac:dyDescent="0.25">
      <c r="A291" s="157" t="s">
        <v>67</v>
      </c>
      <c r="B291" s="158"/>
    </row>
    <row r="292" spans="1:6" x14ac:dyDescent="0.25">
      <c r="A292" s="159" t="s">
        <v>48</v>
      </c>
      <c r="B292" s="4" t="s">
        <v>49</v>
      </c>
      <c r="C292" s="4"/>
      <c r="D292" s="5"/>
      <c r="E292" s="5"/>
      <c r="F292" s="5"/>
    </row>
    <row r="293" spans="1:6" x14ac:dyDescent="0.25">
      <c r="A293" s="160"/>
      <c r="B293" s="4" t="s">
        <v>34</v>
      </c>
      <c r="C293" s="4"/>
      <c r="D293" s="5"/>
      <c r="E293" s="5"/>
      <c r="F293" s="5"/>
    </row>
    <row r="294" spans="1:6" x14ac:dyDescent="0.25">
      <c r="A294" s="159" t="s">
        <v>50</v>
      </c>
      <c r="B294" s="4" t="s">
        <v>49</v>
      </c>
      <c r="C294" s="4"/>
      <c r="D294" s="5"/>
      <c r="E294" s="5"/>
      <c r="F294" s="5"/>
    </row>
    <row r="295" spans="1:6" x14ac:dyDescent="0.25">
      <c r="A295" s="160"/>
      <c r="B295" s="4" t="s">
        <v>34</v>
      </c>
      <c r="C295" s="4"/>
      <c r="D295" s="5"/>
      <c r="E295" s="5"/>
      <c r="F295" s="5"/>
    </row>
    <row r="296" spans="1:6" x14ac:dyDescent="0.25">
      <c r="A296" s="159" t="s">
        <v>51</v>
      </c>
      <c r="B296" s="4" t="s">
        <v>49</v>
      </c>
      <c r="C296" s="4"/>
      <c r="D296" s="5"/>
      <c r="E296" s="5"/>
      <c r="F296" s="5"/>
    </row>
    <row r="297" spans="1:6" x14ac:dyDescent="0.25">
      <c r="A297" s="160"/>
      <c r="B297" s="4" t="s">
        <v>34</v>
      </c>
      <c r="C297" s="4"/>
      <c r="D297" s="5"/>
      <c r="E297" s="5"/>
      <c r="F297" s="5"/>
    </row>
    <row r="298" spans="1:6" x14ac:dyDescent="0.25">
      <c r="A298" s="149" t="s">
        <v>52</v>
      </c>
      <c r="B298" s="4" t="s">
        <v>49</v>
      </c>
      <c r="C298" s="4"/>
      <c r="D298" s="5"/>
      <c r="E298" s="5"/>
      <c r="F298" s="5"/>
    </row>
    <row r="299" spans="1:6" x14ac:dyDescent="0.25">
      <c r="A299" s="149"/>
      <c r="B299" s="4" t="s">
        <v>34</v>
      </c>
      <c r="C299" s="5"/>
      <c r="D299" s="5"/>
      <c r="E299" s="5"/>
      <c r="F299" s="5"/>
    </row>
    <row r="301" spans="1:6" x14ac:dyDescent="0.25">
      <c r="A301" s="157" t="s">
        <v>68</v>
      </c>
      <c r="B301" s="158"/>
    </row>
    <row r="302" spans="1:6" x14ac:dyDescent="0.25">
      <c r="A302" s="159" t="s">
        <v>48</v>
      </c>
      <c r="B302" s="4" t="s">
        <v>49</v>
      </c>
      <c r="C302" s="4"/>
      <c r="D302" s="5"/>
      <c r="E302" s="5"/>
      <c r="F302" s="5"/>
    </row>
    <row r="303" spans="1:6" x14ac:dyDescent="0.25">
      <c r="A303" s="160"/>
      <c r="B303" s="4" t="s">
        <v>34</v>
      </c>
      <c r="C303" s="4"/>
      <c r="D303" s="5"/>
      <c r="E303" s="5"/>
      <c r="F303" s="5"/>
    </row>
    <row r="304" spans="1:6" x14ac:dyDescent="0.25">
      <c r="A304" s="159" t="s">
        <v>50</v>
      </c>
      <c r="B304" s="4" t="s">
        <v>49</v>
      </c>
      <c r="C304" s="4"/>
      <c r="D304" s="5"/>
      <c r="E304" s="5"/>
      <c r="F304" s="5"/>
    </row>
    <row r="305" spans="1:6" x14ac:dyDescent="0.25">
      <c r="A305" s="160"/>
      <c r="B305" s="4" t="s">
        <v>34</v>
      </c>
      <c r="C305" s="4"/>
      <c r="D305" s="5"/>
      <c r="E305" s="5"/>
      <c r="F305" s="5"/>
    </row>
    <row r="306" spans="1:6" x14ac:dyDescent="0.25">
      <c r="A306" s="159" t="s">
        <v>51</v>
      </c>
      <c r="B306" s="4" t="s">
        <v>49</v>
      </c>
      <c r="C306" s="4"/>
      <c r="D306" s="5"/>
      <c r="E306" s="5"/>
      <c r="F306" s="5"/>
    </row>
    <row r="307" spans="1:6" x14ac:dyDescent="0.25">
      <c r="A307" s="160"/>
      <c r="B307" s="4" t="s">
        <v>34</v>
      </c>
      <c r="C307" s="4"/>
      <c r="D307" s="5"/>
      <c r="E307" s="5"/>
      <c r="F307" s="5"/>
    </row>
    <row r="308" spans="1:6" x14ac:dyDescent="0.25">
      <c r="A308" s="149" t="s">
        <v>52</v>
      </c>
      <c r="B308" s="4" t="s">
        <v>49</v>
      </c>
      <c r="C308" s="4"/>
      <c r="D308" s="5"/>
      <c r="E308" s="5"/>
      <c r="F308" s="5"/>
    </row>
    <row r="309" spans="1:6" x14ac:dyDescent="0.25">
      <c r="A309" s="149"/>
      <c r="B309" s="4" t="s">
        <v>34</v>
      </c>
      <c r="C309" s="5"/>
      <c r="D309" s="5"/>
      <c r="E309" s="5"/>
      <c r="F309" s="5"/>
    </row>
    <row r="311" spans="1:6" x14ac:dyDescent="0.25">
      <c r="A311" s="157" t="s">
        <v>69</v>
      </c>
      <c r="B311" s="158"/>
    </row>
    <row r="312" spans="1:6" x14ac:dyDescent="0.25">
      <c r="A312" s="159" t="s">
        <v>48</v>
      </c>
      <c r="B312" s="4" t="s">
        <v>49</v>
      </c>
      <c r="C312" s="4"/>
      <c r="D312" s="5"/>
      <c r="E312" s="5"/>
      <c r="F312" s="5"/>
    </row>
    <row r="313" spans="1:6" x14ac:dyDescent="0.25">
      <c r="A313" s="160"/>
      <c r="B313" s="4" t="s">
        <v>34</v>
      </c>
      <c r="C313" s="4"/>
      <c r="D313" s="5"/>
      <c r="E313" s="5"/>
      <c r="F313" s="5"/>
    </row>
    <row r="314" spans="1:6" x14ac:dyDescent="0.25">
      <c r="A314" s="159" t="s">
        <v>50</v>
      </c>
      <c r="B314" s="4" t="s">
        <v>49</v>
      </c>
      <c r="C314" s="4"/>
      <c r="D314" s="5"/>
      <c r="E314" s="5"/>
      <c r="F314" s="5"/>
    </row>
    <row r="315" spans="1:6" x14ac:dyDescent="0.25">
      <c r="A315" s="160"/>
      <c r="B315" s="4" t="s">
        <v>34</v>
      </c>
      <c r="C315" s="4"/>
      <c r="D315" s="5"/>
      <c r="E315" s="5"/>
      <c r="F315" s="5"/>
    </row>
    <row r="316" spans="1:6" x14ac:dyDescent="0.25">
      <c r="A316" s="159" t="s">
        <v>51</v>
      </c>
      <c r="B316" s="4" t="s">
        <v>49</v>
      </c>
      <c r="C316" s="4"/>
      <c r="D316" s="5"/>
      <c r="E316" s="5"/>
      <c r="F316" s="5"/>
    </row>
    <row r="317" spans="1:6" x14ac:dyDescent="0.25">
      <c r="A317" s="160"/>
      <c r="B317" s="4" t="s">
        <v>34</v>
      </c>
      <c r="C317" s="4"/>
      <c r="D317" s="5"/>
      <c r="E317" s="5"/>
      <c r="F317" s="5"/>
    </row>
    <row r="318" spans="1:6" x14ac:dyDescent="0.25">
      <c r="A318" s="149" t="s">
        <v>52</v>
      </c>
      <c r="B318" s="4" t="s">
        <v>49</v>
      </c>
      <c r="C318" s="4"/>
      <c r="D318" s="5"/>
      <c r="E318" s="5"/>
      <c r="F318" s="5"/>
    </row>
    <row r="319" spans="1:6" x14ac:dyDescent="0.25">
      <c r="A319" s="149"/>
      <c r="B319" s="4" t="s">
        <v>34</v>
      </c>
      <c r="C319" s="5"/>
      <c r="D319" s="5"/>
      <c r="E319" s="5"/>
      <c r="F319" s="5"/>
    </row>
    <row r="321" spans="1:6" x14ac:dyDescent="0.25">
      <c r="A321" s="157" t="s">
        <v>70</v>
      </c>
      <c r="B321" s="158"/>
    </row>
    <row r="322" spans="1:6" x14ac:dyDescent="0.25">
      <c r="A322" s="159" t="s">
        <v>48</v>
      </c>
      <c r="B322" s="4" t="s">
        <v>49</v>
      </c>
      <c r="C322" s="4"/>
      <c r="D322" s="5"/>
      <c r="E322" s="5"/>
      <c r="F322" s="5"/>
    </row>
    <row r="323" spans="1:6" x14ac:dyDescent="0.25">
      <c r="A323" s="160"/>
      <c r="B323" s="4" t="s">
        <v>34</v>
      </c>
      <c r="C323" s="4"/>
      <c r="D323" s="5"/>
      <c r="E323" s="5"/>
      <c r="F323" s="5"/>
    </row>
    <row r="324" spans="1:6" x14ac:dyDescent="0.25">
      <c r="A324" s="159" t="s">
        <v>50</v>
      </c>
      <c r="B324" s="4" t="s">
        <v>49</v>
      </c>
      <c r="C324" s="4"/>
      <c r="D324" s="5"/>
      <c r="E324" s="5"/>
      <c r="F324" s="5"/>
    </row>
    <row r="325" spans="1:6" x14ac:dyDescent="0.25">
      <c r="A325" s="160"/>
      <c r="B325" s="4" t="s">
        <v>34</v>
      </c>
      <c r="C325" s="4"/>
      <c r="D325" s="5"/>
      <c r="E325" s="5"/>
      <c r="F325" s="5"/>
    </row>
    <row r="326" spans="1:6" x14ac:dyDescent="0.25">
      <c r="A326" s="159" t="s">
        <v>51</v>
      </c>
      <c r="B326" s="4" t="s">
        <v>49</v>
      </c>
      <c r="C326" s="4"/>
      <c r="D326" s="5"/>
      <c r="E326" s="5"/>
      <c r="F326" s="5"/>
    </row>
    <row r="327" spans="1:6" x14ac:dyDescent="0.25">
      <c r="A327" s="160"/>
      <c r="B327" s="4" t="s">
        <v>34</v>
      </c>
      <c r="C327" s="4"/>
      <c r="D327" s="5"/>
      <c r="E327" s="5"/>
      <c r="F327" s="5"/>
    </row>
    <row r="328" spans="1:6" x14ac:dyDescent="0.25">
      <c r="A328" s="149" t="s">
        <v>52</v>
      </c>
      <c r="B328" s="4" t="s">
        <v>49</v>
      </c>
      <c r="C328" s="4"/>
      <c r="D328" s="5"/>
      <c r="E328" s="5"/>
      <c r="F328" s="5"/>
    </row>
    <row r="329" spans="1:6" x14ac:dyDescent="0.25">
      <c r="A329" s="149"/>
      <c r="B329" s="4" t="s">
        <v>34</v>
      </c>
      <c r="C329" s="5"/>
      <c r="D329" s="5"/>
      <c r="E329" s="5"/>
      <c r="F329" s="5"/>
    </row>
  </sheetData>
  <mergeCells count="181">
    <mergeCell ref="AN1:AO1"/>
    <mergeCell ref="AP1:AQ1"/>
    <mergeCell ref="AR1:AS1"/>
    <mergeCell ref="A31:B31"/>
    <mergeCell ref="A32:A33"/>
    <mergeCell ref="AB1:AC1"/>
    <mergeCell ref="AD1:AE1"/>
    <mergeCell ref="AF1:AG1"/>
    <mergeCell ref="AH1:AI1"/>
    <mergeCell ref="AJ1:AK1"/>
    <mergeCell ref="AL1:AM1"/>
    <mergeCell ref="P1:Q1"/>
    <mergeCell ref="R1:S1"/>
    <mergeCell ref="T1:U1"/>
    <mergeCell ref="V1:W1"/>
    <mergeCell ref="X1:Y1"/>
    <mergeCell ref="Z1:AA1"/>
    <mergeCell ref="A1:B1"/>
    <mergeCell ref="F1:G1"/>
    <mergeCell ref="H1:I1"/>
    <mergeCell ref="J1:K1"/>
    <mergeCell ref="L1:M1"/>
    <mergeCell ref="N1:O1"/>
    <mergeCell ref="A46:A47"/>
    <mergeCell ref="A48:A49"/>
    <mergeCell ref="A51:B51"/>
    <mergeCell ref="A52:A53"/>
    <mergeCell ref="A54:A55"/>
    <mergeCell ref="A56:A57"/>
    <mergeCell ref="A34:A35"/>
    <mergeCell ref="A36:A37"/>
    <mergeCell ref="A38:A39"/>
    <mergeCell ref="A41:B41"/>
    <mergeCell ref="A42:A43"/>
    <mergeCell ref="A44:A45"/>
    <mergeCell ref="A71:B71"/>
    <mergeCell ref="A72:A73"/>
    <mergeCell ref="A74:A75"/>
    <mergeCell ref="A76:A77"/>
    <mergeCell ref="A78:A79"/>
    <mergeCell ref="A81:B81"/>
    <mergeCell ref="A58:A59"/>
    <mergeCell ref="A61:B61"/>
    <mergeCell ref="A62:A63"/>
    <mergeCell ref="A64:A65"/>
    <mergeCell ref="A66:A67"/>
    <mergeCell ref="A68:A69"/>
    <mergeCell ref="A94:A95"/>
    <mergeCell ref="A96:A97"/>
    <mergeCell ref="A98:A99"/>
    <mergeCell ref="A101:B101"/>
    <mergeCell ref="A102:A103"/>
    <mergeCell ref="A104:A105"/>
    <mergeCell ref="A82:A83"/>
    <mergeCell ref="A84:A85"/>
    <mergeCell ref="A86:A87"/>
    <mergeCell ref="A88:A89"/>
    <mergeCell ref="A91:B91"/>
    <mergeCell ref="A92:A93"/>
    <mergeCell ref="A118:A119"/>
    <mergeCell ref="A121:B121"/>
    <mergeCell ref="A122:A123"/>
    <mergeCell ref="A124:A125"/>
    <mergeCell ref="A126:A127"/>
    <mergeCell ref="A128:A129"/>
    <mergeCell ref="A106:A107"/>
    <mergeCell ref="A108:A109"/>
    <mergeCell ref="A111:B111"/>
    <mergeCell ref="A112:A113"/>
    <mergeCell ref="A114:A115"/>
    <mergeCell ref="A116:A117"/>
    <mergeCell ref="A142:A143"/>
    <mergeCell ref="A144:A145"/>
    <mergeCell ref="A146:A147"/>
    <mergeCell ref="A148:A149"/>
    <mergeCell ref="A151:B151"/>
    <mergeCell ref="A152:A153"/>
    <mergeCell ref="A131:B131"/>
    <mergeCell ref="A132:A133"/>
    <mergeCell ref="A134:A135"/>
    <mergeCell ref="A136:A137"/>
    <mergeCell ref="A138:A139"/>
    <mergeCell ref="A141:B141"/>
    <mergeCell ref="A166:A167"/>
    <mergeCell ref="A168:A169"/>
    <mergeCell ref="A171:B171"/>
    <mergeCell ref="A172:A173"/>
    <mergeCell ref="A174:A175"/>
    <mergeCell ref="A176:A177"/>
    <mergeCell ref="A154:A155"/>
    <mergeCell ref="A156:A157"/>
    <mergeCell ref="A158:A159"/>
    <mergeCell ref="A161:B161"/>
    <mergeCell ref="A162:A163"/>
    <mergeCell ref="A164:A165"/>
    <mergeCell ref="A191:B191"/>
    <mergeCell ref="A192:A193"/>
    <mergeCell ref="A194:A195"/>
    <mergeCell ref="A196:A197"/>
    <mergeCell ref="A198:A199"/>
    <mergeCell ref="A201:B201"/>
    <mergeCell ref="A178:A179"/>
    <mergeCell ref="A181:B181"/>
    <mergeCell ref="A182:A183"/>
    <mergeCell ref="A184:A185"/>
    <mergeCell ref="A186:A187"/>
    <mergeCell ref="A188:A189"/>
    <mergeCell ref="BB1:BC1"/>
    <mergeCell ref="BD1:BE1"/>
    <mergeCell ref="BF1:BG1"/>
    <mergeCell ref="BH1:BI1"/>
    <mergeCell ref="BJ1:BK1"/>
    <mergeCell ref="BL1:BM1"/>
    <mergeCell ref="A226:A227"/>
    <mergeCell ref="A228:A229"/>
    <mergeCell ref="AT1:AU1"/>
    <mergeCell ref="AV1:AW1"/>
    <mergeCell ref="AX1:AY1"/>
    <mergeCell ref="AZ1:BA1"/>
    <mergeCell ref="A214:A215"/>
    <mergeCell ref="A216:A217"/>
    <mergeCell ref="A218:A219"/>
    <mergeCell ref="A221:B221"/>
    <mergeCell ref="A222:A223"/>
    <mergeCell ref="A224:A225"/>
    <mergeCell ref="A202:A203"/>
    <mergeCell ref="A204:A205"/>
    <mergeCell ref="A206:A207"/>
    <mergeCell ref="A208:A209"/>
    <mergeCell ref="A211:B211"/>
    <mergeCell ref="A212:A213"/>
    <mergeCell ref="A242:A243"/>
    <mergeCell ref="A244:A245"/>
    <mergeCell ref="A246:A247"/>
    <mergeCell ref="A248:A249"/>
    <mergeCell ref="A251:B251"/>
    <mergeCell ref="A252:A253"/>
    <mergeCell ref="A231:B231"/>
    <mergeCell ref="A232:A233"/>
    <mergeCell ref="A234:A235"/>
    <mergeCell ref="A236:A237"/>
    <mergeCell ref="A238:A239"/>
    <mergeCell ref="A241:B241"/>
    <mergeCell ref="A266:A267"/>
    <mergeCell ref="A268:A269"/>
    <mergeCell ref="A271:B271"/>
    <mergeCell ref="A272:A273"/>
    <mergeCell ref="A274:A275"/>
    <mergeCell ref="A276:A277"/>
    <mergeCell ref="A254:A255"/>
    <mergeCell ref="A256:A257"/>
    <mergeCell ref="A258:A259"/>
    <mergeCell ref="A261:B261"/>
    <mergeCell ref="A262:A263"/>
    <mergeCell ref="A264:A265"/>
    <mergeCell ref="A291:B291"/>
    <mergeCell ref="A292:A293"/>
    <mergeCell ref="A294:A295"/>
    <mergeCell ref="A296:A297"/>
    <mergeCell ref="A298:A299"/>
    <mergeCell ref="A301:B301"/>
    <mergeCell ref="A278:A279"/>
    <mergeCell ref="A281:B281"/>
    <mergeCell ref="A282:A283"/>
    <mergeCell ref="A284:A285"/>
    <mergeCell ref="A286:A287"/>
    <mergeCell ref="A288:A289"/>
    <mergeCell ref="A326:A327"/>
    <mergeCell ref="A328:A329"/>
    <mergeCell ref="A314:A315"/>
    <mergeCell ref="A316:A317"/>
    <mergeCell ref="A318:A319"/>
    <mergeCell ref="A321:B321"/>
    <mergeCell ref="A322:A323"/>
    <mergeCell ref="A324:A325"/>
    <mergeCell ref="A302:A303"/>
    <mergeCell ref="A304:A305"/>
    <mergeCell ref="A306:A307"/>
    <mergeCell ref="A308:A309"/>
    <mergeCell ref="A311:B311"/>
    <mergeCell ref="A312:A313"/>
  </mergeCells>
  <phoneticPr fontId="3" type="noConversion"/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F964D-983F-438C-9393-EF169ABBC6B2}">
  <dimension ref="A1:AS229"/>
  <sheetViews>
    <sheetView showGridLines="0" zoomScale="80" zoomScaleNormal="80" workbookViewId="0">
      <selection activeCell="C10" sqref="C10:D10"/>
    </sheetView>
  </sheetViews>
  <sheetFormatPr baseColWidth="10" defaultColWidth="11.42578125" defaultRowHeight="15" x14ac:dyDescent="0.25"/>
  <cols>
    <col min="1" max="1" width="18.42578125" style="1" bestFit="1" customWidth="1"/>
    <col min="2" max="2" width="23.85546875" style="9" bestFit="1" customWidth="1"/>
    <col min="3" max="6" width="11.7109375" style="1" customWidth="1"/>
    <col min="7" max="10" width="15" style="1" bestFit="1" customWidth="1"/>
    <col min="11" max="11" width="15.85546875" style="1" bestFit="1" customWidth="1"/>
    <col min="12" max="12" width="15.42578125" style="1" bestFit="1" customWidth="1"/>
    <col min="13" max="14" width="15.85546875" style="1" bestFit="1" customWidth="1"/>
    <col min="15" max="15" width="6.42578125" style="1" customWidth="1"/>
    <col min="16" max="16" width="9.5703125" style="1" customWidth="1"/>
    <col min="17" max="21" width="8.85546875" style="1" bestFit="1" customWidth="1"/>
    <col min="22" max="22" width="9.28515625" style="1" customWidth="1"/>
    <col min="23" max="30" width="7.140625" style="1" customWidth="1"/>
    <col min="31" max="32" width="6.28515625" style="1" customWidth="1"/>
    <col min="33" max="35" width="7.42578125" style="1" customWidth="1"/>
    <col min="36" max="36" width="11.42578125" style="1"/>
    <col min="37" max="37" width="9.28515625" style="1" customWidth="1"/>
    <col min="38" max="16384" width="11.42578125" style="1"/>
  </cols>
  <sheetData>
    <row r="1" spans="1:45" ht="15.75" thickBot="1" x14ac:dyDescent="0.3">
      <c r="A1" s="150" t="s">
        <v>0</v>
      </c>
      <c r="B1" s="150"/>
      <c r="F1" s="161">
        <v>1</v>
      </c>
      <c r="G1" s="161"/>
      <c r="H1" s="161">
        <v>2</v>
      </c>
      <c r="I1" s="161"/>
      <c r="J1" s="161">
        <v>3</v>
      </c>
      <c r="K1" s="161"/>
      <c r="L1" s="161">
        <v>4</v>
      </c>
      <c r="M1" s="161"/>
      <c r="N1" s="161">
        <v>5</v>
      </c>
      <c r="O1" s="161"/>
      <c r="P1" s="161">
        <v>6</v>
      </c>
      <c r="Q1" s="161"/>
      <c r="R1" s="161">
        <v>7</v>
      </c>
      <c r="S1" s="161"/>
      <c r="T1" s="161">
        <v>8</v>
      </c>
      <c r="U1" s="161"/>
      <c r="V1" s="161">
        <v>9</v>
      </c>
      <c r="W1" s="161"/>
      <c r="X1" s="161">
        <v>10</v>
      </c>
      <c r="Y1" s="161"/>
      <c r="Z1" s="161">
        <v>11</v>
      </c>
      <c r="AA1" s="161"/>
      <c r="AB1" s="161">
        <v>12</v>
      </c>
      <c r="AC1" s="161"/>
      <c r="AD1" s="161">
        <v>13</v>
      </c>
      <c r="AE1" s="161"/>
      <c r="AF1" s="161">
        <v>14</v>
      </c>
      <c r="AG1" s="161"/>
      <c r="AH1" s="161">
        <v>15</v>
      </c>
      <c r="AI1" s="161"/>
      <c r="AJ1" s="161">
        <v>16</v>
      </c>
      <c r="AK1" s="161"/>
      <c r="AL1" s="161">
        <v>17</v>
      </c>
      <c r="AM1" s="161"/>
      <c r="AN1" s="161">
        <v>18</v>
      </c>
      <c r="AO1" s="161"/>
      <c r="AP1" s="161">
        <v>19</v>
      </c>
      <c r="AQ1" s="161"/>
      <c r="AR1" s="161">
        <v>20</v>
      </c>
      <c r="AS1" s="161"/>
    </row>
    <row r="2" spans="1:45" x14ac:dyDescent="0.25">
      <c r="A2" s="5" t="s">
        <v>1</v>
      </c>
      <c r="B2" s="4">
        <v>12</v>
      </c>
      <c r="C2" s="5" t="s">
        <v>2</v>
      </c>
      <c r="D2" s="5" t="s">
        <v>6</v>
      </c>
      <c r="F2" s="22" t="s">
        <v>25</v>
      </c>
      <c r="G2" s="23" t="s">
        <v>29</v>
      </c>
      <c r="H2" s="22" t="s">
        <v>25</v>
      </c>
      <c r="I2" s="24" t="s">
        <v>29</v>
      </c>
      <c r="J2" s="22" t="s">
        <v>25</v>
      </c>
      <c r="K2" s="23" t="s">
        <v>29</v>
      </c>
      <c r="L2" s="22" t="s">
        <v>25</v>
      </c>
      <c r="M2" s="23" t="s">
        <v>29</v>
      </c>
      <c r="N2" s="22" t="s">
        <v>25</v>
      </c>
      <c r="O2" s="23" t="s">
        <v>29</v>
      </c>
      <c r="P2" s="22" t="s">
        <v>25</v>
      </c>
      <c r="Q2" s="23" t="s">
        <v>29</v>
      </c>
      <c r="R2" s="22" t="s">
        <v>25</v>
      </c>
      <c r="S2" s="23" t="s">
        <v>29</v>
      </c>
      <c r="T2" s="22" t="s">
        <v>25</v>
      </c>
      <c r="U2" s="23" t="s">
        <v>29</v>
      </c>
      <c r="V2" s="22" t="s">
        <v>25</v>
      </c>
      <c r="W2" s="23" t="s">
        <v>29</v>
      </c>
      <c r="X2" s="22" t="s">
        <v>25</v>
      </c>
      <c r="Y2" s="23" t="s">
        <v>29</v>
      </c>
      <c r="Z2" s="22" t="s">
        <v>25</v>
      </c>
      <c r="AA2" s="23" t="s">
        <v>29</v>
      </c>
      <c r="AB2" s="22" t="s">
        <v>25</v>
      </c>
      <c r="AC2" s="23" t="s">
        <v>29</v>
      </c>
      <c r="AD2" s="22" t="s">
        <v>25</v>
      </c>
      <c r="AE2" s="23" t="s">
        <v>29</v>
      </c>
      <c r="AF2" s="22" t="s">
        <v>25</v>
      </c>
      <c r="AG2" s="23" t="s">
        <v>29</v>
      </c>
      <c r="AH2" s="22" t="s">
        <v>25</v>
      </c>
      <c r="AI2" s="23" t="s">
        <v>29</v>
      </c>
      <c r="AJ2" s="22" t="s">
        <v>25</v>
      </c>
      <c r="AK2" s="23" t="s">
        <v>29</v>
      </c>
      <c r="AL2" s="22" t="s">
        <v>25</v>
      </c>
      <c r="AM2" s="23" t="s">
        <v>29</v>
      </c>
      <c r="AN2" s="22" t="s">
        <v>25</v>
      </c>
      <c r="AO2" s="23" t="s">
        <v>29</v>
      </c>
      <c r="AP2" s="22" t="s">
        <v>25</v>
      </c>
      <c r="AQ2" s="23" t="s">
        <v>29</v>
      </c>
      <c r="AR2" s="22" t="s">
        <v>25</v>
      </c>
      <c r="AS2" s="23" t="s">
        <v>29</v>
      </c>
    </row>
    <row r="3" spans="1:45" x14ac:dyDescent="0.25">
      <c r="A3" s="5" t="s">
        <v>4</v>
      </c>
      <c r="B3" s="4">
        <v>36</v>
      </c>
      <c r="C3" s="5" t="s">
        <v>5</v>
      </c>
      <c r="D3" s="5" t="s">
        <v>6</v>
      </c>
      <c r="F3" s="25">
        <v>0</v>
      </c>
      <c r="G3" s="26">
        <f>+C19</f>
        <v>0</v>
      </c>
      <c r="H3" s="27">
        <f>+C15</f>
        <v>0</v>
      </c>
      <c r="I3" s="28">
        <f>+C19</f>
        <v>0</v>
      </c>
      <c r="J3" s="29">
        <f>+D15</f>
        <v>0</v>
      </c>
      <c r="K3" s="30">
        <f>+D19</f>
        <v>0</v>
      </c>
      <c r="L3" s="29">
        <f>+E15</f>
        <v>1281</v>
      </c>
      <c r="M3" s="30">
        <f>+E19</f>
        <v>0</v>
      </c>
      <c r="N3" s="29">
        <f>+F15</f>
        <v>1451</v>
      </c>
      <c r="O3" s="30">
        <f>+F19</f>
        <v>0</v>
      </c>
      <c r="P3" s="29">
        <f>+G15</f>
        <v>1559</v>
      </c>
      <c r="Q3" s="30">
        <f>+G19</f>
        <v>0</v>
      </c>
      <c r="R3" s="29">
        <f>+H15</f>
        <v>1571</v>
      </c>
      <c r="S3" s="30">
        <f>+H19</f>
        <v>0</v>
      </c>
      <c r="T3" s="29">
        <f>+I15</f>
        <v>1714</v>
      </c>
      <c r="U3" s="30">
        <f>+I19</f>
        <v>0</v>
      </c>
      <c r="V3" s="29">
        <f>+J15</f>
        <v>1924</v>
      </c>
      <c r="W3" s="30">
        <f>+J19</f>
        <v>0</v>
      </c>
      <c r="X3" s="29">
        <f>+K15</f>
        <v>1976</v>
      </c>
      <c r="Y3" s="30">
        <f>+K19</f>
        <v>0</v>
      </c>
      <c r="Z3" s="29">
        <f>+L15</f>
        <v>2096</v>
      </c>
      <c r="AA3" s="30">
        <f>+L19</f>
        <v>0</v>
      </c>
      <c r="AB3" s="29">
        <f>+M15</f>
        <v>1451</v>
      </c>
      <c r="AC3" s="30">
        <f>+M19</f>
        <v>0</v>
      </c>
      <c r="AD3" s="29">
        <f>+N15</f>
        <v>1571</v>
      </c>
      <c r="AE3" s="30">
        <f>+N19</f>
        <v>0</v>
      </c>
      <c r="AF3" s="29">
        <f>+O15</f>
        <v>2311</v>
      </c>
      <c r="AG3" s="30">
        <f>+O19</f>
        <v>0</v>
      </c>
      <c r="AH3" s="29">
        <f>+P15</f>
        <v>2736</v>
      </c>
      <c r="AI3" s="30">
        <f>+P19</f>
        <v>0</v>
      </c>
      <c r="AJ3" s="29">
        <f>+Q15</f>
        <v>2736</v>
      </c>
      <c r="AK3" s="30">
        <f>+Q19</f>
        <v>0</v>
      </c>
      <c r="AL3" s="29">
        <f>+R15</f>
        <v>2619</v>
      </c>
      <c r="AM3" s="30">
        <f>+R19</f>
        <v>0</v>
      </c>
      <c r="AN3" s="29">
        <f>+S15</f>
        <v>2619</v>
      </c>
      <c r="AO3" s="30">
        <f>+S19</f>
        <v>0</v>
      </c>
      <c r="AP3" s="29">
        <f>+T15</f>
        <v>2619</v>
      </c>
      <c r="AQ3" s="30">
        <f>+T19</f>
        <v>0</v>
      </c>
      <c r="AR3" s="29">
        <f>+U15</f>
        <v>2619</v>
      </c>
      <c r="AS3" s="30">
        <f>+U19</f>
        <v>0</v>
      </c>
    </row>
    <row r="4" spans="1:45" x14ac:dyDescent="0.25">
      <c r="A4" s="5" t="s">
        <v>7</v>
      </c>
      <c r="B4" s="4">
        <v>12</v>
      </c>
      <c r="C4" s="5" t="s">
        <v>8</v>
      </c>
      <c r="D4" s="5" t="s">
        <v>6</v>
      </c>
      <c r="F4" s="29">
        <f>+F3+B13</f>
        <v>1293</v>
      </c>
      <c r="G4" s="30">
        <f>+G3</f>
        <v>0</v>
      </c>
      <c r="H4" s="29">
        <f>+H3+C13</f>
        <v>1720</v>
      </c>
      <c r="I4" s="31">
        <f>+I3</f>
        <v>0</v>
      </c>
      <c r="J4" s="29">
        <f>+J3+D13</f>
        <v>2896</v>
      </c>
      <c r="K4" s="30">
        <f>+K3</f>
        <v>0</v>
      </c>
      <c r="L4" s="29">
        <f>+L3+E13</f>
        <v>1652</v>
      </c>
      <c r="M4" s="30">
        <f>+M3</f>
        <v>0</v>
      </c>
      <c r="N4" s="29">
        <f>N3+F13</f>
        <v>2096</v>
      </c>
      <c r="O4" s="30">
        <f>+O3</f>
        <v>0</v>
      </c>
      <c r="P4" s="29">
        <f>+P3+G13</f>
        <v>1848</v>
      </c>
      <c r="Q4" s="30">
        <f>+Q3</f>
        <v>0</v>
      </c>
      <c r="R4" s="29">
        <f>+R3+H13</f>
        <v>1624</v>
      </c>
      <c r="S4" s="30">
        <f>+S3</f>
        <v>0</v>
      </c>
      <c r="T4" s="29">
        <f>+T3+I13</f>
        <v>1834</v>
      </c>
      <c r="U4" s="30">
        <f>+U3</f>
        <v>0</v>
      </c>
      <c r="V4" s="29">
        <f>+V3+J13</f>
        <v>2026</v>
      </c>
      <c r="W4" s="30">
        <f>+W3</f>
        <v>0</v>
      </c>
      <c r="X4" s="29">
        <f>+X3+K13</f>
        <v>2185</v>
      </c>
      <c r="Y4" s="30">
        <f>+Y3</f>
        <v>0</v>
      </c>
      <c r="Z4" s="29">
        <f>+Z3+L13</f>
        <v>2467</v>
      </c>
      <c r="AA4" s="30">
        <f>+AA3</f>
        <v>0</v>
      </c>
      <c r="AB4" s="29">
        <f>+AB3+M13</f>
        <v>1571</v>
      </c>
      <c r="AC4" s="30">
        <f>+AC3</f>
        <v>0</v>
      </c>
      <c r="AD4" s="29">
        <f>+AD3+N13</f>
        <v>1607</v>
      </c>
      <c r="AE4" s="30">
        <f>+AE3</f>
        <v>0</v>
      </c>
      <c r="AF4" s="29">
        <f>+AF3+O13</f>
        <v>2736</v>
      </c>
      <c r="AG4" s="30">
        <f>+AG3</f>
        <v>0</v>
      </c>
      <c r="AH4" s="29">
        <f>+AH3+P13</f>
        <v>2906</v>
      </c>
      <c r="AI4" s="30">
        <f>+AI3</f>
        <v>0</v>
      </c>
      <c r="AJ4" s="29">
        <f>+AJ3+Q13</f>
        <v>2885.9333185119303</v>
      </c>
      <c r="AK4" s="30">
        <f>+AK3</f>
        <v>0</v>
      </c>
      <c r="AL4" s="29">
        <f>+AL3+R13</f>
        <v>2812</v>
      </c>
      <c r="AM4" s="30">
        <f>+AM3</f>
        <v>0</v>
      </c>
      <c r="AN4" s="29">
        <f>+AN3+S13</f>
        <v>2812</v>
      </c>
      <c r="AO4" s="30">
        <f>+AO3</f>
        <v>0</v>
      </c>
      <c r="AP4" s="29">
        <f>+AP3+T13</f>
        <v>2812</v>
      </c>
      <c r="AQ4" s="30">
        <f>+AQ3</f>
        <v>0</v>
      </c>
      <c r="AR4" s="29">
        <f>+AR3+U13</f>
        <v>2812</v>
      </c>
      <c r="AS4" s="30">
        <f>+AS3</f>
        <v>0</v>
      </c>
    </row>
    <row r="5" spans="1:45" x14ac:dyDescent="0.25">
      <c r="A5" s="5" t="s">
        <v>9</v>
      </c>
      <c r="B5" s="65">
        <v>0.5</v>
      </c>
      <c r="C5" s="5" t="s">
        <v>10</v>
      </c>
      <c r="D5" s="5" t="s">
        <v>6</v>
      </c>
      <c r="F5" s="29">
        <f>+F4</f>
        <v>1293</v>
      </c>
      <c r="G5" s="30">
        <f>+G3+C14</f>
        <v>250</v>
      </c>
      <c r="H5" s="29">
        <f>+H4</f>
        <v>1720</v>
      </c>
      <c r="I5" s="31">
        <f>+C14</f>
        <v>250</v>
      </c>
      <c r="J5" s="29">
        <f>+J4</f>
        <v>2896</v>
      </c>
      <c r="K5" s="30">
        <f>+D14</f>
        <v>250</v>
      </c>
      <c r="L5" s="29">
        <f>+L4</f>
        <v>1652</v>
      </c>
      <c r="M5" s="30">
        <f>+E14</f>
        <v>250</v>
      </c>
      <c r="N5" s="29">
        <f>+N4</f>
        <v>2096</v>
      </c>
      <c r="O5" s="30">
        <f>+F14</f>
        <v>250</v>
      </c>
      <c r="P5" s="29">
        <f>+P4</f>
        <v>1848</v>
      </c>
      <c r="Q5" s="30">
        <f>+Q3+G14</f>
        <v>250</v>
      </c>
      <c r="R5" s="29">
        <f>+R4</f>
        <v>1624</v>
      </c>
      <c r="S5" s="30">
        <f>+S4+H14</f>
        <v>250</v>
      </c>
      <c r="T5" s="29">
        <f>+T4</f>
        <v>1834</v>
      </c>
      <c r="U5" s="30">
        <f>+U4+I14</f>
        <v>250</v>
      </c>
      <c r="V5" s="29">
        <f>+V4</f>
        <v>2026</v>
      </c>
      <c r="W5" s="30">
        <f>+W4+J14</f>
        <v>250</v>
      </c>
      <c r="X5" s="29">
        <f>+X4</f>
        <v>2185</v>
      </c>
      <c r="Y5" s="30">
        <f>+Y4+K14</f>
        <v>250</v>
      </c>
      <c r="Z5" s="29">
        <f>+Z4</f>
        <v>2467</v>
      </c>
      <c r="AA5" s="30">
        <f>+AA4+L14</f>
        <v>250</v>
      </c>
      <c r="AB5" s="29">
        <f>+AB4</f>
        <v>1571</v>
      </c>
      <c r="AC5" s="30">
        <f>+AC4+M14</f>
        <v>250</v>
      </c>
      <c r="AD5" s="29">
        <f>+AD4</f>
        <v>1607</v>
      </c>
      <c r="AE5" s="30">
        <f>+AE4+N14</f>
        <v>250</v>
      </c>
      <c r="AF5" s="29">
        <f>+AF4</f>
        <v>2736</v>
      </c>
      <c r="AG5" s="30">
        <f>+AG4+O14</f>
        <v>250</v>
      </c>
      <c r="AH5" s="29">
        <f>+AH4</f>
        <v>2906</v>
      </c>
      <c r="AI5" s="30">
        <f>+AI4+P14</f>
        <v>250</v>
      </c>
      <c r="AJ5" s="29">
        <f>+AJ4</f>
        <v>2885.9333185119303</v>
      </c>
      <c r="AK5" s="30">
        <f>+AK4+Q14</f>
        <v>250</v>
      </c>
      <c r="AL5" s="29">
        <f>+AL4</f>
        <v>2812</v>
      </c>
      <c r="AM5" s="30">
        <f>+AM4+R14</f>
        <v>250</v>
      </c>
      <c r="AN5" s="29">
        <f>+AN4</f>
        <v>2812</v>
      </c>
      <c r="AO5" s="30">
        <f>+AO4+S14</f>
        <v>250</v>
      </c>
      <c r="AP5" s="29">
        <f>+AP4</f>
        <v>2812</v>
      </c>
      <c r="AQ5" s="30">
        <f>+AQ4+T14</f>
        <v>250</v>
      </c>
      <c r="AR5" s="29">
        <f>+AR4</f>
        <v>2812</v>
      </c>
      <c r="AS5" s="30">
        <f>+AS4+U14</f>
        <v>250</v>
      </c>
    </row>
    <row r="6" spans="1:45" x14ac:dyDescent="0.25">
      <c r="A6" s="5" t="s">
        <v>11</v>
      </c>
      <c r="B6" s="4">
        <v>2</v>
      </c>
      <c r="C6" s="5" t="s">
        <v>12</v>
      </c>
      <c r="D6" s="5" t="s">
        <v>3</v>
      </c>
      <c r="F6" s="32">
        <f>+F3</f>
        <v>0</v>
      </c>
      <c r="G6" s="30">
        <f>+G5</f>
        <v>250</v>
      </c>
      <c r="H6" s="29">
        <f>+H3</f>
        <v>0</v>
      </c>
      <c r="I6" s="31">
        <f>+I5</f>
        <v>250</v>
      </c>
      <c r="J6" s="29">
        <f>+J3</f>
        <v>0</v>
      </c>
      <c r="K6" s="30">
        <f>+K5</f>
        <v>250</v>
      </c>
      <c r="L6" s="29">
        <f>+L3</f>
        <v>1281</v>
      </c>
      <c r="M6" s="30">
        <f>+M5</f>
        <v>250</v>
      </c>
      <c r="N6" s="29">
        <f>+N3</f>
        <v>1451</v>
      </c>
      <c r="O6" s="30">
        <f>+O5</f>
        <v>250</v>
      </c>
      <c r="P6" s="29">
        <f>+P3</f>
        <v>1559</v>
      </c>
      <c r="Q6" s="30">
        <f>+Q5</f>
        <v>250</v>
      </c>
      <c r="R6" s="29">
        <f>+R3</f>
        <v>1571</v>
      </c>
      <c r="S6" s="30">
        <f>+S5</f>
        <v>250</v>
      </c>
      <c r="T6" s="29">
        <f>+T3</f>
        <v>1714</v>
      </c>
      <c r="U6" s="30">
        <f>+U5</f>
        <v>250</v>
      </c>
      <c r="V6" s="29">
        <f>+V3</f>
        <v>1924</v>
      </c>
      <c r="W6" s="30">
        <f>+W5</f>
        <v>250</v>
      </c>
      <c r="X6" s="29">
        <f>+X3</f>
        <v>1976</v>
      </c>
      <c r="Y6" s="30">
        <f>+Y5</f>
        <v>250</v>
      </c>
      <c r="Z6" s="29">
        <f>+Z3</f>
        <v>2096</v>
      </c>
      <c r="AA6" s="30">
        <f>+AA5</f>
        <v>250</v>
      </c>
      <c r="AB6" s="29">
        <f>+AB3</f>
        <v>1451</v>
      </c>
      <c r="AC6" s="30">
        <f>+AC5</f>
        <v>250</v>
      </c>
      <c r="AD6" s="29">
        <f>+AD3</f>
        <v>1571</v>
      </c>
      <c r="AE6" s="30">
        <f>+AE5</f>
        <v>250</v>
      </c>
      <c r="AF6" s="29">
        <f>+AF3</f>
        <v>2311</v>
      </c>
      <c r="AG6" s="30">
        <f>+AG5</f>
        <v>250</v>
      </c>
      <c r="AH6" s="29">
        <f>+AH3</f>
        <v>2736</v>
      </c>
      <c r="AI6" s="30">
        <f>+AI5</f>
        <v>250</v>
      </c>
      <c r="AJ6" s="29">
        <f>+AJ3</f>
        <v>2736</v>
      </c>
      <c r="AK6" s="30">
        <f>+AK5</f>
        <v>250</v>
      </c>
      <c r="AL6" s="29">
        <f>+AL3</f>
        <v>2619</v>
      </c>
      <c r="AM6" s="30">
        <f>+AM5</f>
        <v>250</v>
      </c>
      <c r="AN6" s="29">
        <f>+AN3</f>
        <v>2619</v>
      </c>
      <c r="AO6" s="30">
        <f>+AO5</f>
        <v>250</v>
      </c>
      <c r="AP6" s="29">
        <f>+AP3</f>
        <v>2619</v>
      </c>
      <c r="AQ6" s="30">
        <f>+AQ5</f>
        <v>250</v>
      </c>
      <c r="AR6" s="29">
        <f>+AR3</f>
        <v>2619</v>
      </c>
      <c r="AS6" s="30">
        <f>+AS5</f>
        <v>250</v>
      </c>
    </row>
    <row r="7" spans="1:45" ht="15.75" thickBot="1" x14ac:dyDescent="0.3">
      <c r="A7" s="5" t="s">
        <v>13</v>
      </c>
      <c r="B7" s="4">
        <v>3</v>
      </c>
      <c r="C7" s="5" t="s">
        <v>244</v>
      </c>
      <c r="D7" s="5" t="s">
        <v>245</v>
      </c>
      <c r="F7" s="33">
        <f t="shared" ref="F7:K7" si="0">+F3</f>
        <v>0</v>
      </c>
      <c r="G7" s="34">
        <f t="shared" si="0"/>
        <v>0</v>
      </c>
      <c r="H7" s="35">
        <f t="shared" si="0"/>
        <v>0</v>
      </c>
      <c r="I7" s="36">
        <f t="shared" si="0"/>
        <v>0</v>
      </c>
      <c r="J7" s="35">
        <f t="shared" si="0"/>
        <v>0</v>
      </c>
      <c r="K7" s="34">
        <f t="shared" si="0"/>
        <v>0</v>
      </c>
      <c r="L7" s="35">
        <f>+L6</f>
        <v>1281</v>
      </c>
      <c r="M7" s="34">
        <f>+M4</f>
        <v>0</v>
      </c>
      <c r="N7" s="35">
        <f>+N6</f>
        <v>1451</v>
      </c>
      <c r="O7" s="34">
        <f>+O4</f>
        <v>0</v>
      </c>
      <c r="P7" s="35">
        <f>+P3</f>
        <v>1559</v>
      </c>
      <c r="Q7" s="34">
        <f>+Q3</f>
        <v>0</v>
      </c>
      <c r="R7" s="35">
        <f>+R3</f>
        <v>1571</v>
      </c>
      <c r="S7" s="34">
        <f>+S3</f>
        <v>0</v>
      </c>
      <c r="T7" s="35">
        <f>+T6</f>
        <v>1714</v>
      </c>
      <c r="U7" s="34">
        <f>+U3</f>
        <v>0</v>
      </c>
      <c r="V7" s="35">
        <f>+V6</f>
        <v>1924</v>
      </c>
      <c r="W7" s="34">
        <f>+W3</f>
        <v>0</v>
      </c>
      <c r="X7" s="35">
        <f>+X6</f>
        <v>1976</v>
      </c>
      <c r="Y7" s="34">
        <f>+Y3</f>
        <v>0</v>
      </c>
      <c r="Z7" s="35">
        <f>+Z6</f>
        <v>2096</v>
      </c>
      <c r="AA7" s="34">
        <f>+AA3</f>
        <v>0</v>
      </c>
      <c r="AB7" s="35">
        <f>+AB3</f>
        <v>1451</v>
      </c>
      <c r="AC7" s="34">
        <f>+AC3</f>
        <v>0</v>
      </c>
      <c r="AD7" s="35">
        <f>+AD6</f>
        <v>1571</v>
      </c>
      <c r="AE7" s="34">
        <f>+AE3</f>
        <v>0</v>
      </c>
      <c r="AF7" s="35">
        <f>+AF6</f>
        <v>2311</v>
      </c>
      <c r="AG7" s="34">
        <f>+AG3</f>
        <v>0</v>
      </c>
      <c r="AH7" s="35">
        <f>+AH6</f>
        <v>2736</v>
      </c>
      <c r="AI7" s="34">
        <f>+AI3</f>
        <v>0</v>
      </c>
      <c r="AJ7" s="35">
        <f>+AJ6</f>
        <v>2736</v>
      </c>
      <c r="AK7" s="34">
        <f>+AK3</f>
        <v>0</v>
      </c>
      <c r="AL7" s="35">
        <f>+AL6</f>
        <v>2619</v>
      </c>
      <c r="AM7" s="34">
        <f>+AM3</f>
        <v>0</v>
      </c>
      <c r="AN7" s="35">
        <f>+AN6</f>
        <v>2619</v>
      </c>
      <c r="AO7" s="34">
        <f>+AO3</f>
        <v>0</v>
      </c>
      <c r="AP7" s="35">
        <f>+AP6</f>
        <v>2619</v>
      </c>
      <c r="AQ7" s="34">
        <f>+AQ3</f>
        <v>0</v>
      </c>
      <c r="AR7" s="35">
        <f>+AR6</f>
        <v>2619</v>
      </c>
      <c r="AS7" s="34">
        <f>+AS3</f>
        <v>0</v>
      </c>
    </row>
    <row r="8" spans="1:45" x14ac:dyDescent="0.25">
      <c r="A8" s="5" t="s">
        <v>14</v>
      </c>
      <c r="B8" s="4">
        <v>1.5</v>
      </c>
      <c r="C8" s="5" t="s">
        <v>246</v>
      </c>
      <c r="D8" s="5">
        <v>100</v>
      </c>
      <c r="E8" s="12"/>
      <c r="F8" s="12"/>
      <c r="G8" s="12"/>
      <c r="H8" s="12"/>
      <c r="I8" s="12"/>
      <c r="J8" s="12"/>
      <c r="K8" s="12"/>
      <c r="L8" s="12"/>
      <c r="M8" s="12"/>
      <c r="N8" s="12"/>
    </row>
    <row r="9" spans="1:45" x14ac:dyDescent="0.25">
      <c r="A9" s="5" t="s">
        <v>15</v>
      </c>
      <c r="B9" s="4">
        <v>5</v>
      </c>
      <c r="C9" s="5" t="s">
        <v>247</v>
      </c>
      <c r="D9" s="5" t="s">
        <v>3</v>
      </c>
    </row>
    <row r="10" spans="1:45" x14ac:dyDescent="0.25">
      <c r="A10" s="66" t="s">
        <v>16</v>
      </c>
      <c r="B10" s="8">
        <v>20</v>
      </c>
      <c r="C10" s="5" t="s">
        <v>321</v>
      </c>
      <c r="D10" s="5" t="s">
        <v>3</v>
      </c>
    </row>
    <row r="11" spans="1:45" x14ac:dyDescent="0.25">
      <c r="B11" s="67"/>
      <c r="C11" s="67"/>
      <c r="D11" s="67"/>
      <c r="M11" s="68"/>
      <c r="N11" s="68"/>
      <c r="O11" s="68"/>
      <c r="P11" s="68"/>
      <c r="Q11" s="68"/>
      <c r="R11" s="68"/>
      <c r="S11" s="80"/>
      <c r="T11" s="80"/>
      <c r="U11" s="80"/>
    </row>
    <row r="12" spans="1:45" x14ac:dyDescent="0.25">
      <c r="B12" s="4" t="s">
        <v>17</v>
      </c>
      <c r="C12" s="5" t="s">
        <v>18</v>
      </c>
      <c r="D12" s="4" t="s">
        <v>19</v>
      </c>
      <c r="E12" s="5" t="s">
        <v>36</v>
      </c>
      <c r="F12" s="4" t="s">
        <v>37</v>
      </c>
      <c r="G12" s="5" t="s">
        <v>38</v>
      </c>
      <c r="H12" s="4" t="s">
        <v>39</v>
      </c>
      <c r="I12" s="5" t="s">
        <v>40</v>
      </c>
      <c r="J12" s="4" t="s">
        <v>41</v>
      </c>
      <c r="K12" s="5" t="s">
        <v>42</v>
      </c>
      <c r="L12" s="4" t="s">
        <v>43</v>
      </c>
      <c r="M12" s="5" t="s">
        <v>44</v>
      </c>
      <c r="N12" s="4" t="s">
        <v>53</v>
      </c>
      <c r="O12" s="5" t="s">
        <v>54</v>
      </c>
      <c r="P12" s="4" t="s">
        <v>55</v>
      </c>
      <c r="Q12" s="5" t="s">
        <v>56</v>
      </c>
      <c r="R12" s="4" t="s">
        <v>57</v>
      </c>
      <c r="S12" s="5" t="s">
        <v>58</v>
      </c>
      <c r="T12" s="4" t="s">
        <v>59</v>
      </c>
      <c r="U12" s="5" t="s">
        <v>60</v>
      </c>
      <c r="W12" s="4" t="s">
        <v>17</v>
      </c>
      <c r="X12" s="5" t="s">
        <v>18</v>
      </c>
      <c r="Y12" s="4" t="s">
        <v>19</v>
      </c>
      <c r="Z12" s="5" t="s">
        <v>36</v>
      </c>
      <c r="AA12" s="4" t="s">
        <v>37</v>
      </c>
      <c r="AB12" s="5" t="s">
        <v>38</v>
      </c>
      <c r="AC12" s="4" t="s">
        <v>39</v>
      </c>
      <c r="AD12" s="5" t="s">
        <v>40</v>
      </c>
      <c r="AE12" s="4" t="s">
        <v>41</v>
      </c>
      <c r="AF12" s="5" t="s">
        <v>42</v>
      </c>
      <c r="AG12" s="4" t="s">
        <v>43</v>
      </c>
      <c r="AH12" s="5" t="s">
        <v>44</v>
      </c>
      <c r="AI12" s="4" t="s">
        <v>53</v>
      </c>
      <c r="AJ12" s="5" t="s">
        <v>54</v>
      </c>
      <c r="AK12" s="4" t="s">
        <v>55</v>
      </c>
      <c r="AL12" s="5" t="s">
        <v>56</v>
      </c>
      <c r="AM12" s="4" t="s">
        <v>57</v>
      </c>
      <c r="AN12" s="5" t="s">
        <v>58</v>
      </c>
      <c r="AO12" s="4" t="s">
        <v>59</v>
      </c>
      <c r="AP12" s="5" t="s">
        <v>60</v>
      </c>
    </row>
    <row r="13" spans="1:45" x14ac:dyDescent="0.25">
      <c r="A13" s="63" t="s">
        <v>23</v>
      </c>
      <c r="B13" s="4">
        <f>+SQRT((B17-B15)^2+(B18-B16)^2)</f>
        <v>1293</v>
      </c>
      <c r="C13" s="119">
        <f t="shared" ref="C13:U13" si="1">+SQRT((C17-C15)^2+(C18-C16)^2)</f>
        <v>1720</v>
      </c>
      <c r="D13" s="119">
        <f t="shared" si="1"/>
        <v>2896</v>
      </c>
      <c r="E13" s="119">
        <f t="shared" si="1"/>
        <v>371</v>
      </c>
      <c r="F13" s="119">
        <f t="shared" si="1"/>
        <v>645</v>
      </c>
      <c r="G13" s="119">
        <f t="shared" si="1"/>
        <v>289</v>
      </c>
      <c r="H13" s="119">
        <f t="shared" si="1"/>
        <v>53</v>
      </c>
      <c r="I13" s="119">
        <f t="shared" si="1"/>
        <v>120</v>
      </c>
      <c r="J13" s="119">
        <f t="shared" si="1"/>
        <v>102</v>
      </c>
      <c r="K13" s="119">
        <f t="shared" si="1"/>
        <v>209</v>
      </c>
      <c r="L13" s="119">
        <f t="shared" si="1"/>
        <v>371</v>
      </c>
      <c r="M13" s="119">
        <f t="shared" si="1"/>
        <v>120</v>
      </c>
      <c r="N13" s="119">
        <f t="shared" si="1"/>
        <v>36</v>
      </c>
      <c r="O13" s="119">
        <f t="shared" si="1"/>
        <v>425</v>
      </c>
      <c r="P13" s="119">
        <f t="shared" si="1"/>
        <v>170</v>
      </c>
      <c r="Q13" s="119">
        <f t="shared" si="1"/>
        <v>149.93331851193051</v>
      </c>
      <c r="R13" s="119">
        <f t="shared" si="1"/>
        <v>193</v>
      </c>
      <c r="S13" s="119">
        <f t="shared" si="1"/>
        <v>193</v>
      </c>
      <c r="T13" s="119">
        <f t="shared" si="1"/>
        <v>193</v>
      </c>
      <c r="U13" s="119">
        <f t="shared" si="1"/>
        <v>193</v>
      </c>
    </row>
    <row r="14" spans="1:45" ht="15.75" thickBot="1" x14ac:dyDescent="0.3">
      <c r="A14" s="62" t="s">
        <v>24</v>
      </c>
      <c r="B14" s="38">
        <v>250</v>
      </c>
      <c r="C14" s="38">
        <v>250</v>
      </c>
      <c r="D14" s="38">
        <v>250</v>
      </c>
      <c r="E14" s="38">
        <v>250</v>
      </c>
      <c r="F14" s="38">
        <v>250</v>
      </c>
      <c r="G14" s="38">
        <v>250</v>
      </c>
      <c r="H14" s="38">
        <v>250</v>
      </c>
      <c r="I14" s="38">
        <v>250</v>
      </c>
      <c r="J14" s="38">
        <v>250</v>
      </c>
      <c r="K14" s="38">
        <v>250</v>
      </c>
      <c r="L14" s="38">
        <v>250</v>
      </c>
      <c r="M14" s="38">
        <v>250</v>
      </c>
      <c r="N14" s="38">
        <v>250</v>
      </c>
      <c r="O14" s="38">
        <v>250</v>
      </c>
      <c r="P14" s="38">
        <v>250</v>
      </c>
      <c r="Q14" s="38">
        <v>250</v>
      </c>
      <c r="R14" s="38">
        <v>250</v>
      </c>
      <c r="S14" s="38">
        <v>250</v>
      </c>
      <c r="T14" s="38">
        <v>250</v>
      </c>
      <c r="U14" s="38">
        <v>250</v>
      </c>
    </row>
    <row r="15" spans="1:45" x14ac:dyDescent="0.25">
      <c r="A15" s="69" t="s">
        <v>25</v>
      </c>
      <c r="B15" s="22">
        <v>1293</v>
      </c>
      <c r="C15" s="40">
        <v>0</v>
      </c>
      <c r="D15" s="40">
        <v>0</v>
      </c>
      <c r="E15" s="40">
        <v>1281</v>
      </c>
      <c r="F15" s="40">
        <v>1451</v>
      </c>
      <c r="G15" s="40">
        <v>1559</v>
      </c>
      <c r="H15" s="40">
        <v>1571</v>
      </c>
      <c r="I15" s="40">
        <v>1714</v>
      </c>
      <c r="J15" s="40">
        <v>1924</v>
      </c>
      <c r="K15" s="40">
        <v>1976</v>
      </c>
      <c r="L15" s="40">
        <v>2096</v>
      </c>
      <c r="M15" s="40">
        <v>1451</v>
      </c>
      <c r="N15" s="40">
        <v>1571</v>
      </c>
      <c r="O15" s="40">
        <v>2311</v>
      </c>
      <c r="P15" s="40">
        <v>2736</v>
      </c>
      <c r="Q15" s="40">
        <v>2736</v>
      </c>
      <c r="R15" s="23">
        <v>2619</v>
      </c>
      <c r="S15" s="23">
        <v>2619</v>
      </c>
      <c r="T15" s="23">
        <v>2619</v>
      </c>
      <c r="U15" s="23">
        <v>2619</v>
      </c>
      <c r="W15" s="4"/>
      <c r="X15" s="4"/>
      <c r="Y15" s="4"/>
      <c r="Z15" s="4"/>
      <c r="AA15" s="4"/>
      <c r="AB15" s="4"/>
      <c r="AC15" s="4"/>
      <c r="AD15" s="5"/>
      <c r="AE15" s="5"/>
      <c r="AF15" s="4"/>
      <c r="AG15" s="5"/>
      <c r="AH15" s="5"/>
      <c r="AI15" s="5"/>
      <c r="AJ15" s="5"/>
      <c r="AK15" s="5"/>
      <c r="AL15" s="5"/>
      <c r="AM15" s="5"/>
      <c r="AN15" s="5"/>
      <c r="AO15" s="5"/>
      <c r="AP15" s="5"/>
    </row>
    <row r="16" spans="1:45" x14ac:dyDescent="0.25">
      <c r="A16" s="70" t="s">
        <v>26</v>
      </c>
      <c r="B16" s="71">
        <v>0</v>
      </c>
      <c r="C16" s="5">
        <v>0</v>
      </c>
      <c r="D16" s="5">
        <v>1720</v>
      </c>
      <c r="E16" s="5">
        <v>63</v>
      </c>
      <c r="F16" s="5">
        <v>23</v>
      </c>
      <c r="G16" s="5">
        <v>35</v>
      </c>
      <c r="H16" s="5">
        <v>256</v>
      </c>
      <c r="I16" s="5">
        <v>256</v>
      </c>
      <c r="J16" s="5">
        <v>256</v>
      </c>
      <c r="K16" s="5">
        <v>35</v>
      </c>
      <c r="L16" s="5">
        <v>63</v>
      </c>
      <c r="M16" s="5">
        <v>474</v>
      </c>
      <c r="N16" s="5">
        <v>474</v>
      </c>
      <c r="O16" s="5">
        <v>198</v>
      </c>
      <c r="P16" s="5">
        <v>198</v>
      </c>
      <c r="Q16" s="5">
        <v>368</v>
      </c>
      <c r="R16" s="43">
        <v>464</v>
      </c>
      <c r="S16" s="43">
        <v>464</v>
      </c>
      <c r="T16" s="43">
        <v>464</v>
      </c>
      <c r="U16" s="43">
        <v>464</v>
      </c>
      <c r="W16" s="4"/>
      <c r="X16" s="4"/>
      <c r="Y16" s="4"/>
      <c r="Z16" s="4"/>
      <c r="AA16" s="4"/>
      <c r="AB16" s="4"/>
      <c r="AC16" s="4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</row>
    <row r="17" spans="1:42" x14ac:dyDescent="0.25">
      <c r="A17" s="70" t="s">
        <v>27</v>
      </c>
      <c r="B17" s="72">
        <v>0</v>
      </c>
      <c r="C17" s="10">
        <v>0</v>
      </c>
      <c r="D17" s="10">
        <v>2896</v>
      </c>
      <c r="E17" s="5">
        <v>1281</v>
      </c>
      <c r="F17" s="5">
        <v>2096</v>
      </c>
      <c r="G17" s="5">
        <v>1559</v>
      </c>
      <c r="H17" s="5">
        <v>1624</v>
      </c>
      <c r="I17" s="5">
        <v>1834</v>
      </c>
      <c r="J17" s="5">
        <v>2026</v>
      </c>
      <c r="K17" s="5">
        <v>1976</v>
      </c>
      <c r="L17" s="5">
        <v>2096</v>
      </c>
      <c r="M17" s="5">
        <v>1571</v>
      </c>
      <c r="N17" s="5">
        <v>1571</v>
      </c>
      <c r="O17" s="5">
        <v>2736</v>
      </c>
      <c r="P17" s="5">
        <v>2736</v>
      </c>
      <c r="Q17" s="5">
        <v>2628</v>
      </c>
      <c r="R17" s="43">
        <v>2426</v>
      </c>
      <c r="S17" s="43">
        <v>2426</v>
      </c>
      <c r="T17" s="43">
        <v>2426</v>
      </c>
      <c r="U17" s="43">
        <v>2426</v>
      </c>
      <c r="W17" s="11"/>
      <c r="X17" s="11"/>
      <c r="Y17" s="11"/>
      <c r="Z17" s="11"/>
      <c r="AA17" s="11"/>
      <c r="AB17" s="4"/>
      <c r="AC17" s="4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</row>
    <row r="18" spans="1:42" ht="15.75" thickBot="1" x14ac:dyDescent="0.3">
      <c r="A18" s="70" t="s">
        <v>28</v>
      </c>
      <c r="B18" s="73">
        <v>0</v>
      </c>
      <c r="C18" s="74">
        <v>1720</v>
      </c>
      <c r="D18" s="74">
        <v>1720</v>
      </c>
      <c r="E18" s="55">
        <v>434</v>
      </c>
      <c r="F18" s="55">
        <v>23</v>
      </c>
      <c r="G18" s="55">
        <v>324</v>
      </c>
      <c r="H18" s="55">
        <v>256</v>
      </c>
      <c r="I18" s="55">
        <v>256</v>
      </c>
      <c r="J18" s="55">
        <v>256</v>
      </c>
      <c r="K18" s="55">
        <v>244</v>
      </c>
      <c r="L18" s="55">
        <v>434</v>
      </c>
      <c r="M18" s="55">
        <v>474</v>
      </c>
      <c r="N18" s="55">
        <v>438</v>
      </c>
      <c r="O18" s="55">
        <v>198</v>
      </c>
      <c r="P18" s="55">
        <v>368</v>
      </c>
      <c r="Q18" s="55">
        <v>472</v>
      </c>
      <c r="R18" s="56">
        <v>464</v>
      </c>
      <c r="S18" s="56">
        <v>464</v>
      </c>
      <c r="T18" s="56">
        <v>464</v>
      </c>
      <c r="U18" s="56">
        <v>464</v>
      </c>
      <c r="W18" s="11"/>
      <c r="X18" s="11"/>
      <c r="Y18" s="11"/>
      <c r="Z18" s="11"/>
      <c r="AA18" s="44"/>
      <c r="AB18" s="4"/>
      <c r="AC18" s="4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</row>
    <row r="19" spans="1:42" ht="15.75" thickBot="1" x14ac:dyDescent="0.3">
      <c r="A19" s="75" t="s">
        <v>29</v>
      </c>
      <c r="B19" s="48">
        <v>0</v>
      </c>
      <c r="C19" s="48">
        <v>0</v>
      </c>
      <c r="D19" s="48">
        <v>0</v>
      </c>
      <c r="E19" s="76">
        <v>0</v>
      </c>
      <c r="F19" s="76">
        <v>0</v>
      </c>
      <c r="G19" s="76">
        <v>0</v>
      </c>
      <c r="H19" s="76">
        <v>0</v>
      </c>
      <c r="I19" s="76">
        <v>0</v>
      </c>
      <c r="J19" s="76">
        <v>0</v>
      </c>
      <c r="K19" s="76">
        <v>0</v>
      </c>
      <c r="L19" s="76">
        <v>0</v>
      </c>
      <c r="M19" s="76">
        <v>0</v>
      </c>
      <c r="N19" s="76">
        <v>0</v>
      </c>
      <c r="O19" s="76">
        <v>0</v>
      </c>
      <c r="P19" s="76">
        <v>0</v>
      </c>
      <c r="Q19" s="76">
        <v>0</v>
      </c>
      <c r="R19" s="76">
        <v>0</v>
      </c>
      <c r="S19" s="76">
        <v>0</v>
      </c>
      <c r="T19" s="76">
        <v>0</v>
      </c>
      <c r="U19" s="76">
        <v>0</v>
      </c>
    </row>
    <row r="20" spans="1:42" x14ac:dyDescent="0.25">
      <c r="A20" s="28" t="s">
        <v>35</v>
      </c>
      <c r="B20" s="4">
        <v>0</v>
      </c>
      <c r="C20" s="4">
        <v>0</v>
      </c>
      <c r="D20" s="4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W20" s="12">
        <f t="shared" ref="W20:AP20" si="2">+SQRT((W17-W15)^2+(W18-W16)^2)</f>
        <v>0</v>
      </c>
      <c r="X20" s="12">
        <f t="shared" si="2"/>
        <v>0</v>
      </c>
      <c r="Y20" s="12">
        <f t="shared" si="2"/>
        <v>0</v>
      </c>
      <c r="Z20" s="12">
        <f t="shared" si="2"/>
        <v>0</v>
      </c>
      <c r="AA20" s="12">
        <f t="shared" si="2"/>
        <v>0</v>
      </c>
      <c r="AB20" s="12">
        <f t="shared" si="2"/>
        <v>0</v>
      </c>
      <c r="AC20" s="12">
        <f t="shared" si="2"/>
        <v>0</v>
      </c>
      <c r="AD20" s="12">
        <f t="shared" si="2"/>
        <v>0</v>
      </c>
      <c r="AE20" s="12">
        <f t="shared" si="2"/>
        <v>0</v>
      </c>
      <c r="AF20" s="12">
        <f t="shared" si="2"/>
        <v>0</v>
      </c>
      <c r="AG20" s="12">
        <f t="shared" si="2"/>
        <v>0</v>
      </c>
      <c r="AH20" s="12">
        <f t="shared" si="2"/>
        <v>0</v>
      </c>
      <c r="AI20" s="12">
        <f t="shared" si="2"/>
        <v>0</v>
      </c>
      <c r="AJ20" s="12">
        <f t="shared" si="2"/>
        <v>0</v>
      </c>
      <c r="AK20" s="12">
        <f t="shared" si="2"/>
        <v>0</v>
      </c>
      <c r="AL20" s="12">
        <f t="shared" si="2"/>
        <v>0</v>
      </c>
      <c r="AM20" s="12">
        <f t="shared" si="2"/>
        <v>0</v>
      </c>
      <c r="AN20" s="12">
        <f t="shared" si="2"/>
        <v>0</v>
      </c>
      <c r="AO20" s="12">
        <f t="shared" si="2"/>
        <v>0</v>
      </c>
      <c r="AP20" s="12">
        <f t="shared" si="2"/>
        <v>0</v>
      </c>
    </row>
    <row r="21" spans="1:42" x14ac:dyDescent="0.25">
      <c r="A21" s="82" t="s">
        <v>243</v>
      </c>
      <c r="B21" s="82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</row>
    <row r="22" spans="1:42" x14ac:dyDescent="0.25"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</row>
    <row r="23" spans="1:42" x14ac:dyDescent="0.25">
      <c r="A23" s="9"/>
      <c r="B23" s="167" t="s">
        <v>30</v>
      </c>
      <c r="C23" s="168"/>
      <c r="D23" s="169"/>
      <c r="G23" s="12"/>
    </row>
    <row r="24" spans="1:42" x14ac:dyDescent="0.25">
      <c r="A24" s="9"/>
      <c r="B24" s="77">
        <v>1</v>
      </c>
      <c r="C24" s="78">
        <v>2</v>
      </c>
      <c r="D24" s="77">
        <v>3</v>
      </c>
      <c r="E24" s="77">
        <v>4</v>
      </c>
      <c r="F24" s="78">
        <v>5</v>
      </c>
      <c r="G24" s="77">
        <v>6</v>
      </c>
      <c r="H24" s="77">
        <v>7</v>
      </c>
      <c r="I24" s="78">
        <v>8</v>
      </c>
      <c r="J24" s="77">
        <v>9</v>
      </c>
      <c r="K24" s="77">
        <v>10</v>
      </c>
      <c r="L24" s="78">
        <v>11</v>
      </c>
      <c r="M24" s="77">
        <v>12</v>
      </c>
      <c r="N24" s="77">
        <v>13</v>
      </c>
      <c r="O24" s="77">
        <v>14</v>
      </c>
      <c r="P24" s="77">
        <v>15</v>
      </c>
      <c r="Q24" s="77">
        <v>16</v>
      </c>
      <c r="R24" s="77">
        <v>17</v>
      </c>
      <c r="S24" s="77">
        <v>18</v>
      </c>
      <c r="T24" s="77">
        <v>19</v>
      </c>
      <c r="U24" s="77">
        <v>20</v>
      </c>
    </row>
    <row r="25" spans="1:42" ht="15.75" x14ac:dyDescent="0.25">
      <c r="A25" s="79" t="s">
        <v>31</v>
      </c>
      <c r="B25" s="4">
        <f t="shared" ref="B25:U25" si="3">+W17-B17</f>
        <v>0</v>
      </c>
      <c r="C25" s="4">
        <f t="shared" si="3"/>
        <v>0</v>
      </c>
      <c r="D25" s="4">
        <f t="shared" si="3"/>
        <v>-2896</v>
      </c>
      <c r="E25" s="4">
        <f t="shared" si="3"/>
        <v>-1281</v>
      </c>
      <c r="F25" s="4">
        <f t="shared" si="3"/>
        <v>-2096</v>
      </c>
      <c r="G25" s="4">
        <f t="shared" si="3"/>
        <v>-1559</v>
      </c>
      <c r="H25" s="4">
        <f t="shared" si="3"/>
        <v>-1624</v>
      </c>
      <c r="I25" s="4">
        <f t="shared" si="3"/>
        <v>-1834</v>
      </c>
      <c r="J25" s="4">
        <f t="shared" si="3"/>
        <v>-2026</v>
      </c>
      <c r="K25" s="4">
        <f t="shared" si="3"/>
        <v>-1976</v>
      </c>
      <c r="L25" s="4">
        <f t="shared" si="3"/>
        <v>-2096</v>
      </c>
      <c r="M25" s="4">
        <f t="shared" si="3"/>
        <v>-1571</v>
      </c>
      <c r="N25" s="4">
        <f t="shared" si="3"/>
        <v>-1571</v>
      </c>
      <c r="O25" s="4">
        <f t="shared" si="3"/>
        <v>-2736</v>
      </c>
      <c r="P25" s="4">
        <f t="shared" si="3"/>
        <v>-2736</v>
      </c>
      <c r="Q25" s="4">
        <f t="shared" si="3"/>
        <v>-2628</v>
      </c>
      <c r="R25" s="4">
        <f t="shared" si="3"/>
        <v>-2426</v>
      </c>
      <c r="S25" s="4">
        <f t="shared" si="3"/>
        <v>-2426</v>
      </c>
      <c r="T25" s="4">
        <f t="shared" si="3"/>
        <v>-2426</v>
      </c>
      <c r="U25" s="4">
        <f t="shared" si="3"/>
        <v>-2426</v>
      </c>
    </row>
    <row r="26" spans="1:42" ht="15.75" x14ac:dyDescent="0.25">
      <c r="A26" s="79" t="s">
        <v>32</v>
      </c>
      <c r="B26" s="4">
        <f t="shared" ref="B26:P26" si="4">+W18-B18</f>
        <v>0</v>
      </c>
      <c r="C26" s="4">
        <f t="shared" si="4"/>
        <v>-1720</v>
      </c>
      <c r="D26" s="4">
        <f t="shared" si="4"/>
        <v>-1720</v>
      </c>
      <c r="E26" s="4">
        <f t="shared" si="4"/>
        <v>-434</v>
      </c>
      <c r="F26" s="4">
        <f t="shared" si="4"/>
        <v>-23</v>
      </c>
      <c r="G26" s="4">
        <f t="shared" si="4"/>
        <v>-324</v>
      </c>
      <c r="H26" s="4">
        <f t="shared" si="4"/>
        <v>-256</v>
      </c>
      <c r="I26" s="4">
        <f t="shared" si="4"/>
        <v>-256</v>
      </c>
      <c r="J26" s="4">
        <f t="shared" si="4"/>
        <v>-256</v>
      </c>
      <c r="K26" s="4">
        <f t="shared" si="4"/>
        <v>-244</v>
      </c>
      <c r="L26" s="4">
        <f t="shared" si="4"/>
        <v>-434</v>
      </c>
      <c r="M26" s="4">
        <f t="shared" si="4"/>
        <v>-474</v>
      </c>
      <c r="N26" s="4">
        <f t="shared" si="4"/>
        <v>-438</v>
      </c>
      <c r="O26" s="4">
        <f t="shared" si="4"/>
        <v>-198</v>
      </c>
      <c r="P26" s="4">
        <f t="shared" si="4"/>
        <v>-368</v>
      </c>
      <c r="Q26" s="4">
        <f>+AL16-Q16</f>
        <v>-368</v>
      </c>
      <c r="R26" s="4">
        <f>+AM18-R18</f>
        <v>-464</v>
      </c>
      <c r="S26" s="4">
        <f>+AN18-S18</f>
        <v>-464</v>
      </c>
      <c r="T26" s="4">
        <f>+AO18-T18</f>
        <v>-464</v>
      </c>
      <c r="U26" s="4">
        <f>+AP18-U18</f>
        <v>-464</v>
      </c>
    </row>
    <row r="27" spans="1:42" x14ac:dyDescent="0.25">
      <c r="A27" s="9"/>
      <c r="V27" s="9"/>
      <c r="W27" s="9"/>
      <c r="X27" s="9"/>
    </row>
    <row r="28" spans="1:42" x14ac:dyDescent="0.25">
      <c r="A28" s="9"/>
      <c r="V28" s="9"/>
      <c r="W28" s="9"/>
      <c r="X28" s="9"/>
    </row>
    <row r="29" spans="1:42" x14ac:dyDescent="0.25">
      <c r="A29" s="9"/>
    </row>
    <row r="30" spans="1:42" x14ac:dyDescent="0.25">
      <c r="A30" s="9"/>
      <c r="E30" s="15"/>
    </row>
    <row r="31" spans="1:42" ht="15.75" thickBot="1" x14ac:dyDescent="0.3">
      <c r="A31" s="151" t="s">
        <v>17</v>
      </c>
      <c r="B31" s="152"/>
      <c r="C31" s="1" t="s">
        <v>47</v>
      </c>
    </row>
    <row r="32" spans="1:42" x14ac:dyDescent="0.25">
      <c r="A32" s="153" t="s">
        <v>48</v>
      </c>
      <c r="B32" s="52" t="s">
        <v>49</v>
      </c>
      <c r="C32" s="53"/>
      <c r="D32" s="40"/>
      <c r="E32" s="40"/>
      <c r="F32" s="40"/>
      <c r="G32"/>
      <c r="H32"/>
    </row>
    <row r="33" spans="1:8" ht="15.75" thickBot="1" x14ac:dyDescent="0.3">
      <c r="A33" s="154"/>
      <c r="B33" s="54" t="s">
        <v>34</v>
      </c>
      <c r="C33" s="33"/>
      <c r="D33" s="55"/>
      <c r="E33" s="55"/>
      <c r="F33" s="55"/>
      <c r="G33"/>
      <c r="H33"/>
    </row>
    <row r="34" spans="1:8" x14ac:dyDescent="0.25">
      <c r="A34" s="153" t="s">
        <v>50</v>
      </c>
      <c r="B34" s="52" t="s">
        <v>49</v>
      </c>
      <c r="C34" s="53"/>
      <c r="D34" s="40"/>
      <c r="E34" s="40"/>
      <c r="F34" s="40"/>
      <c r="G34"/>
      <c r="H34"/>
    </row>
    <row r="35" spans="1:8" ht="15.75" thickBot="1" x14ac:dyDescent="0.3">
      <c r="A35" s="154"/>
      <c r="B35" s="54" t="s">
        <v>34</v>
      </c>
      <c r="C35" s="33"/>
      <c r="D35" s="55"/>
      <c r="E35" s="55"/>
      <c r="F35" s="55"/>
      <c r="G35"/>
      <c r="H35"/>
    </row>
    <row r="36" spans="1:8" x14ac:dyDescent="0.25">
      <c r="A36" s="153" t="s">
        <v>51</v>
      </c>
      <c r="B36" s="52" t="s">
        <v>49</v>
      </c>
      <c r="C36" s="53"/>
      <c r="D36" s="40"/>
      <c r="E36" s="40"/>
      <c r="F36" s="40"/>
      <c r="G36"/>
      <c r="H36"/>
    </row>
    <row r="37" spans="1:8" ht="15.75" thickBot="1" x14ac:dyDescent="0.3">
      <c r="A37" s="154"/>
      <c r="B37" s="54" t="s">
        <v>34</v>
      </c>
      <c r="C37" s="33"/>
      <c r="D37" s="55"/>
      <c r="E37" s="55"/>
      <c r="F37" s="55"/>
      <c r="G37"/>
      <c r="H37"/>
    </row>
    <row r="38" spans="1:8" x14ac:dyDescent="0.25">
      <c r="A38" s="155" t="s">
        <v>52</v>
      </c>
      <c r="B38" s="52" t="s">
        <v>49</v>
      </c>
      <c r="C38" s="53"/>
      <c r="D38" s="40"/>
      <c r="E38" s="40"/>
      <c r="F38" s="40"/>
      <c r="G38"/>
      <c r="H38"/>
    </row>
    <row r="39" spans="1:8" ht="15.75" thickBot="1" x14ac:dyDescent="0.3">
      <c r="A39" s="156"/>
      <c r="B39" s="54" t="s">
        <v>34</v>
      </c>
      <c r="C39" s="33"/>
      <c r="D39" s="55"/>
      <c r="E39" s="55"/>
      <c r="F39" s="55"/>
      <c r="G39"/>
      <c r="H39"/>
    </row>
    <row r="40" spans="1:8" x14ac:dyDescent="0.25">
      <c r="C40" s="9"/>
      <c r="G40"/>
      <c r="H40"/>
    </row>
    <row r="41" spans="1:8" x14ac:dyDescent="0.25">
      <c r="A41" s="157" t="s">
        <v>18</v>
      </c>
      <c r="B41" s="158"/>
      <c r="G41"/>
      <c r="H41"/>
    </row>
    <row r="42" spans="1:8" x14ac:dyDescent="0.25">
      <c r="A42" s="159" t="s">
        <v>48</v>
      </c>
      <c r="B42" s="4" t="s">
        <v>49</v>
      </c>
      <c r="C42" s="4"/>
      <c r="D42" s="5"/>
      <c r="E42" s="5"/>
      <c r="F42" s="5"/>
      <c r="G42"/>
      <c r="H42"/>
    </row>
    <row r="43" spans="1:8" x14ac:dyDescent="0.25">
      <c r="A43" s="160"/>
      <c r="B43" s="4" t="s">
        <v>34</v>
      </c>
      <c r="C43" s="4"/>
      <c r="D43" s="5"/>
      <c r="E43" s="5"/>
      <c r="F43" s="5"/>
      <c r="G43"/>
      <c r="H43"/>
    </row>
    <row r="44" spans="1:8" x14ac:dyDescent="0.25">
      <c r="A44" s="159" t="s">
        <v>50</v>
      </c>
      <c r="B44" s="4" t="s">
        <v>49</v>
      </c>
      <c r="C44" s="4"/>
      <c r="D44" s="5"/>
      <c r="E44" s="5"/>
      <c r="F44" s="5"/>
      <c r="G44"/>
      <c r="H44"/>
    </row>
    <row r="45" spans="1:8" x14ac:dyDescent="0.25">
      <c r="A45" s="160"/>
      <c r="B45" s="4" t="s">
        <v>34</v>
      </c>
      <c r="C45" s="4"/>
      <c r="D45" s="5"/>
      <c r="E45" s="5"/>
      <c r="F45" s="5"/>
      <c r="G45"/>
      <c r="H45"/>
    </row>
    <row r="46" spans="1:8" x14ac:dyDescent="0.25">
      <c r="A46" s="159" t="s">
        <v>51</v>
      </c>
      <c r="B46" s="4" t="s">
        <v>49</v>
      </c>
      <c r="C46" s="4"/>
      <c r="D46" s="5"/>
      <c r="E46" s="5"/>
      <c r="F46" s="5"/>
      <c r="G46"/>
      <c r="H46"/>
    </row>
    <row r="47" spans="1:8" x14ac:dyDescent="0.25">
      <c r="A47" s="160"/>
      <c r="B47" s="4" t="s">
        <v>34</v>
      </c>
      <c r="C47" s="4"/>
      <c r="D47" s="5"/>
      <c r="E47" s="5"/>
      <c r="F47" s="5"/>
      <c r="G47"/>
      <c r="H47"/>
    </row>
    <row r="48" spans="1:8" x14ac:dyDescent="0.25">
      <c r="A48" s="149" t="s">
        <v>52</v>
      </c>
      <c r="B48" s="4" t="s">
        <v>49</v>
      </c>
      <c r="C48" s="4"/>
      <c r="D48" s="5"/>
      <c r="E48" s="5"/>
      <c r="F48" s="5"/>
      <c r="G48"/>
      <c r="H48"/>
    </row>
    <row r="49" spans="1:24" x14ac:dyDescent="0.25">
      <c r="A49" s="149"/>
      <c r="B49" s="4" t="s">
        <v>34</v>
      </c>
      <c r="C49" s="4"/>
      <c r="D49" s="5"/>
      <c r="E49" s="5"/>
      <c r="F49" s="5"/>
      <c r="G49"/>
      <c r="H49"/>
    </row>
    <row r="50" spans="1:24" x14ac:dyDescent="0.25">
      <c r="C50" s="9"/>
      <c r="G50"/>
      <c r="H50"/>
    </row>
    <row r="51" spans="1:24" ht="15.75" customHeight="1" x14ac:dyDescent="0.25">
      <c r="A51" s="157" t="s">
        <v>19</v>
      </c>
      <c r="B51" s="158"/>
      <c r="G51"/>
      <c r="H51"/>
    </row>
    <row r="52" spans="1:24" x14ac:dyDescent="0.25">
      <c r="A52" s="159" t="s">
        <v>48</v>
      </c>
      <c r="B52" s="4" t="s">
        <v>49</v>
      </c>
      <c r="C52" s="4"/>
      <c r="D52" s="5"/>
      <c r="E52" s="5"/>
      <c r="F52" s="5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</row>
    <row r="53" spans="1:24" x14ac:dyDescent="0.25">
      <c r="A53" s="160"/>
      <c r="B53" s="4" t="s">
        <v>34</v>
      </c>
      <c r="C53" s="4"/>
      <c r="D53" s="5"/>
      <c r="E53" s="5"/>
      <c r="F53" s="5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</row>
    <row r="54" spans="1:24" ht="15.75" customHeight="1" x14ac:dyDescent="0.25">
      <c r="A54" s="159" t="s">
        <v>50</v>
      </c>
      <c r="B54" s="4" t="s">
        <v>49</v>
      </c>
      <c r="C54" s="4"/>
      <c r="D54" s="5"/>
      <c r="E54" s="5"/>
      <c r="F54" s="5"/>
      <c r="G54"/>
      <c r="H54"/>
    </row>
    <row r="55" spans="1:24" ht="15.75" customHeight="1" x14ac:dyDescent="0.25">
      <c r="A55" s="160"/>
      <c r="B55" s="4" t="s">
        <v>34</v>
      </c>
      <c r="C55" s="4"/>
      <c r="D55" s="5"/>
      <c r="E55" s="5"/>
      <c r="F55" s="5"/>
      <c r="G55"/>
      <c r="H55"/>
    </row>
    <row r="56" spans="1:24" x14ac:dyDescent="0.25">
      <c r="A56" s="159" t="s">
        <v>51</v>
      </c>
      <c r="B56" s="4" t="s">
        <v>49</v>
      </c>
      <c r="C56" s="4"/>
      <c r="D56" s="5"/>
      <c r="E56" s="5"/>
      <c r="F56" s="5"/>
      <c r="G56"/>
      <c r="H56"/>
    </row>
    <row r="57" spans="1:24" x14ac:dyDescent="0.25">
      <c r="A57" s="160"/>
      <c r="B57" s="4" t="s">
        <v>34</v>
      </c>
      <c r="C57" s="4"/>
      <c r="D57" s="5"/>
      <c r="E57" s="5"/>
      <c r="F57" s="5"/>
      <c r="G57"/>
      <c r="H57"/>
    </row>
    <row r="58" spans="1:24" x14ac:dyDescent="0.25">
      <c r="A58" s="149" t="s">
        <v>52</v>
      </c>
      <c r="B58" s="4" t="s">
        <v>49</v>
      </c>
      <c r="C58" s="4"/>
      <c r="D58" s="5"/>
      <c r="E58" s="5"/>
      <c r="F58" s="5"/>
      <c r="G58"/>
      <c r="H58"/>
    </row>
    <row r="59" spans="1:24" x14ac:dyDescent="0.25">
      <c r="A59" s="149"/>
      <c r="B59" s="4" t="s">
        <v>34</v>
      </c>
      <c r="C59" s="4"/>
      <c r="D59" s="5"/>
      <c r="E59" s="5"/>
      <c r="F59" s="5"/>
      <c r="G59"/>
      <c r="H59"/>
    </row>
    <row r="60" spans="1:24" x14ac:dyDescent="0.25">
      <c r="C60" s="9"/>
      <c r="G60"/>
      <c r="H60"/>
    </row>
    <row r="61" spans="1:24" x14ac:dyDescent="0.25">
      <c r="A61" s="157" t="s">
        <v>36</v>
      </c>
      <c r="B61" s="158"/>
      <c r="G61"/>
      <c r="H61"/>
    </row>
    <row r="62" spans="1:24" x14ac:dyDescent="0.25">
      <c r="A62" s="159" t="s">
        <v>48</v>
      </c>
      <c r="B62" s="4" t="s">
        <v>49</v>
      </c>
      <c r="C62" s="4"/>
      <c r="D62" s="5"/>
      <c r="E62" s="5"/>
      <c r="F62" s="5"/>
      <c r="G62"/>
      <c r="H62"/>
    </row>
    <row r="63" spans="1:24" x14ac:dyDescent="0.25">
      <c r="A63" s="160"/>
      <c r="B63" s="4" t="s">
        <v>34</v>
      </c>
      <c r="C63" s="4"/>
      <c r="D63" s="5"/>
      <c r="E63" s="5"/>
      <c r="F63" s="5"/>
      <c r="G63"/>
      <c r="H63"/>
    </row>
    <row r="64" spans="1:24" x14ac:dyDescent="0.25">
      <c r="A64" s="159" t="s">
        <v>50</v>
      </c>
      <c r="B64" s="4" t="s">
        <v>49</v>
      </c>
      <c r="C64" s="4"/>
      <c r="D64" s="5"/>
      <c r="E64" s="5"/>
      <c r="F64" s="5"/>
      <c r="G64"/>
      <c r="H64"/>
    </row>
    <row r="65" spans="1:8" x14ac:dyDescent="0.25">
      <c r="A65" s="160"/>
      <c r="B65" s="4" t="s">
        <v>34</v>
      </c>
      <c r="C65" s="4"/>
      <c r="D65" s="5"/>
      <c r="E65" s="5"/>
      <c r="F65" s="5"/>
      <c r="G65"/>
      <c r="H65"/>
    </row>
    <row r="66" spans="1:8" x14ac:dyDescent="0.25">
      <c r="A66" s="159" t="s">
        <v>51</v>
      </c>
      <c r="B66" s="4" t="s">
        <v>49</v>
      </c>
      <c r="C66" s="4"/>
      <c r="D66" s="5"/>
      <c r="E66" s="5"/>
      <c r="F66" s="5"/>
      <c r="G66"/>
      <c r="H66"/>
    </row>
    <row r="67" spans="1:8" x14ac:dyDescent="0.25">
      <c r="A67" s="160"/>
      <c r="B67" s="4" t="s">
        <v>34</v>
      </c>
      <c r="C67" s="4"/>
      <c r="D67" s="5"/>
      <c r="E67" s="5"/>
      <c r="F67" s="5"/>
      <c r="G67"/>
      <c r="H67"/>
    </row>
    <row r="68" spans="1:8" x14ac:dyDescent="0.25">
      <c r="A68" s="149" t="s">
        <v>52</v>
      </c>
      <c r="B68" s="4" t="s">
        <v>49</v>
      </c>
      <c r="C68" s="4"/>
      <c r="D68" s="5"/>
      <c r="E68" s="5"/>
      <c r="F68" s="5"/>
      <c r="G68"/>
      <c r="H68"/>
    </row>
    <row r="69" spans="1:8" x14ac:dyDescent="0.25">
      <c r="A69" s="149"/>
      <c r="B69" s="4" t="s">
        <v>34</v>
      </c>
      <c r="C69" s="5"/>
      <c r="D69" s="5"/>
      <c r="E69" s="5"/>
      <c r="F69" s="5"/>
      <c r="G69"/>
      <c r="H69"/>
    </row>
    <row r="70" spans="1:8" x14ac:dyDescent="0.25">
      <c r="G70"/>
      <c r="H70"/>
    </row>
    <row r="71" spans="1:8" x14ac:dyDescent="0.25">
      <c r="A71" s="157" t="s">
        <v>37</v>
      </c>
      <c r="B71" s="158"/>
      <c r="G71"/>
      <c r="H71"/>
    </row>
    <row r="72" spans="1:8" x14ac:dyDescent="0.25">
      <c r="A72" s="159" t="s">
        <v>48</v>
      </c>
      <c r="B72" s="4" t="s">
        <v>49</v>
      </c>
      <c r="C72" s="4"/>
      <c r="D72" s="5"/>
      <c r="E72" s="5"/>
      <c r="F72" s="5"/>
      <c r="G72"/>
      <c r="H72"/>
    </row>
    <row r="73" spans="1:8" x14ac:dyDescent="0.25">
      <c r="A73" s="160"/>
      <c r="B73" s="4" t="s">
        <v>34</v>
      </c>
      <c r="C73" s="4"/>
      <c r="D73" s="5"/>
      <c r="E73" s="5"/>
      <c r="F73" s="5"/>
      <c r="G73"/>
      <c r="H73"/>
    </row>
    <row r="74" spans="1:8" x14ac:dyDescent="0.25">
      <c r="A74" s="159" t="s">
        <v>50</v>
      </c>
      <c r="B74" s="4" t="s">
        <v>49</v>
      </c>
      <c r="C74" s="4"/>
      <c r="D74" s="5"/>
      <c r="E74" s="5"/>
      <c r="F74" s="5"/>
      <c r="G74"/>
      <c r="H74"/>
    </row>
    <row r="75" spans="1:8" x14ac:dyDescent="0.25">
      <c r="A75" s="160"/>
      <c r="B75" s="4" t="s">
        <v>34</v>
      </c>
      <c r="C75" s="4"/>
      <c r="D75" s="5"/>
      <c r="E75" s="5"/>
      <c r="F75" s="5"/>
      <c r="G75"/>
      <c r="H75"/>
    </row>
    <row r="76" spans="1:8" x14ac:dyDescent="0.25">
      <c r="A76" s="159" t="s">
        <v>51</v>
      </c>
      <c r="B76" s="4" t="s">
        <v>49</v>
      </c>
      <c r="C76" s="4"/>
      <c r="D76" s="5"/>
      <c r="E76" s="5"/>
      <c r="F76" s="5"/>
      <c r="G76"/>
      <c r="H76"/>
    </row>
    <row r="77" spans="1:8" x14ac:dyDescent="0.25">
      <c r="A77" s="160"/>
      <c r="B77" s="4" t="s">
        <v>34</v>
      </c>
      <c r="C77" s="4"/>
      <c r="D77" s="5"/>
      <c r="E77" s="5"/>
      <c r="F77" s="5"/>
      <c r="G77"/>
      <c r="H77"/>
    </row>
    <row r="78" spans="1:8" x14ac:dyDescent="0.25">
      <c r="A78" s="149" t="s">
        <v>52</v>
      </c>
      <c r="B78" s="4" t="s">
        <v>49</v>
      </c>
      <c r="C78" s="4"/>
      <c r="D78" s="5"/>
      <c r="E78" s="5"/>
      <c r="F78" s="5"/>
      <c r="G78"/>
      <c r="H78"/>
    </row>
    <row r="79" spans="1:8" x14ac:dyDescent="0.25">
      <c r="A79" s="149"/>
      <c r="B79" s="4" t="s">
        <v>34</v>
      </c>
      <c r="C79" s="5"/>
      <c r="D79" s="5"/>
      <c r="E79" s="5"/>
      <c r="F79" s="5"/>
      <c r="G79"/>
      <c r="H79"/>
    </row>
    <row r="80" spans="1:8" x14ac:dyDescent="0.25">
      <c r="G80"/>
      <c r="H80"/>
    </row>
    <row r="81" spans="1:8" x14ac:dyDescent="0.25">
      <c r="A81" s="157" t="s">
        <v>38</v>
      </c>
      <c r="B81" s="158"/>
      <c r="G81"/>
      <c r="H81"/>
    </row>
    <row r="82" spans="1:8" x14ac:dyDescent="0.25">
      <c r="A82" s="159" t="s">
        <v>48</v>
      </c>
      <c r="B82" s="4" t="s">
        <v>49</v>
      </c>
      <c r="C82" s="4"/>
      <c r="D82" s="5"/>
      <c r="E82" s="5"/>
      <c r="F82" s="5"/>
      <c r="G82"/>
      <c r="H82"/>
    </row>
    <row r="83" spans="1:8" x14ac:dyDescent="0.25">
      <c r="A83" s="160"/>
      <c r="B83" s="4" t="s">
        <v>34</v>
      </c>
      <c r="C83" s="4"/>
      <c r="D83" s="5"/>
      <c r="E83" s="5"/>
      <c r="F83" s="5"/>
      <c r="G83"/>
      <c r="H83"/>
    </row>
    <row r="84" spans="1:8" x14ac:dyDescent="0.25">
      <c r="A84" s="159" t="s">
        <v>50</v>
      </c>
      <c r="B84" s="4" t="s">
        <v>49</v>
      </c>
      <c r="C84" s="4"/>
      <c r="D84" s="5"/>
      <c r="E84" s="5"/>
      <c r="F84" s="5"/>
      <c r="G84"/>
      <c r="H84"/>
    </row>
    <row r="85" spans="1:8" x14ac:dyDescent="0.25">
      <c r="A85" s="160"/>
      <c r="B85" s="4" t="s">
        <v>34</v>
      </c>
      <c r="C85" s="4"/>
      <c r="D85" s="5"/>
      <c r="E85" s="5"/>
      <c r="F85" s="5"/>
      <c r="G85"/>
      <c r="H85"/>
    </row>
    <row r="86" spans="1:8" x14ac:dyDescent="0.25">
      <c r="A86" s="159" t="s">
        <v>51</v>
      </c>
      <c r="B86" s="4" t="s">
        <v>49</v>
      </c>
      <c r="C86" s="4"/>
      <c r="D86" s="5"/>
      <c r="E86" s="5"/>
      <c r="F86" s="5"/>
      <c r="G86"/>
      <c r="H86"/>
    </row>
    <row r="87" spans="1:8" x14ac:dyDescent="0.25">
      <c r="A87" s="160"/>
      <c r="B87" s="4" t="s">
        <v>34</v>
      </c>
      <c r="C87" s="4"/>
      <c r="D87" s="5"/>
      <c r="E87" s="5"/>
      <c r="F87" s="5"/>
      <c r="G87"/>
      <c r="H87"/>
    </row>
    <row r="88" spans="1:8" x14ac:dyDescent="0.25">
      <c r="A88" s="149" t="s">
        <v>52</v>
      </c>
      <c r="B88" s="4" t="s">
        <v>49</v>
      </c>
      <c r="C88" s="4"/>
      <c r="D88" s="5"/>
      <c r="E88" s="5"/>
      <c r="F88" s="5"/>
      <c r="G88"/>
      <c r="H88"/>
    </row>
    <row r="89" spans="1:8" x14ac:dyDescent="0.25">
      <c r="A89" s="149"/>
      <c r="B89" s="4" t="s">
        <v>34</v>
      </c>
      <c r="C89" s="5"/>
      <c r="D89" s="5"/>
      <c r="E89" s="5"/>
      <c r="F89" s="5"/>
      <c r="G89"/>
      <c r="H89"/>
    </row>
    <row r="91" spans="1:8" x14ac:dyDescent="0.25">
      <c r="A91" s="157" t="s">
        <v>39</v>
      </c>
      <c r="B91" s="158"/>
    </row>
    <row r="92" spans="1:8" x14ac:dyDescent="0.25">
      <c r="A92" s="159" t="s">
        <v>48</v>
      </c>
      <c r="B92" s="4" t="s">
        <v>49</v>
      </c>
      <c r="C92" s="4"/>
      <c r="D92" s="5"/>
      <c r="E92" s="5"/>
      <c r="F92" s="5"/>
    </row>
    <row r="93" spans="1:8" x14ac:dyDescent="0.25">
      <c r="A93" s="160"/>
      <c r="B93" s="4" t="s">
        <v>34</v>
      </c>
      <c r="C93" s="4"/>
      <c r="D93" s="5"/>
      <c r="E93" s="5"/>
      <c r="F93" s="5"/>
    </row>
    <row r="94" spans="1:8" x14ac:dyDescent="0.25">
      <c r="A94" s="159" t="s">
        <v>50</v>
      </c>
      <c r="B94" s="4" t="s">
        <v>49</v>
      </c>
      <c r="C94" s="4"/>
      <c r="D94" s="5"/>
      <c r="E94" s="5"/>
      <c r="F94" s="5"/>
    </row>
    <row r="95" spans="1:8" x14ac:dyDescent="0.25">
      <c r="A95" s="160"/>
      <c r="B95" s="4" t="s">
        <v>34</v>
      </c>
      <c r="C95" s="4"/>
      <c r="D95" s="5"/>
      <c r="E95" s="5"/>
      <c r="F95" s="5"/>
    </row>
    <row r="96" spans="1:8" x14ac:dyDescent="0.25">
      <c r="A96" s="159" t="s">
        <v>51</v>
      </c>
      <c r="B96" s="4" t="s">
        <v>49</v>
      </c>
      <c r="C96" s="4"/>
      <c r="D96" s="5"/>
      <c r="E96" s="5"/>
      <c r="F96" s="5"/>
    </row>
    <row r="97" spans="1:6" x14ac:dyDescent="0.25">
      <c r="A97" s="160"/>
      <c r="B97" s="4" t="s">
        <v>34</v>
      </c>
      <c r="C97" s="4"/>
      <c r="D97" s="5"/>
      <c r="E97" s="5"/>
      <c r="F97" s="5"/>
    </row>
    <row r="98" spans="1:6" x14ac:dyDescent="0.25">
      <c r="A98" s="149" t="s">
        <v>52</v>
      </c>
      <c r="B98" s="4" t="s">
        <v>49</v>
      </c>
      <c r="C98" s="4"/>
      <c r="D98" s="5"/>
      <c r="E98" s="5"/>
      <c r="F98" s="5"/>
    </row>
    <row r="99" spans="1:6" x14ac:dyDescent="0.25">
      <c r="A99" s="149"/>
      <c r="B99" s="4" t="s">
        <v>34</v>
      </c>
      <c r="C99" s="5"/>
      <c r="D99" s="5"/>
      <c r="E99" s="5"/>
      <c r="F99" s="5"/>
    </row>
    <row r="101" spans="1:6" x14ac:dyDescent="0.25">
      <c r="A101" s="157" t="s">
        <v>40</v>
      </c>
      <c r="B101" s="158"/>
    </row>
    <row r="102" spans="1:6" x14ac:dyDescent="0.25">
      <c r="A102" s="159" t="s">
        <v>48</v>
      </c>
      <c r="B102" s="4" t="s">
        <v>49</v>
      </c>
      <c r="C102" s="4"/>
      <c r="D102" s="5"/>
      <c r="E102" s="5"/>
      <c r="F102" s="5"/>
    </row>
    <row r="103" spans="1:6" x14ac:dyDescent="0.25">
      <c r="A103" s="160"/>
      <c r="B103" s="4" t="s">
        <v>34</v>
      </c>
      <c r="C103" s="4"/>
      <c r="D103" s="5"/>
      <c r="E103" s="5"/>
      <c r="F103" s="5"/>
    </row>
    <row r="104" spans="1:6" x14ac:dyDescent="0.25">
      <c r="A104" s="159" t="s">
        <v>50</v>
      </c>
      <c r="B104" s="4" t="s">
        <v>49</v>
      </c>
      <c r="C104" s="4"/>
      <c r="D104" s="5"/>
      <c r="E104" s="5"/>
      <c r="F104" s="5"/>
    </row>
    <row r="105" spans="1:6" x14ac:dyDescent="0.25">
      <c r="A105" s="160"/>
      <c r="B105" s="4" t="s">
        <v>34</v>
      </c>
      <c r="C105" s="4"/>
      <c r="D105" s="5"/>
      <c r="E105" s="5"/>
      <c r="F105" s="5"/>
    </row>
    <row r="106" spans="1:6" x14ac:dyDescent="0.25">
      <c r="A106" s="159" t="s">
        <v>51</v>
      </c>
      <c r="B106" s="4" t="s">
        <v>49</v>
      </c>
      <c r="C106" s="4"/>
      <c r="D106" s="5"/>
      <c r="E106" s="5"/>
      <c r="F106" s="5"/>
    </row>
    <row r="107" spans="1:6" x14ac:dyDescent="0.25">
      <c r="A107" s="160"/>
      <c r="B107" s="4" t="s">
        <v>34</v>
      </c>
      <c r="C107" s="4"/>
      <c r="D107" s="5"/>
      <c r="E107" s="5"/>
      <c r="F107" s="5"/>
    </row>
    <row r="108" spans="1:6" x14ac:dyDescent="0.25">
      <c r="A108" s="149" t="s">
        <v>52</v>
      </c>
      <c r="B108" s="4" t="s">
        <v>49</v>
      </c>
      <c r="C108" s="4"/>
      <c r="D108" s="5"/>
      <c r="E108" s="5"/>
      <c r="F108" s="5"/>
    </row>
    <row r="109" spans="1:6" x14ac:dyDescent="0.25">
      <c r="A109" s="149"/>
      <c r="B109" s="4" t="s">
        <v>34</v>
      </c>
      <c r="C109" s="5"/>
      <c r="D109" s="5"/>
      <c r="E109" s="5"/>
      <c r="F109" s="5"/>
    </row>
    <row r="111" spans="1:6" x14ac:dyDescent="0.25">
      <c r="A111" s="157" t="s">
        <v>41</v>
      </c>
      <c r="B111" s="158"/>
    </row>
    <row r="112" spans="1:6" x14ac:dyDescent="0.25">
      <c r="A112" s="159" t="s">
        <v>48</v>
      </c>
      <c r="B112" s="4" t="s">
        <v>49</v>
      </c>
      <c r="C112" s="4"/>
      <c r="D112" s="5"/>
      <c r="E112" s="5"/>
      <c r="F112" s="5"/>
    </row>
    <row r="113" spans="1:6" x14ac:dyDescent="0.25">
      <c r="A113" s="160"/>
      <c r="B113" s="4" t="s">
        <v>34</v>
      </c>
      <c r="C113" s="4"/>
      <c r="D113" s="5"/>
      <c r="E113" s="5"/>
      <c r="F113" s="5"/>
    </row>
    <row r="114" spans="1:6" x14ac:dyDescent="0.25">
      <c r="A114" s="159" t="s">
        <v>50</v>
      </c>
      <c r="B114" s="4" t="s">
        <v>49</v>
      </c>
      <c r="C114" s="4"/>
      <c r="D114" s="5"/>
      <c r="E114" s="5"/>
      <c r="F114" s="5"/>
    </row>
    <row r="115" spans="1:6" x14ac:dyDescent="0.25">
      <c r="A115" s="160"/>
      <c r="B115" s="4" t="s">
        <v>34</v>
      </c>
      <c r="C115" s="4"/>
      <c r="D115" s="5"/>
      <c r="E115" s="5"/>
      <c r="F115" s="5"/>
    </row>
    <row r="116" spans="1:6" x14ac:dyDescent="0.25">
      <c r="A116" s="159" t="s">
        <v>51</v>
      </c>
      <c r="B116" s="4" t="s">
        <v>49</v>
      </c>
      <c r="C116" s="4"/>
      <c r="D116" s="5"/>
      <c r="E116" s="5"/>
      <c r="F116" s="5"/>
    </row>
    <row r="117" spans="1:6" x14ac:dyDescent="0.25">
      <c r="A117" s="160"/>
      <c r="B117" s="4" t="s">
        <v>34</v>
      </c>
      <c r="C117" s="4"/>
      <c r="D117" s="5"/>
      <c r="E117" s="5"/>
      <c r="F117" s="5"/>
    </row>
    <row r="118" spans="1:6" x14ac:dyDescent="0.25">
      <c r="A118" s="149" t="s">
        <v>52</v>
      </c>
      <c r="B118" s="4" t="s">
        <v>49</v>
      </c>
      <c r="C118" s="4"/>
      <c r="D118" s="5"/>
      <c r="E118" s="5"/>
      <c r="F118" s="5"/>
    </row>
    <row r="119" spans="1:6" x14ac:dyDescent="0.25">
      <c r="A119" s="149"/>
      <c r="B119" s="4" t="s">
        <v>34</v>
      </c>
      <c r="C119" s="5"/>
      <c r="D119" s="5"/>
      <c r="E119" s="5"/>
      <c r="F119" s="5"/>
    </row>
    <row r="121" spans="1:6" x14ac:dyDescent="0.25">
      <c r="A121" s="157" t="s">
        <v>42</v>
      </c>
      <c r="B121" s="158"/>
    </row>
    <row r="122" spans="1:6" x14ac:dyDescent="0.25">
      <c r="A122" s="159" t="s">
        <v>48</v>
      </c>
      <c r="B122" s="4" t="s">
        <v>49</v>
      </c>
      <c r="C122" s="4"/>
      <c r="D122" s="5"/>
      <c r="E122" s="5"/>
      <c r="F122" s="5"/>
    </row>
    <row r="123" spans="1:6" x14ac:dyDescent="0.25">
      <c r="A123" s="160"/>
      <c r="B123" s="4" t="s">
        <v>34</v>
      </c>
      <c r="C123" s="4"/>
      <c r="D123" s="5"/>
      <c r="E123" s="5"/>
      <c r="F123" s="5"/>
    </row>
    <row r="124" spans="1:6" x14ac:dyDescent="0.25">
      <c r="A124" s="159" t="s">
        <v>50</v>
      </c>
      <c r="B124" s="4" t="s">
        <v>49</v>
      </c>
      <c r="C124" s="4"/>
      <c r="D124" s="5"/>
      <c r="E124" s="5"/>
      <c r="F124" s="5"/>
    </row>
    <row r="125" spans="1:6" x14ac:dyDescent="0.25">
      <c r="A125" s="160"/>
      <c r="B125" s="4" t="s">
        <v>34</v>
      </c>
      <c r="C125" s="4"/>
      <c r="D125" s="5"/>
      <c r="E125" s="5"/>
      <c r="F125" s="5"/>
    </row>
    <row r="126" spans="1:6" x14ac:dyDescent="0.25">
      <c r="A126" s="159" t="s">
        <v>51</v>
      </c>
      <c r="B126" s="4" t="s">
        <v>49</v>
      </c>
      <c r="C126" s="4"/>
      <c r="D126" s="5"/>
      <c r="E126" s="5"/>
      <c r="F126" s="5"/>
    </row>
    <row r="127" spans="1:6" x14ac:dyDescent="0.25">
      <c r="A127" s="160"/>
      <c r="B127" s="4" t="s">
        <v>34</v>
      </c>
      <c r="C127" s="4"/>
      <c r="D127" s="5"/>
      <c r="E127" s="5"/>
      <c r="F127" s="5"/>
    </row>
    <row r="128" spans="1:6" x14ac:dyDescent="0.25">
      <c r="A128" s="149" t="s">
        <v>52</v>
      </c>
      <c r="B128" s="4" t="s">
        <v>49</v>
      </c>
      <c r="C128" s="4"/>
      <c r="D128" s="5"/>
      <c r="E128" s="5"/>
      <c r="F128" s="5"/>
    </row>
    <row r="129" spans="1:6" x14ac:dyDescent="0.25">
      <c r="A129" s="149"/>
      <c r="B129" s="4" t="s">
        <v>34</v>
      </c>
      <c r="C129" s="5"/>
      <c r="D129" s="5"/>
      <c r="E129" s="5"/>
      <c r="F129" s="5"/>
    </row>
    <row r="131" spans="1:6" x14ac:dyDescent="0.25">
      <c r="A131" s="157" t="s">
        <v>43</v>
      </c>
      <c r="B131" s="158"/>
    </row>
    <row r="132" spans="1:6" x14ac:dyDescent="0.25">
      <c r="A132" s="159" t="s">
        <v>48</v>
      </c>
      <c r="B132" s="4" t="s">
        <v>49</v>
      </c>
      <c r="C132" s="4"/>
      <c r="D132" s="5"/>
      <c r="E132" s="5"/>
      <c r="F132" s="5"/>
    </row>
    <row r="133" spans="1:6" x14ac:dyDescent="0.25">
      <c r="A133" s="160"/>
      <c r="B133" s="4" t="s">
        <v>34</v>
      </c>
      <c r="C133" s="4"/>
      <c r="D133" s="5"/>
      <c r="E133" s="5"/>
      <c r="F133" s="5"/>
    </row>
    <row r="134" spans="1:6" x14ac:dyDescent="0.25">
      <c r="A134" s="159" t="s">
        <v>50</v>
      </c>
      <c r="B134" s="4" t="s">
        <v>49</v>
      </c>
      <c r="C134" s="4"/>
      <c r="D134" s="5"/>
      <c r="E134" s="5"/>
      <c r="F134" s="5"/>
    </row>
    <row r="135" spans="1:6" x14ac:dyDescent="0.25">
      <c r="A135" s="160"/>
      <c r="B135" s="4" t="s">
        <v>34</v>
      </c>
      <c r="C135" s="4"/>
      <c r="D135" s="5"/>
      <c r="E135" s="5"/>
      <c r="F135" s="5"/>
    </row>
    <row r="136" spans="1:6" x14ac:dyDescent="0.25">
      <c r="A136" s="159" t="s">
        <v>51</v>
      </c>
      <c r="B136" s="4" t="s">
        <v>49</v>
      </c>
      <c r="C136" s="4"/>
      <c r="D136" s="5"/>
      <c r="E136" s="5"/>
      <c r="F136" s="5"/>
    </row>
    <row r="137" spans="1:6" x14ac:dyDescent="0.25">
      <c r="A137" s="160"/>
      <c r="B137" s="4" t="s">
        <v>34</v>
      </c>
      <c r="C137" s="4"/>
      <c r="D137" s="5"/>
      <c r="E137" s="5"/>
      <c r="F137" s="5"/>
    </row>
    <row r="138" spans="1:6" x14ac:dyDescent="0.25">
      <c r="A138" s="149" t="s">
        <v>52</v>
      </c>
      <c r="B138" s="4" t="s">
        <v>49</v>
      </c>
      <c r="C138" s="4"/>
      <c r="D138" s="5"/>
      <c r="E138" s="5"/>
      <c r="F138" s="5"/>
    </row>
    <row r="139" spans="1:6" x14ac:dyDescent="0.25">
      <c r="A139" s="149"/>
      <c r="B139" s="4" t="s">
        <v>34</v>
      </c>
      <c r="C139" s="5"/>
      <c r="D139" s="5"/>
      <c r="E139" s="5"/>
      <c r="F139" s="5"/>
    </row>
    <row r="141" spans="1:6" x14ac:dyDescent="0.25">
      <c r="A141" s="157" t="s">
        <v>44</v>
      </c>
      <c r="B141" s="158"/>
    </row>
    <row r="142" spans="1:6" x14ac:dyDescent="0.25">
      <c r="A142" s="159" t="s">
        <v>48</v>
      </c>
      <c r="B142" s="4" t="s">
        <v>49</v>
      </c>
      <c r="C142" s="4"/>
      <c r="D142" s="5"/>
      <c r="E142" s="5"/>
      <c r="F142" s="5"/>
    </row>
    <row r="143" spans="1:6" x14ac:dyDescent="0.25">
      <c r="A143" s="160"/>
      <c r="B143" s="4" t="s">
        <v>34</v>
      </c>
      <c r="C143" s="4"/>
      <c r="D143" s="5"/>
      <c r="E143" s="5"/>
      <c r="F143" s="5"/>
    </row>
    <row r="144" spans="1:6" x14ac:dyDescent="0.25">
      <c r="A144" s="159" t="s">
        <v>50</v>
      </c>
      <c r="B144" s="4" t="s">
        <v>49</v>
      </c>
      <c r="C144" s="4"/>
      <c r="D144" s="5"/>
      <c r="E144" s="5"/>
      <c r="F144" s="5"/>
    </row>
    <row r="145" spans="1:6" x14ac:dyDescent="0.25">
      <c r="A145" s="160"/>
      <c r="B145" s="4" t="s">
        <v>34</v>
      </c>
      <c r="C145" s="4"/>
      <c r="D145" s="5"/>
      <c r="E145" s="5"/>
      <c r="F145" s="5"/>
    </row>
    <row r="146" spans="1:6" x14ac:dyDescent="0.25">
      <c r="A146" s="159" t="s">
        <v>51</v>
      </c>
      <c r="B146" s="4" t="s">
        <v>49</v>
      </c>
      <c r="C146" s="4"/>
      <c r="D146" s="5"/>
      <c r="E146" s="5"/>
      <c r="F146" s="5"/>
    </row>
    <row r="147" spans="1:6" x14ac:dyDescent="0.25">
      <c r="A147" s="160"/>
      <c r="B147" s="4" t="s">
        <v>34</v>
      </c>
      <c r="C147" s="4"/>
      <c r="D147" s="5"/>
      <c r="E147" s="5"/>
      <c r="F147" s="5"/>
    </row>
    <row r="148" spans="1:6" x14ac:dyDescent="0.25">
      <c r="A148" s="149" t="s">
        <v>52</v>
      </c>
      <c r="B148" s="4" t="s">
        <v>49</v>
      </c>
      <c r="C148" s="4"/>
      <c r="D148" s="5"/>
      <c r="E148" s="5"/>
      <c r="F148" s="5"/>
    </row>
    <row r="149" spans="1:6" x14ac:dyDescent="0.25">
      <c r="A149" s="149"/>
      <c r="B149" s="4" t="s">
        <v>34</v>
      </c>
      <c r="C149" s="5"/>
      <c r="D149" s="5"/>
      <c r="E149" s="5"/>
      <c r="F149" s="5"/>
    </row>
    <row r="151" spans="1:6" x14ac:dyDescent="0.25">
      <c r="A151" s="157" t="s">
        <v>53</v>
      </c>
      <c r="B151" s="158"/>
    </row>
    <row r="152" spans="1:6" x14ac:dyDescent="0.25">
      <c r="A152" s="159" t="s">
        <v>48</v>
      </c>
      <c r="B152" s="4" t="s">
        <v>49</v>
      </c>
      <c r="C152" s="4"/>
      <c r="D152" s="5"/>
      <c r="E152" s="5"/>
      <c r="F152" s="5"/>
    </row>
    <row r="153" spans="1:6" x14ac:dyDescent="0.25">
      <c r="A153" s="160"/>
      <c r="B153" s="4" t="s">
        <v>34</v>
      </c>
      <c r="C153" s="4"/>
      <c r="D153" s="5"/>
      <c r="E153" s="5"/>
      <c r="F153" s="5"/>
    </row>
    <row r="154" spans="1:6" x14ac:dyDescent="0.25">
      <c r="A154" s="159" t="s">
        <v>50</v>
      </c>
      <c r="B154" s="4" t="s">
        <v>49</v>
      </c>
      <c r="C154" s="4"/>
      <c r="D154" s="5"/>
      <c r="E154" s="5"/>
      <c r="F154" s="5"/>
    </row>
    <row r="155" spans="1:6" x14ac:dyDescent="0.25">
      <c r="A155" s="160"/>
      <c r="B155" s="4" t="s">
        <v>34</v>
      </c>
      <c r="C155" s="4"/>
      <c r="D155" s="5"/>
      <c r="E155" s="5"/>
      <c r="F155" s="5"/>
    </row>
    <row r="156" spans="1:6" x14ac:dyDescent="0.25">
      <c r="A156" s="159" t="s">
        <v>51</v>
      </c>
      <c r="B156" s="4" t="s">
        <v>49</v>
      </c>
      <c r="C156" s="4"/>
      <c r="D156" s="5"/>
      <c r="E156" s="5"/>
      <c r="F156" s="5"/>
    </row>
    <row r="157" spans="1:6" x14ac:dyDescent="0.25">
      <c r="A157" s="160"/>
      <c r="B157" s="4" t="s">
        <v>34</v>
      </c>
      <c r="C157" s="4"/>
      <c r="D157" s="5"/>
      <c r="E157" s="5"/>
      <c r="F157" s="5"/>
    </row>
    <row r="158" spans="1:6" x14ac:dyDescent="0.25">
      <c r="A158" s="149" t="s">
        <v>52</v>
      </c>
      <c r="B158" s="4" t="s">
        <v>49</v>
      </c>
      <c r="C158" s="4"/>
      <c r="D158" s="5"/>
      <c r="E158" s="5"/>
      <c r="F158" s="5"/>
    </row>
    <row r="159" spans="1:6" x14ac:dyDescent="0.25">
      <c r="A159" s="149"/>
      <c r="B159" s="4" t="s">
        <v>34</v>
      </c>
      <c r="C159" s="5"/>
      <c r="D159" s="5"/>
      <c r="E159" s="5"/>
      <c r="F159" s="5"/>
    </row>
    <row r="161" spans="1:6" x14ac:dyDescent="0.25">
      <c r="A161" s="157" t="s">
        <v>54</v>
      </c>
      <c r="B161" s="158"/>
    </row>
    <row r="162" spans="1:6" x14ac:dyDescent="0.25">
      <c r="A162" s="159" t="s">
        <v>48</v>
      </c>
      <c r="B162" s="4" t="s">
        <v>49</v>
      </c>
      <c r="C162" s="4"/>
      <c r="D162" s="5"/>
      <c r="E162" s="5"/>
      <c r="F162" s="5"/>
    </row>
    <row r="163" spans="1:6" x14ac:dyDescent="0.25">
      <c r="A163" s="160"/>
      <c r="B163" s="4" t="s">
        <v>34</v>
      </c>
      <c r="C163" s="4"/>
      <c r="D163" s="5"/>
      <c r="E163" s="5"/>
      <c r="F163" s="5"/>
    </row>
    <row r="164" spans="1:6" x14ac:dyDescent="0.25">
      <c r="A164" s="159" t="s">
        <v>50</v>
      </c>
      <c r="B164" s="4" t="s">
        <v>49</v>
      </c>
      <c r="C164" s="4"/>
      <c r="D164" s="5"/>
      <c r="E164" s="5"/>
      <c r="F164" s="5"/>
    </row>
    <row r="165" spans="1:6" x14ac:dyDescent="0.25">
      <c r="A165" s="160"/>
      <c r="B165" s="4" t="s">
        <v>34</v>
      </c>
      <c r="C165" s="4"/>
      <c r="D165" s="5"/>
      <c r="E165" s="5"/>
      <c r="F165" s="5"/>
    </row>
    <row r="166" spans="1:6" x14ac:dyDescent="0.25">
      <c r="A166" s="159" t="s">
        <v>51</v>
      </c>
      <c r="B166" s="4" t="s">
        <v>49</v>
      </c>
      <c r="C166" s="4"/>
      <c r="D166" s="5"/>
      <c r="E166" s="5"/>
      <c r="F166" s="5"/>
    </row>
    <row r="167" spans="1:6" x14ac:dyDescent="0.25">
      <c r="A167" s="160"/>
      <c r="B167" s="4" t="s">
        <v>34</v>
      </c>
      <c r="C167" s="4"/>
      <c r="D167" s="5"/>
      <c r="E167" s="5"/>
      <c r="F167" s="5"/>
    </row>
    <row r="168" spans="1:6" x14ac:dyDescent="0.25">
      <c r="A168" s="149" t="s">
        <v>52</v>
      </c>
      <c r="B168" s="4" t="s">
        <v>49</v>
      </c>
      <c r="C168" s="4"/>
      <c r="D168" s="5"/>
      <c r="E168" s="5"/>
      <c r="F168" s="5"/>
    </row>
    <row r="169" spans="1:6" x14ac:dyDescent="0.25">
      <c r="A169" s="149"/>
      <c r="B169" s="4" t="s">
        <v>34</v>
      </c>
      <c r="C169" s="5"/>
      <c r="D169" s="5"/>
      <c r="E169" s="5"/>
      <c r="F169" s="5"/>
    </row>
    <row r="171" spans="1:6" x14ac:dyDescent="0.25">
      <c r="A171" s="157" t="s">
        <v>55</v>
      </c>
      <c r="B171" s="158"/>
    </row>
    <row r="172" spans="1:6" x14ac:dyDescent="0.25">
      <c r="A172" s="159" t="s">
        <v>48</v>
      </c>
      <c r="B172" s="4" t="s">
        <v>49</v>
      </c>
      <c r="C172" s="4"/>
      <c r="D172" s="5"/>
      <c r="E172" s="5"/>
      <c r="F172" s="5"/>
    </row>
    <row r="173" spans="1:6" x14ac:dyDescent="0.25">
      <c r="A173" s="160"/>
      <c r="B173" s="4" t="s">
        <v>34</v>
      </c>
      <c r="C173" s="4"/>
      <c r="D173" s="5"/>
      <c r="E173" s="5"/>
      <c r="F173" s="5"/>
    </row>
    <row r="174" spans="1:6" x14ac:dyDescent="0.25">
      <c r="A174" s="159" t="s">
        <v>50</v>
      </c>
      <c r="B174" s="4" t="s">
        <v>49</v>
      </c>
      <c r="C174" s="4"/>
      <c r="D174" s="5"/>
      <c r="E174" s="5"/>
      <c r="F174" s="5"/>
    </row>
    <row r="175" spans="1:6" x14ac:dyDescent="0.25">
      <c r="A175" s="160"/>
      <c r="B175" s="4" t="s">
        <v>34</v>
      </c>
      <c r="C175" s="4"/>
      <c r="D175" s="5"/>
      <c r="E175" s="5"/>
      <c r="F175" s="5"/>
    </row>
    <row r="176" spans="1:6" x14ac:dyDescent="0.25">
      <c r="A176" s="159" t="s">
        <v>51</v>
      </c>
      <c r="B176" s="4" t="s">
        <v>49</v>
      </c>
      <c r="C176" s="4"/>
      <c r="D176" s="5"/>
      <c r="E176" s="5"/>
      <c r="F176" s="5"/>
    </row>
    <row r="177" spans="1:6" x14ac:dyDescent="0.25">
      <c r="A177" s="160"/>
      <c r="B177" s="4" t="s">
        <v>34</v>
      </c>
      <c r="C177" s="4"/>
      <c r="D177" s="5"/>
      <c r="E177" s="5"/>
      <c r="F177" s="5"/>
    </row>
    <row r="178" spans="1:6" x14ac:dyDescent="0.25">
      <c r="A178" s="149" t="s">
        <v>52</v>
      </c>
      <c r="B178" s="4" t="s">
        <v>49</v>
      </c>
      <c r="C178" s="4"/>
      <c r="D178" s="5"/>
      <c r="E178" s="5"/>
      <c r="F178" s="5"/>
    </row>
    <row r="179" spans="1:6" x14ac:dyDescent="0.25">
      <c r="A179" s="149"/>
      <c r="B179" s="4" t="s">
        <v>34</v>
      </c>
      <c r="C179" s="5"/>
      <c r="D179" s="5"/>
      <c r="E179" s="5"/>
      <c r="F179" s="5"/>
    </row>
    <row r="181" spans="1:6" x14ac:dyDescent="0.25">
      <c r="A181" s="157" t="s">
        <v>56</v>
      </c>
      <c r="B181" s="158"/>
    </row>
    <row r="182" spans="1:6" x14ac:dyDescent="0.25">
      <c r="A182" s="159" t="s">
        <v>48</v>
      </c>
      <c r="B182" s="4" t="s">
        <v>49</v>
      </c>
      <c r="C182" s="4"/>
      <c r="D182" s="5"/>
      <c r="E182" s="5"/>
      <c r="F182" s="5"/>
    </row>
    <row r="183" spans="1:6" x14ac:dyDescent="0.25">
      <c r="A183" s="160"/>
      <c r="B183" s="4" t="s">
        <v>34</v>
      </c>
      <c r="C183" s="4"/>
      <c r="D183" s="5"/>
      <c r="E183" s="5"/>
      <c r="F183" s="5"/>
    </row>
    <row r="184" spans="1:6" x14ac:dyDescent="0.25">
      <c r="A184" s="159" t="s">
        <v>50</v>
      </c>
      <c r="B184" s="4" t="s">
        <v>49</v>
      </c>
      <c r="C184" s="4"/>
      <c r="D184" s="5"/>
      <c r="E184" s="5"/>
      <c r="F184" s="5"/>
    </row>
    <row r="185" spans="1:6" x14ac:dyDescent="0.25">
      <c r="A185" s="160"/>
      <c r="B185" s="4" t="s">
        <v>34</v>
      </c>
      <c r="C185" s="4"/>
      <c r="D185" s="5"/>
      <c r="E185" s="5"/>
      <c r="F185" s="5"/>
    </row>
    <row r="186" spans="1:6" x14ac:dyDescent="0.25">
      <c r="A186" s="159" t="s">
        <v>51</v>
      </c>
      <c r="B186" s="4" t="s">
        <v>49</v>
      </c>
      <c r="C186" s="4"/>
      <c r="D186" s="5"/>
      <c r="E186" s="5"/>
      <c r="F186" s="5"/>
    </row>
    <row r="187" spans="1:6" x14ac:dyDescent="0.25">
      <c r="A187" s="160"/>
      <c r="B187" s="4" t="s">
        <v>34</v>
      </c>
      <c r="C187" s="4"/>
      <c r="D187" s="5"/>
      <c r="E187" s="5"/>
      <c r="F187" s="5"/>
    </row>
    <row r="188" spans="1:6" x14ac:dyDescent="0.25">
      <c r="A188" s="149" t="s">
        <v>52</v>
      </c>
      <c r="B188" s="4" t="s">
        <v>49</v>
      </c>
      <c r="C188" s="4"/>
      <c r="D188" s="5"/>
      <c r="E188" s="5"/>
      <c r="F188" s="5"/>
    </row>
    <row r="189" spans="1:6" x14ac:dyDescent="0.25">
      <c r="A189" s="149"/>
      <c r="B189" s="4" t="s">
        <v>34</v>
      </c>
      <c r="C189" s="5"/>
      <c r="D189" s="5"/>
      <c r="E189" s="5"/>
      <c r="F189" s="5"/>
    </row>
    <row r="191" spans="1:6" x14ac:dyDescent="0.25">
      <c r="A191" s="157" t="s">
        <v>57</v>
      </c>
      <c r="B191" s="158"/>
    </row>
    <row r="192" spans="1:6" x14ac:dyDescent="0.25">
      <c r="A192" s="159" t="s">
        <v>48</v>
      </c>
      <c r="B192" s="4" t="s">
        <v>49</v>
      </c>
      <c r="C192" s="4"/>
      <c r="D192" s="5"/>
      <c r="E192" s="5"/>
      <c r="F192" s="5"/>
    </row>
    <row r="193" spans="1:6" x14ac:dyDescent="0.25">
      <c r="A193" s="160"/>
      <c r="B193" s="4" t="s">
        <v>34</v>
      </c>
      <c r="C193" s="4"/>
      <c r="D193" s="5"/>
      <c r="E193" s="5"/>
      <c r="F193" s="5"/>
    </row>
    <row r="194" spans="1:6" x14ac:dyDescent="0.25">
      <c r="A194" s="159" t="s">
        <v>50</v>
      </c>
      <c r="B194" s="4" t="s">
        <v>49</v>
      </c>
      <c r="C194" s="4"/>
      <c r="D194" s="5"/>
      <c r="E194" s="5"/>
      <c r="F194" s="5"/>
    </row>
    <row r="195" spans="1:6" x14ac:dyDescent="0.25">
      <c r="A195" s="160"/>
      <c r="B195" s="4" t="s">
        <v>34</v>
      </c>
      <c r="C195" s="4"/>
      <c r="D195" s="5"/>
      <c r="E195" s="5"/>
      <c r="F195" s="5"/>
    </row>
    <row r="196" spans="1:6" x14ac:dyDescent="0.25">
      <c r="A196" s="159" t="s">
        <v>51</v>
      </c>
      <c r="B196" s="4" t="s">
        <v>49</v>
      </c>
      <c r="C196" s="4"/>
      <c r="D196" s="5"/>
      <c r="E196" s="5"/>
      <c r="F196" s="5"/>
    </row>
    <row r="197" spans="1:6" x14ac:dyDescent="0.25">
      <c r="A197" s="160"/>
      <c r="B197" s="4" t="s">
        <v>34</v>
      </c>
      <c r="C197" s="4"/>
      <c r="D197" s="5"/>
      <c r="E197" s="5"/>
      <c r="F197" s="5"/>
    </row>
    <row r="198" spans="1:6" x14ac:dyDescent="0.25">
      <c r="A198" s="149" t="s">
        <v>52</v>
      </c>
      <c r="B198" s="4" t="s">
        <v>49</v>
      </c>
      <c r="C198" s="4"/>
      <c r="D198" s="5"/>
      <c r="E198" s="5"/>
      <c r="F198" s="5"/>
    </row>
    <row r="199" spans="1:6" x14ac:dyDescent="0.25">
      <c r="A199" s="149"/>
      <c r="B199" s="4" t="s">
        <v>34</v>
      </c>
      <c r="C199" s="5"/>
      <c r="D199" s="5"/>
      <c r="E199" s="5"/>
      <c r="F199" s="5"/>
    </row>
    <row r="201" spans="1:6" x14ac:dyDescent="0.25">
      <c r="A201" s="157" t="s">
        <v>58</v>
      </c>
      <c r="B201" s="158"/>
    </row>
    <row r="202" spans="1:6" x14ac:dyDescent="0.25">
      <c r="A202" s="159" t="s">
        <v>48</v>
      </c>
      <c r="B202" s="4" t="s">
        <v>49</v>
      </c>
      <c r="C202" s="4"/>
      <c r="D202" s="5"/>
      <c r="E202" s="5"/>
      <c r="F202" s="5"/>
    </row>
    <row r="203" spans="1:6" x14ac:dyDescent="0.25">
      <c r="A203" s="160"/>
      <c r="B203" s="4" t="s">
        <v>34</v>
      </c>
      <c r="C203" s="4"/>
      <c r="D203" s="5"/>
      <c r="E203" s="5"/>
      <c r="F203" s="5"/>
    </row>
    <row r="204" spans="1:6" x14ac:dyDescent="0.25">
      <c r="A204" s="159" t="s">
        <v>50</v>
      </c>
      <c r="B204" s="4" t="s">
        <v>49</v>
      </c>
      <c r="C204" s="4"/>
      <c r="D204" s="5"/>
      <c r="E204" s="5"/>
      <c r="F204" s="5"/>
    </row>
    <row r="205" spans="1:6" x14ac:dyDescent="0.25">
      <c r="A205" s="160"/>
      <c r="B205" s="4" t="s">
        <v>34</v>
      </c>
      <c r="C205" s="4"/>
      <c r="D205" s="5"/>
      <c r="E205" s="5"/>
      <c r="F205" s="5"/>
    </row>
    <row r="206" spans="1:6" x14ac:dyDescent="0.25">
      <c r="A206" s="159" t="s">
        <v>51</v>
      </c>
      <c r="B206" s="4" t="s">
        <v>49</v>
      </c>
      <c r="C206" s="4"/>
      <c r="D206" s="5"/>
      <c r="E206" s="5"/>
      <c r="F206" s="5"/>
    </row>
    <row r="207" spans="1:6" x14ac:dyDescent="0.25">
      <c r="A207" s="160"/>
      <c r="B207" s="4" t="s">
        <v>34</v>
      </c>
      <c r="C207" s="4"/>
      <c r="D207" s="5"/>
      <c r="E207" s="5"/>
      <c r="F207" s="5"/>
    </row>
    <row r="208" spans="1:6" x14ac:dyDescent="0.25">
      <c r="A208" s="149" t="s">
        <v>52</v>
      </c>
      <c r="B208" s="4" t="s">
        <v>49</v>
      </c>
      <c r="C208" s="4"/>
      <c r="D208" s="5"/>
      <c r="E208" s="5"/>
      <c r="F208" s="5"/>
    </row>
    <row r="209" spans="1:6" x14ac:dyDescent="0.25">
      <c r="A209" s="149"/>
      <c r="B209" s="4" t="s">
        <v>34</v>
      </c>
      <c r="C209" s="5"/>
      <c r="D209" s="5"/>
      <c r="E209" s="5"/>
      <c r="F209" s="5"/>
    </row>
    <row r="211" spans="1:6" x14ac:dyDescent="0.25">
      <c r="A211" s="157" t="s">
        <v>59</v>
      </c>
      <c r="B211" s="158"/>
    </row>
    <row r="212" spans="1:6" x14ac:dyDescent="0.25">
      <c r="A212" s="159" t="s">
        <v>48</v>
      </c>
      <c r="B212" s="4" t="s">
        <v>49</v>
      </c>
      <c r="C212" s="4"/>
      <c r="D212" s="5"/>
      <c r="E212" s="5"/>
      <c r="F212" s="5"/>
    </row>
    <row r="213" spans="1:6" x14ac:dyDescent="0.25">
      <c r="A213" s="160"/>
      <c r="B213" s="4" t="s">
        <v>34</v>
      </c>
      <c r="C213" s="4"/>
      <c r="D213" s="5"/>
      <c r="E213" s="5"/>
      <c r="F213" s="5"/>
    </row>
    <row r="214" spans="1:6" x14ac:dyDescent="0.25">
      <c r="A214" s="159" t="s">
        <v>50</v>
      </c>
      <c r="B214" s="4" t="s">
        <v>49</v>
      </c>
      <c r="C214" s="4"/>
      <c r="D214" s="5"/>
      <c r="E214" s="5"/>
      <c r="F214" s="5"/>
    </row>
    <row r="215" spans="1:6" x14ac:dyDescent="0.25">
      <c r="A215" s="160"/>
      <c r="B215" s="4" t="s">
        <v>34</v>
      </c>
      <c r="C215" s="4"/>
      <c r="D215" s="5"/>
      <c r="E215" s="5"/>
      <c r="F215" s="5"/>
    </row>
    <row r="216" spans="1:6" x14ac:dyDescent="0.25">
      <c r="A216" s="159" t="s">
        <v>51</v>
      </c>
      <c r="B216" s="4" t="s">
        <v>49</v>
      </c>
      <c r="C216" s="4"/>
      <c r="D216" s="5"/>
      <c r="E216" s="5"/>
      <c r="F216" s="5"/>
    </row>
    <row r="217" spans="1:6" x14ac:dyDescent="0.25">
      <c r="A217" s="160"/>
      <c r="B217" s="4" t="s">
        <v>34</v>
      </c>
      <c r="C217" s="4"/>
      <c r="D217" s="5"/>
      <c r="E217" s="5"/>
      <c r="F217" s="5"/>
    </row>
    <row r="218" spans="1:6" x14ac:dyDescent="0.25">
      <c r="A218" s="149" t="s">
        <v>52</v>
      </c>
      <c r="B218" s="4" t="s">
        <v>49</v>
      </c>
      <c r="C218" s="4"/>
      <c r="D218" s="5"/>
      <c r="E218" s="5"/>
      <c r="F218" s="5"/>
    </row>
    <row r="219" spans="1:6" x14ac:dyDescent="0.25">
      <c r="A219" s="149"/>
      <c r="B219" s="4" t="s">
        <v>34</v>
      </c>
      <c r="C219" s="5"/>
      <c r="D219" s="5"/>
      <c r="E219" s="5"/>
      <c r="F219" s="5"/>
    </row>
    <row r="221" spans="1:6" x14ac:dyDescent="0.25">
      <c r="A221" s="157" t="s">
        <v>60</v>
      </c>
      <c r="B221" s="158"/>
    </row>
    <row r="222" spans="1:6" x14ac:dyDescent="0.25">
      <c r="A222" s="159" t="s">
        <v>48</v>
      </c>
      <c r="B222" s="4" t="s">
        <v>49</v>
      </c>
      <c r="C222" s="4"/>
      <c r="D222" s="5"/>
      <c r="E222" s="5"/>
      <c r="F222" s="5"/>
    </row>
    <row r="223" spans="1:6" x14ac:dyDescent="0.25">
      <c r="A223" s="160"/>
      <c r="B223" s="4" t="s">
        <v>34</v>
      </c>
      <c r="C223" s="4"/>
      <c r="D223" s="5"/>
      <c r="E223" s="5"/>
      <c r="F223" s="5"/>
    </row>
    <row r="224" spans="1:6" x14ac:dyDescent="0.25">
      <c r="A224" s="159" t="s">
        <v>50</v>
      </c>
      <c r="B224" s="4" t="s">
        <v>49</v>
      </c>
      <c r="C224" s="4"/>
      <c r="D224" s="5"/>
      <c r="E224" s="5"/>
      <c r="F224" s="5"/>
    </row>
    <row r="225" spans="1:6" x14ac:dyDescent="0.25">
      <c r="A225" s="160"/>
      <c r="B225" s="4" t="s">
        <v>34</v>
      </c>
      <c r="C225" s="4"/>
      <c r="D225" s="5"/>
      <c r="E225" s="5"/>
      <c r="F225" s="5"/>
    </row>
    <row r="226" spans="1:6" x14ac:dyDescent="0.25">
      <c r="A226" s="159" t="s">
        <v>51</v>
      </c>
      <c r="B226" s="4" t="s">
        <v>49</v>
      </c>
      <c r="C226" s="4"/>
      <c r="D226" s="5"/>
      <c r="E226" s="5"/>
      <c r="F226" s="5"/>
    </row>
    <row r="227" spans="1:6" x14ac:dyDescent="0.25">
      <c r="A227" s="160"/>
      <c r="B227" s="4" t="s">
        <v>34</v>
      </c>
      <c r="C227" s="4"/>
      <c r="D227" s="5"/>
      <c r="E227" s="5"/>
      <c r="F227" s="5"/>
    </row>
    <row r="228" spans="1:6" x14ac:dyDescent="0.25">
      <c r="A228" s="149" t="s">
        <v>52</v>
      </c>
      <c r="B228" s="4" t="s">
        <v>49</v>
      </c>
      <c r="C228" s="4"/>
      <c r="D228" s="5"/>
      <c r="E228" s="5"/>
      <c r="F228" s="5"/>
    </row>
    <row r="229" spans="1:6" x14ac:dyDescent="0.25">
      <c r="A229" s="149"/>
      <c r="B229" s="4" t="s">
        <v>34</v>
      </c>
      <c r="C229" s="5"/>
      <c r="D229" s="5"/>
      <c r="E229" s="5"/>
      <c r="F229" s="5"/>
    </row>
  </sheetData>
  <mergeCells count="122">
    <mergeCell ref="A1:B1"/>
    <mergeCell ref="F1:G1"/>
    <mergeCell ref="H1:I1"/>
    <mergeCell ref="J1:K1"/>
    <mergeCell ref="L1:M1"/>
    <mergeCell ref="N1:O1"/>
    <mergeCell ref="A41:B41"/>
    <mergeCell ref="A42:A43"/>
    <mergeCell ref="A44:A45"/>
    <mergeCell ref="A46:A47"/>
    <mergeCell ref="A48:A49"/>
    <mergeCell ref="A51:B51"/>
    <mergeCell ref="B23:D23"/>
    <mergeCell ref="A31:B31"/>
    <mergeCell ref="A32:A33"/>
    <mergeCell ref="A34:A35"/>
    <mergeCell ref="A36:A37"/>
    <mergeCell ref="A38:A39"/>
    <mergeCell ref="A88:A89"/>
    <mergeCell ref="P1:Q1"/>
    <mergeCell ref="R1:S1"/>
    <mergeCell ref="T1:U1"/>
    <mergeCell ref="V1:W1"/>
    <mergeCell ref="X1:Y1"/>
    <mergeCell ref="A76:A77"/>
    <mergeCell ref="A78:A79"/>
    <mergeCell ref="A81:B81"/>
    <mergeCell ref="A82:A83"/>
    <mergeCell ref="A84:A85"/>
    <mergeCell ref="A86:A87"/>
    <mergeCell ref="A64:A65"/>
    <mergeCell ref="A66:A67"/>
    <mergeCell ref="A68:A69"/>
    <mergeCell ref="A71:B71"/>
    <mergeCell ref="A72:A73"/>
    <mergeCell ref="A74:A75"/>
    <mergeCell ref="A52:A53"/>
    <mergeCell ref="A54:A55"/>
    <mergeCell ref="A56:A57"/>
    <mergeCell ref="A58:A59"/>
    <mergeCell ref="A61:B61"/>
    <mergeCell ref="A62:A63"/>
    <mergeCell ref="AL1:AM1"/>
    <mergeCell ref="AN1:AO1"/>
    <mergeCell ref="AP1:AQ1"/>
    <mergeCell ref="AR1:AS1"/>
    <mergeCell ref="Z1:AA1"/>
    <mergeCell ref="AB1:AC1"/>
    <mergeCell ref="AD1:AE1"/>
    <mergeCell ref="AF1:AG1"/>
    <mergeCell ref="AH1:AI1"/>
    <mergeCell ref="AJ1:AK1"/>
    <mergeCell ref="A102:A103"/>
    <mergeCell ref="A104:A105"/>
    <mergeCell ref="A106:A107"/>
    <mergeCell ref="A108:A109"/>
    <mergeCell ref="A111:B111"/>
    <mergeCell ref="A112:A113"/>
    <mergeCell ref="A91:B91"/>
    <mergeCell ref="A92:A93"/>
    <mergeCell ref="A94:A95"/>
    <mergeCell ref="A96:A97"/>
    <mergeCell ref="A98:A99"/>
    <mergeCell ref="A101:B101"/>
    <mergeCell ref="A126:A127"/>
    <mergeCell ref="A128:A129"/>
    <mergeCell ref="A131:B131"/>
    <mergeCell ref="A132:A133"/>
    <mergeCell ref="A134:A135"/>
    <mergeCell ref="A136:A137"/>
    <mergeCell ref="A114:A115"/>
    <mergeCell ref="A116:A117"/>
    <mergeCell ref="A118:A119"/>
    <mergeCell ref="A121:B121"/>
    <mergeCell ref="A122:A123"/>
    <mergeCell ref="A124:A125"/>
    <mergeCell ref="A151:B151"/>
    <mergeCell ref="A152:A153"/>
    <mergeCell ref="A154:A155"/>
    <mergeCell ref="A156:A157"/>
    <mergeCell ref="A158:A159"/>
    <mergeCell ref="A161:B161"/>
    <mergeCell ref="A138:A139"/>
    <mergeCell ref="A141:B141"/>
    <mergeCell ref="A142:A143"/>
    <mergeCell ref="A144:A145"/>
    <mergeCell ref="A146:A147"/>
    <mergeCell ref="A148:A149"/>
    <mergeCell ref="A174:A175"/>
    <mergeCell ref="A176:A177"/>
    <mergeCell ref="A178:A179"/>
    <mergeCell ref="A181:B181"/>
    <mergeCell ref="A182:A183"/>
    <mergeCell ref="A184:A185"/>
    <mergeCell ref="A162:A163"/>
    <mergeCell ref="A164:A165"/>
    <mergeCell ref="A166:A167"/>
    <mergeCell ref="A168:A169"/>
    <mergeCell ref="A171:B171"/>
    <mergeCell ref="A172:A173"/>
    <mergeCell ref="A198:A199"/>
    <mergeCell ref="A201:B201"/>
    <mergeCell ref="A202:A203"/>
    <mergeCell ref="A204:A205"/>
    <mergeCell ref="A206:A207"/>
    <mergeCell ref="A208:A209"/>
    <mergeCell ref="A186:A187"/>
    <mergeCell ref="A188:A189"/>
    <mergeCell ref="A191:B191"/>
    <mergeCell ref="A192:A193"/>
    <mergeCell ref="A194:A195"/>
    <mergeCell ref="A196:A197"/>
    <mergeCell ref="A222:A223"/>
    <mergeCell ref="A224:A225"/>
    <mergeCell ref="A226:A227"/>
    <mergeCell ref="A228:A229"/>
    <mergeCell ref="A211:B211"/>
    <mergeCell ref="A212:A213"/>
    <mergeCell ref="A214:A215"/>
    <mergeCell ref="A216:A217"/>
    <mergeCell ref="A218:A219"/>
    <mergeCell ref="A221:B221"/>
  </mergeCells>
  <phoneticPr fontId="3" type="noConversion"/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F66BA-F2FF-4576-82C4-AB0197BA37FE}">
  <dimension ref="A1:XFC179"/>
  <sheetViews>
    <sheetView showGridLines="0" zoomScale="80" zoomScaleNormal="80" workbookViewId="0">
      <selection activeCell="C10" sqref="C10:D10"/>
    </sheetView>
  </sheetViews>
  <sheetFormatPr baseColWidth="10" defaultColWidth="11.42578125" defaultRowHeight="15" x14ac:dyDescent="0.25"/>
  <cols>
    <col min="1" max="1" width="17.28515625" bestFit="1" customWidth="1"/>
    <col min="2" max="2" width="7.140625" style="9" bestFit="1" customWidth="1"/>
    <col min="3" max="3" width="19.5703125" style="1" bestFit="1" customWidth="1"/>
    <col min="4" max="5" width="7.140625" style="1" bestFit="1" customWidth="1"/>
    <col min="6" max="6" width="8.42578125" style="1" customWidth="1"/>
    <col min="7" max="7" width="8.28515625" style="1" customWidth="1"/>
    <col min="8" max="8" width="7.42578125" style="1" customWidth="1"/>
    <col min="9" max="13" width="8.28515625" customWidth="1"/>
    <col min="14" max="20" width="6.7109375" bestFit="1" customWidth="1"/>
    <col min="21" max="21" width="4.5703125" bestFit="1" customWidth="1"/>
    <col min="22" max="22" width="5" bestFit="1" customWidth="1"/>
    <col min="23" max="23" width="4.5703125" bestFit="1" customWidth="1"/>
    <col min="24" max="24" width="5.140625" bestFit="1" customWidth="1"/>
    <col min="25" max="25" width="5.7109375" bestFit="1" customWidth="1"/>
    <col min="26" max="28" width="11.42578125" customWidth="1"/>
  </cols>
  <sheetData>
    <row r="1" spans="1:35 16383:16383" ht="15.75" thickBot="1" x14ac:dyDescent="0.3">
      <c r="A1" s="150" t="s">
        <v>0</v>
      </c>
      <c r="B1" s="150"/>
      <c r="F1" s="161">
        <v>1</v>
      </c>
      <c r="G1" s="161"/>
      <c r="H1" s="161">
        <v>2</v>
      </c>
      <c r="I1" s="161"/>
      <c r="J1" s="161">
        <v>3</v>
      </c>
      <c r="K1" s="161"/>
      <c r="L1" s="161">
        <v>4</v>
      </c>
      <c r="M1" s="161"/>
      <c r="N1" s="161">
        <v>5</v>
      </c>
      <c r="O1" s="161"/>
      <c r="P1" s="161">
        <v>6</v>
      </c>
      <c r="Q1" s="161"/>
      <c r="R1" s="161">
        <v>7</v>
      </c>
      <c r="S1" s="161"/>
      <c r="T1" s="161">
        <v>8</v>
      </c>
      <c r="U1" s="161"/>
      <c r="V1" s="161">
        <v>9</v>
      </c>
      <c r="W1" s="161"/>
      <c r="X1" s="161">
        <v>10</v>
      </c>
      <c r="Y1" s="161"/>
      <c r="Z1" s="161">
        <v>11</v>
      </c>
      <c r="AA1" s="161"/>
      <c r="AB1" s="161">
        <v>12</v>
      </c>
      <c r="AC1" s="161"/>
      <c r="AD1" s="161">
        <v>13</v>
      </c>
      <c r="AE1" s="161"/>
      <c r="AF1" s="161">
        <v>14</v>
      </c>
      <c r="AG1" s="161"/>
      <c r="AH1" s="161">
        <v>15</v>
      </c>
      <c r="AI1" s="161"/>
      <c r="XFC1" s="2"/>
    </row>
    <row r="2" spans="1:35 16383:16383" x14ac:dyDescent="0.25">
      <c r="A2" s="3" t="s">
        <v>1</v>
      </c>
      <c r="B2" s="4">
        <v>1</v>
      </c>
      <c r="C2" s="5" t="s">
        <v>2</v>
      </c>
      <c r="D2" s="5" t="s">
        <v>3</v>
      </c>
      <c r="F2" s="22" t="s">
        <v>25</v>
      </c>
      <c r="G2" s="23" t="s">
        <v>29</v>
      </c>
      <c r="H2" s="22" t="s">
        <v>25</v>
      </c>
      <c r="I2" s="24" t="s">
        <v>29</v>
      </c>
      <c r="J2" s="22" t="s">
        <v>25</v>
      </c>
      <c r="K2" s="23" t="s">
        <v>29</v>
      </c>
      <c r="L2" s="22" t="s">
        <v>25</v>
      </c>
      <c r="M2" s="23" t="s">
        <v>29</v>
      </c>
      <c r="N2" s="22" t="s">
        <v>25</v>
      </c>
      <c r="O2" s="23" t="s">
        <v>29</v>
      </c>
      <c r="P2" s="22" t="s">
        <v>25</v>
      </c>
      <c r="Q2" s="23" t="s">
        <v>29</v>
      </c>
      <c r="R2" s="22" t="s">
        <v>25</v>
      </c>
      <c r="S2" s="23" t="s">
        <v>29</v>
      </c>
      <c r="T2" s="22" t="s">
        <v>25</v>
      </c>
      <c r="U2" s="23" t="s">
        <v>29</v>
      </c>
      <c r="V2" s="22" t="s">
        <v>25</v>
      </c>
      <c r="W2" s="23" t="s">
        <v>29</v>
      </c>
      <c r="X2" s="22" t="s">
        <v>25</v>
      </c>
      <c r="Y2" s="23" t="s">
        <v>29</v>
      </c>
      <c r="Z2" s="22" t="s">
        <v>25</v>
      </c>
      <c r="AA2" s="23" t="s">
        <v>29</v>
      </c>
      <c r="AB2" s="22" t="s">
        <v>25</v>
      </c>
      <c r="AC2" s="23" t="s">
        <v>29</v>
      </c>
      <c r="AD2" s="22" t="s">
        <v>25</v>
      </c>
      <c r="AE2" s="23" t="s">
        <v>29</v>
      </c>
      <c r="AF2" s="22" t="s">
        <v>25</v>
      </c>
      <c r="AG2" s="23" t="s">
        <v>29</v>
      </c>
      <c r="AH2" s="22" t="s">
        <v>25</v>
      </c>
      <c r="AI2" s="23" t="s">
        <v>29</v>
      </c>
      <c r="XFC2" s="2"/>
    </row>
    <row r="3" spans="1:35 16383:16383" x14ac:dyDescent="0.25">
      <c r="A3" s="3" t="s">
        <v>4</v>
      </c>
      <c r="B3" s="4">
        <v>4</v>
      </c>
      <c r="C3" s="3" t="s">
        <v>5</v>
      </c>
      <c r="D3" s="5" t="s">
        <v>3</v>
      </c>
      <c r="F3" s="25">
        <v>0</v>
      </c>
      <c r="G3" s="26">
        <f>+C19</f>
        <v>0</v>
      </c>
      <c r="H3" s="27">
        <f>+C15</f>
        <v>46</v>
      </c>
      <c r="I3" s="28">
        <f>+C19</f>
        <v>0</v>
      </c>
      <c r="J3" s="29">
        <f>+D15</f>
        <v>46</v>
      </c>
      <c r="K3" s="30">
        <f>+D19</f>
        <v>0</v>
      </c>
      <c r="L3" s="29">
        <f>+E15</f>
        <v>54</v>
      </c>
      <c r="M3" s="30">
        <f>+E19</f>
        <v>0</v>
      </c>
      <c r="N3" s="29">
        <f>+F15</f>
        <v>52</v>
      </c>
      <c r="O3" s="30">
        <f>+F19</f>
        <v>0</v>
      </c>
      <c r="P3" s="29">
        <f>+G15</f>
        <v>82</v>
      </c>
      <c r="Q3" s="30">
        <f>+G19</f>
        <v>0</v>
      </c>
      <c r="R3" s="29">
        <f>+H15</f>
        <v>82</v>
      </c>
      <c r="S3" s="30">
        <f>+H19</f>
        <v>0</v>
      </c>
      <c r="T3" s="29">
        <f>+I15</f>
        <v>54</v>
      </c>
      <c r="U3" s="30">
        <f>+I19</f>
        <v>0</v>
      </c>
      <c r="V3" s="29">
        <f>+J15</f>
        <v>54</v>
      </c>
      <c r="W3" s="30">
        <f>+J19</f>
        <v>0</v>
      </c>
      <c r="X3" s="29">
        <f>+K15</f>
        <v>46</v>
      </c>
      <c r="Y3" s="30">
        <f>+K19</f>
        <v>0</v>
      </c>
      <c r="Z3" s="29">
        <f>+L15</f>
        <v>48</v>
      </c>
      <c r="AA3" s="30">
        <f>+L19</f>
        <v>0</v>
      </c>
      <c r="AB3" s="29">
        <f>+M15</f>
        <v>0</v>
      </c>
      <c r="AC3" s="30">
        <f>+M19</f>
        <v>0</v>
      </c>
      <c r="AD3" s="29">
        <f>+N15</f>
        <v>0</v>
      </c>
      <c r="AE3" s="30">
        <f>+N19</f>
        <v>0</v>
      </c>
      <c r="AF3" s="29">
        <f>+O15</f>
        <v>0</v>
      </c>
      <c r="AG3" s="30">
        <f>+O19</f>
        <v>0</v>
      </c>
      <c r="AH3" s="29">
        <f>+P15</f>
        <v>0</v>
      </c>
      <c r="AI3" s="30">
        <f>+P19</f>
        <v>0</v>
      </c>
      <c r="XFC3" s="2"/>
    </row>
    <row r="4" spans="1:35 16383:16383" x14ac:dyDescent="0.25">
      <c r="A4" s="3" t="s">
        <v>7</v>
      </c>
      <c r="B4" s="4">
        <v>2</v>
      </c>
      <c r="C4" s="3" t="s">
        <v>8</v>
      </c>
      <c r="D4" s="5" t="s">
        <v>3</v>
      </c>
      <c r="F4" s="29">
        <f>+F3+B13</f>
        <v>48</v>
      </c>
      <c r="G4" s="30">
        <f>+G3</f>
        <v>0</v>
      </c>
      <c r="H4" s="29">
        <f>+H3+C13</f>
        <v>53</v>
      </c>
      <c r="I4" s="31">
        <f>+I3</f>
        <v>0</v>
      </c>
      <c r="J4" s="29">
        <f>+J3+D13</f>
        <v>54</v>
      </c>
      <c r="K4" s="30">
        <f>+K3</f>
        <v>0</v>
      </c>
      <c r="L4" s="29">
        <f>+L3+E13</f>
        <v>61</v>
      </c>
      <c r="M4" s="30">
        <f>+M3</f>
        <v>0</v>
      </c>
      <c r="N4" s="29">
        <f>N3+F13</f>
        <v>82</v>
      </c>
      <c r="O4" s="30">
        <f>+O3</f>
        <v>0</v>
      </c>
      <c r="P4" s="29">
        <f>+P3+G13</f>
        <v>132</v>
      </c>
      <c r="Q4" s="30">
        <f>+Q3</f>
        <v>0</v>
      </c>
      <c r="R4" s="29">
        <f>+R3+H13</f>
        <v>112</v>
      </c>
      <c r="S4" s="30">
        <f>+S3</f>
        <v>0</v>
      </c>
      <c r="T4" s="29">
        <f>+T3+I13</f>
        <v>61</v>
      </c>
      <c r="U4" s="30">
        <f>+U3</f>
        <v>0</v>
      </c>
      <c r="V4" s="29">
        <f>+V3+J13</f>
        <v>62</v>
      </c>
      <c r="W4" s="30">
        <f>+W3</f>
        <v>0</v>
      </c>
      <c r="X4" s="29">
        <f>+X3+K13</f>
        <v>53</v>
      </c>
      <c r="Y4" s="30">
        <f>+Y3</f>
        <v>0</v>
      </c>
      <c r="Z4" s="29">
        <f>+Z3+L13</f>
        <v>96</v>
      </c>
      <c r="AA4" s="30">
        <f>+AA3</f>
        <v>0</v>
      </c>
      <c r="AB4" s="29">
        <f>+AB3+M13</f>
        <v>50</v>
      </c>
      <c r="AC4" s="30">
        <f>+AC3</f>
        <v>0</v>
      </c>
      <c r="AD4" s="29">
        <f>+AD3+N13</f>
        <v>50</v>
      </c>
      <c r="AE4" s="30">
        <f>+AE3</f>
        <v>0</v>
      </c>
      <c r="AF4" s="29">
        <f>+AF3+O13</f>
        <v>50</v>
      </c>
      <c r="AG4" s="30">
        <f>+AG3</f>
        <v>0</v>
      </c>
      <c r="AH4" s="29">
        <f>+AH3+P13</f>
        <v>50</v>
      </c>
      <c r="AI4" s="30">
        <f>+AI3</f>
        <v>0</v>
      </c>
    </row>
    <row r="5" spans="1:35 16383:16383" x14ac:dyDescent="0.25">
      <c r="A5" s="3" t="s">
        <v>9</v>
      </c>
      <c r="B5" s="6">
        <v>0.5</v>
      </c>
      <c r="C5" s="3" t="s">
        <v>10</v>
      </c>
      <c r="D5" s="5" t="s">
        <v>6</v>
      </c>
      <c r="F5" s="29">
        <f>+F4</f>
        <v>48</v>
      </c>
      <c r="G5" s="30">
        <f>+G3+C14</f>
        <v>25</v>
      </c>
      <c r="H5" s="29">
        <f>+H4</f>
        <v>53</v>
      </c>
      <c r="I5" s="31">
        <f>+C14</f>
        <v>25</v>
      </c>
      <c r="J5" s="29">
        <f>+J4</f>
        <v>54</v>
      </c>
      <c r="K5" s="30">
        <f>+D14</f>
        <v>25</v>
      </c>
      <c r="L5" s="29">
        <f>+L4</f>
        <v>61</v>
      </c>
      <c r="M5" s="30">
        <f>+E14</f>
        <v>25</v>
      </c>
      <c r="N5" s="29">
        <f>+N4</f>
        <v>82</v>
      </c>
      <c r="O5" s="30">
        <f>+F14</f>
        <v>25</v>
      </c>
      <c r="P5" s="29">
        <f>+P4</f>
        <v>132</v>
      </c>
      <c r="Q5" s="30">
        <f>+G14</f>
        <v>25</v>
      </c>
      <c r="R5" s="29">
        <f>+R4</f>
        <v>112</v>
      </c>
      <c r="S5" s="30">
        <f>+H14</f>
        <v>25</v>
      </c>
      <c r="T5" s="29">
        <f>+T4</f>
        <v>61</v>
      </c>
      <c r="U5" s="30">
        <f>+I14</f>
        <v>25</v>
      </c>
      <c r="V5" s="29">
        <f>+V4</f>
        <v>62</v>
      </c>
      <c r="W5" s="30">
        <f>+J14</f>
        <v>25</v>
      </c>
      <c r="X5" s="29">
        <f>+X4</f>
        <v>53</v>
      </c>
      <c r="Y5" s="30">
        <f>+K14</f>
        <v>25</v>
      </c>
      <c r="Z5" s="29">
        <f>+Z4</f>
        <v>96</v>
      </c>
      <c r="AA5" s="30">
        <f>+L14</f>
        <v>25</v>
      </c>
      <c r="AB5" s="29">
        <f>+AB4</f>
        <v>50</v>
      </c>
      <c r="AC5" s="30">
        <f>+M14</f>
        <v>25</v>
      </c>
      <c r="AD5" s="29">
        <f>+AD4</f>
        <v>50</v>
      </c>
      <c r="AE5" s="30">
        <f>+AE4+N14</f>
        <v>25</v>
      </c>
      <c r="AF5" s="29">
        <f>+AF4</f>
        <v>50</v>
      </c>
      <c r="AG5" s="30">
        <f>+AG4+O14</f>
        <v>25</v>
      </c>
      <c r="AH5" s="29">
        <f>+AH4</f>
        <v>50</v>
      </c>
      <c r="AI5" s="30">
        <f>+AI4+P14</f>
        <v>25</v>
      </c>
    </row>
    <row r="6" spans="1:35 16383:16383" x14ac:dyDescent="0.25">
      <c r="A6" s="3" t="s">
        <v>11</v>
      </c>
      <c r="B6" s="4">
        <v>0.2</v>
      </c>
      <c r="C6" s="3" t="s">
        <v>12</v>
      </c>
      <c r="D6" s="5" t="s">
        <v>3</v>
      </c>
      <c r="F6" s="32">
        <f>+F3</f>
        <v>0</v>
      </c>
      <c r="G6" s="30">
        <f>+G5</f>
        <v>25</v>
      </c>
      <c r="H6" s="29">
        <f>+H3</f>
        <v>46</v>
      </c>
      <c r="I6" s="31">
        <f>+I5</f>
        <v>25</v>
      </c>
      <c r="J6" s="29">
        <f>+J3</f>
        <v>46</v>
      </c>
      <c r="K6" s="30">
        <f>+K5</f>
        <v>25</v>
      </c>
      <c r="L6" s="29">
        <f>+L3</f>
        <v>54</v>
      </c>
      <c r="M6" s="30">
        <f>+M5</f>
        <v>25</v>
      </c>
      <c r="N6" s="29">
        <f>+N3</f>
        <v>52</v>
      </c>
      <c r="O6" s="30">
        <f>+O5</f>
        <v>25</v>
      </c>
      <c r="P6" s="29">
        <f>+P3</f>
        <v>82</v>
      </c>
      <c r="Q6" s="30">
        <f>+Q5</f>
        <v>25</v>
      </c>
      <c r="R6" s="29">
        <f>+R3</f>
        <v>82</v>
      </c>
      <c r="S6" s="30">
        <f>+S5</f>
        <v>25</v>
      </c>
      <c r="T6" s="29">
        <f>+T3</f>
        <v>54</v>
      </c>
      <c r="U6" s="30">
        <f>+U5</f>
        <v>25</v>
      </c>
      <c r="V6" s="29">
        <f>+V3</f>
        <v>54</v>
      </c>
      <c r="W6" s="30">
        <f>+W5</f>
        <v>25</v>
      </c>
      <c r="X6" s="29">
        <f>+X3</f>
        <v>46</v>
      </c>
      <c r="Y6" s="30">
        <f>+Y5</f>
        <v>25</v>
      </c>
      <c r="Z6" s="29">
        <f>+Z3</f>
        <v>48</v>
      </c>
      <c r="AA6" s="30">
        <f>+AA5</f>
        <v>25</v>
      </c>
      <c r="AB6" s="29">
        <f>+AB3</f>
        <v>0</v>
      </c>
      <c r="AC6" s="30">
        <f>+AC5</f>
        <v>25</v>
      </c>
      <c r="AD6" s="29">
        <f>+AD3</f>
        <v>0</v>
      </c>
      <c r="AE6" s="30">
        <f>+AE5</f>
        <v>25</v>
      </c>
      <c r="AF6" s="29">
        <f>+AF3</f>
        <v>0</v>
      </c>
      <c r="AG6" s="30">
        <f>+AG5</f>
        <v>25</v>
      </c>
      <c r="AH6" s="29">
        <f>+AH3</f>
        <v>0</v>
      </c>
      <c r="AI6" s="30">
        <f>+AI5</f>
        <v>25</v>
      </c>
    </row>
    <row r="7" spans="1:35 16383:16383" ht="15.75" thickBot="1" x14ac:dyDescent="0.3">
      <c r="A7" s="3" t="s">
        <v>13</v>
      </c>
      <c r="B7" s="4">
        <v>0.3</v>
      </c>
      <c r="C7" s="5" t="s">
        <v>244</v>
      </c>
      <c r="D7" s="5" t="s">
        <v>245</v>
      </c>
      <c r="F7" s="33">
        <f t="shared" ref="F7:K7" si="0">+F3</f>
        <v>0</v>
      </c>
      <c r="G7" s="34">
        <f t="shared" si="0"/>
        <v>0</v>
      </c>
      <c r="H7" s="35">
        <f t="shared" si="0"/>
        <v>46</v>
      </c>
      <c r="I7" s="36">
        <f t="shared" si="0"/>
        <v>0</v>
      </c>
      <c r="J7" s="35">
        <f t="shared" si="0"/>
        <v>46</v>
      </c>
      <c r="K7" s="34">
        <f t="shared" si="0"/>
        <v>0</v>
      </c>
      <c r="L7" s="35">
        <f>+L6</f>
        <v>54</v>
      </c>
      <c r="M7" s="34">
        <f>+M4</f>
        <v>0</v>
      </c>
      <c r="N7" s="35">
        <f>+N6</f>
        <v>52</v>
      </c>
      <c r="O7" s="34">
        <f>+O4</f>
        <v>0</v>
      </c>
      <c r="P7" s="35">
        <f>+P3</f>
        <v>82</v>
      </c>
      <c r="Q7" s="34">
        <f>+Q4</f>
        <v>0</v>
      </c>
      <c r="R7" s="35">
        <f>+R3</f>
        <v>82</v>
      </c>
      <c r="S7" s="34">
        <f>+S4</f>
        <v>0</v>
      </c>
      <c r="T7" s="35">
        <f>+T3</f>
        <v>54</v>
      </c>
      <c r="U7" s="34">
        <f>+U3</f>
        <v>0</v>
      </c>
      <c r="V7" s="35">
        <f>+V3</f>
        <v>54</v>
      </c>
      <c r="W7" s="34">
        <f>+W4</f>
        <v>0</v>
      </c>
      <c r="X7" s="35">
        <f t="shared" ref="X7:AC7" si="1">+X3</f>
        <v>46</v>
      </c>
      <c r="Y7" s="34">
        <f t="shared" si="1"/>
        <v>0</v>
      </c>
      <c r="Z7" s="35">
        <f t="shared" si="1"/>
        <v>48</v>
      </c>
      <c r="AA7" s="34">
        <f t="shared" si="1"/>
        <v>0</v>
      </c>
      <c r="AB7" s="35">
        <f t="shared" si="1"/>
        <v>0</v>
      </c>
      <c r="AC7" s="34">
        <f t="shared" si="1"/>
        <v>0</v>
      </c>
      <c r="AD7" s="35">
        <f>+AD6</f>
        <v>0</v>
      </c>
      <c r="AE7" s="34">
        <f>+AE3</f>
        <v>0</v>
      </c>
      <c r="AF7" s="35">
        <f>+AF3</f>
        <v>0</v>
      </c>
      <c r="AG7" s="34">
        <f>+AG3</f>
        <v>0</v>
      </c>
      <c r="AH7" s="35">
        <f>+AH3</f>
        <v>0</v>
      </c>
      <c r="AI7" s="34">
        <f>+AI3</f>
        <v>0</v>
      </c>
    </row>
    <row r="8" spans="1:35 16383:16383" x14ac:dyDescent="0.25">
      <c r="A8" s="3" t="s">
        <v>14</v>
      </c>
      <c r="B8" s="4">
        <v>0.15</v>
      </c>
      <c r="C8" s="5" t="s">
        <v>246</v>
      </c>
      <c r="D8" s="5">
        <v>100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</row>
    <row r="9" spans="1:35 16383:16383" x14ac:dyDescent="0.25">
      <c r="A9" s="3" t="s">
        <v>15</v>
      </c>
      <c r="B9" s="4">
        <v>0.5</v>
      </c>
      <c r="C9" s="5" t="s">
        <v>247</v>
      </c>
      <c r="D9" s="5" t="s">
        <v>3</v>
      </c>
    </row>
    <row r="10" spans="1:35 16383:16383" x14ac:dyDescent="0.25">
      <c r="A10" s="7" t="s">
        <v>16</v>
      </c>
      <c r="B10" s="8">
        <v>15</v>
      </c>
      <c r="C10" s="5" t="s">
        <v>321</v>
      </c>
      <c r="D10" s="5" t="s">
        <v>3</v>
      </c>
    </row>
    <row r="12" spans="1:35 16383:16383" x14ac:dyDescent="0.25">
      <c r="B12" s="4" t="s">
        <v>17</v>
      </c>
      <c r="C12" s="5" t="s">
        <v>18</v>
      </c>
      <c r="D12" s="5" t="s">
        <v>19</v>
      </c>
      <c r="E12" s="5" t="s">
        <v>36</v>
      </c>
      <c r="F12" s="5" t="s">
        <v>37</v>
      </c>
      <c r="G12" s="4" t="s">
        <v>38</v>
      </c>
      <c r="H12" s="5" t="s">
        <v>39</v>
      </c>
      <c r="I12" s="5" t="s">
        <v>40</v>
      </c>
      <c r="J12" s="5" t="s">
        <v>41</v>
      </c>
      <c r="K12" s="5" t="s">
        <v>42</v>
      </c>
      <c r="L12" s="5" t="s">
        <v>43</v>
      </c>
      <c r="M12" s="5" t="s">
        <v>44</v>
      </c>
      <c r="N12" s="5" t="s">
        <v>53</v>
      </c>
      <c r="O12" s="5" t="s">
        <v>54</v>
      </c>
      <c r="P12" s="5" t="s">
        <v>55</v>
      </c>
      <c r="S12" s="4" t="s">
        <v>17</v>
      </c>
      <c r="T12" s="5" t="s">
        <v>18</v>
      </c>
      <c r="U12" s="5" t="s">
        <v>19</v>
      </c>
      <c r="V12" s="5" t="s">
        <v>36</v>
      </c>
      <c r="W12" s="5" t="s">
        <v>37</v>
      </c>
      <c r="X12" s="5" t="s">
        <v>38</v>
      </c>
      <c r="Y12" s="5" t="s">
        <v>39</v>
      </c>
      <c r="Z12" s="5" t="s">
        <v>40</v>
      </c>
      <c r="AA12" s="5" t="s">
        <v>41</v>
      </c>
      <c r="AB12" s="5" t="s">
        <v>42</v>
      </c>
      <c r="AC12" s="5" t="s">
        <v>43</v>
      </c>
      <c r="AD12" s="5" t="s">
        <v>44</v>
      </c>
      <c r="AE12" s="5" t="s">
        <v>53</v>
      </c>
      <c r="AF12" s="5" t="s">
        <v>54</v>
      </c>
      <c r="AG12" s="5" t="s">
        <v>55</v>
      </c>
    </row>
    <row r="13" spans="1:35 16383:16383" x14ac:dyDescent="0.25">
      <c r="A13" s="3" t="s">
        <v>23</v>
      </c>
      <c r="B13" s="4">
        <f>+SQRT((B17-B15)^2+(B18-B16)^2)</f>
        <v>48</v>
      </c>
      <c r="C13" s="119">
        <f t="shared" ref="C13:P13" si="2">+SQRT((C17-C15)^2+(C18-C16)^2)</f>
        <v>7</v>
      </c>
      <c r="D13" s="119">
        <f t="shared" si="2"/>
        <v>8</v>
      </c>
      <c r="E13" s="119">
        <f t="shared" si="2"/>
        <v>7</v>
      </c>
      <c r="F13" s="119">
        <f t="shared" si="2"/>
        <v>30</v>
      </c>
      <c r="G13" s="119">
        <f t="shared" si="2"/>
        <v>50</v>
      </c>
      <c r="H13" s="119">
        <f t="shared" si="2"/>
        <v>30</v>
      </c>
      <c r="I13" s="119">
        <f t="shared" si="2"/>
        <v>7</v>
      </c>
      <c r="J13" s="119">
        <f t="shared" si="2"/>
        <v>8</v>
      </c>
      <c r="K13" s="119">
        <f t="shared" si="2"/>
        <v>7</v>
      </c>
      <c r="L13" s="119">
        <f t="shared" si="2"/>
        <v>48</v>
      </c>
      <c r="M13" s="119">
        <f t="shared" si="2"/>
        <v>50</v>
      </c>
      <c r="N13" s="119">
        <f t="shared" si="2"/>
        <v>50</v>
      </c>
      <c r="O13" s="119">
        <f t="shared" si="2"/>
        <v>50</v>
      </c>
      <c r="P13" s="119">
        <f t="shared" si="2"/>
        <v>50</v>
      </c>
    </row>
    <row r="14" spans="1:35 16383:16383" ht="15.75" thickBot="1" x14ac:dyDescent="0.3">
      <c r="A14" s="37" t="s">
        <v>24</v>
      </c>
      <c r="B14" s="38">
        <v>25</v>
      </c>
      <c r="C14" s="38">
        <v>25</v>
      </c>
      <c r="D14" s="38">
        <v>25</v>
      </c>
      <c r="E14" s="38">
        <v>25</v>
      </c>
      <c r="F14" s="38">
        <v>25</v>
      </c>
      <c r="G14" s="38">
        <v>25</v>
      </c>
      <c r="H14" s="38">
        <v>25</v>
      </c>
      <c r="I14" s="38">
        <v>25</v>
      </c>
      <c r="J14" s="38">
        <v>25</v>
      </c>
      <c r="K14" s="38">
        <v>25</v>
      </c>
      <c r="L14" s="38">
        <v>25</v>
      </c>
      <c r="M14" s="62">
        <v>25</v>
      </c>
      <c r="N14" s="3">
        <v>25</v>
      </c>
      <c r="O14" s="3">
        <v>25</v>
      </c>
      <c r="P14" s="3">
        <v>25</v>
      </c>
    </row>
    <row r="15" spans="1:35 16383:16383" x14ac:dyDescent="0.25">
      <c r="A15" s="39" t="s">
        <v>25</v>
      </c>
      <c r="B15" s="40">
        <v>0</v>
      </c>
      <c r="C15" s="40">
        <v>46</v>
      </c>
      <c r="D15" s="40">
        <v>46</v>
      </c>
      <c r="E15" s="40">
        <v>54</v>
      </c>
      <c r="F15" s="41">
        <v>52</v>
      </c>
      <c r="G15" s="41">
        <v>82</v>
      </c>
      <c r="H15" s="40">
        <v>82</v>
      </c>
      <c r="I15" s="40">
        <v>54</v>
      </c>
      <c r="J15" s="40">
        <v>54</v>
      </c>
      <c r="K15" s="40">
        <v>46</v>
      </c>
      <c r="L15" s="40">
        <v>48</v>
      </c>
      <c r="M15" s="24">
        <v>0</v>
      </c>
      <c r="N15" s="24">
        <v>0</v>
      </c>
      <c r="O15" s="24">
        <v>0</v>
      </c>
      <c r="P15" s="24">
        <v>0</v>
      </c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3"/>
      <c r="AF15" s="3"/>
      <c r="AG15" s="3"/>
    </row>
    <row r="16" spans="1:35 16383:16383" x14ac:dyDescent="0.25">
      <c r="A16" s="42" t="s">
        <v>26</v>
      </c>
      <c r="B16" s="5">
        <v>5</v>
      </c>
      <c r="C16" s="5">
        <v>7</v>
      </c>
      <c r="D16" s="5">
        <v>0</v>
      </c>
      <c r="E16" s="5">
        <v>0</v>
      </c>
      <c r="F16" s="4">
        <v>5</v>
      </c>
      <c r="G16" s="4">
        <v>5</v>
      </c>
      <c r="H16" s="5">
        <v>55</v>
      </c>
      <c r="I16" s="5">
        <v>53</v>
      </c>
      <c r="J16" s="5">
        <v>60</v>
      </c>
      <c r="K16" s="5">
        <v>60</v>
      </c>
      <c r="L16" s="5">
        <v>55</v>
      </c>
      <c r="M16" s="63">
        <v>55</v>
      </c>
      <c r="N16" s="63">
        <v>55</v>
      </c>
      <c r="O16" s="63">
        <v>55</v>
      </c>
      <c r="P16" s="63">
        <v>55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3"/>
      <c r="AF16" s="3"/>
      <c r="AG16" s="3"/>
    </row>
    <row r="17" spans="1:33" x14ac:dyDescent="0.25">
      <c r="A17" s="42" t="s">
        <v>27</v>
      </c>
      <c r="B17" s="10">
        <v>48</v>
      </c>
      <c r="C17" s="10">
        <v>46</v>
      </c>
      <c r="D17" s="10">
        <v>54</v>
      </c>
      <c r="E17" s="10">
        <v>54</v>
      </c>
      <c r="F17" s="11">
        <v>82</v>
      </c>
      <c r="G17" s="11">
        <v>82</v>
      </c>
      <c r="H17" s="10">
        <v>52</v>
      </c>
      <c r="I17" s="10">
        <v>54</v>
      </c>
      <c r="J17" s="10">
        <v>46</v>
      </c>
      <c r="K17" s="10">
        <v>46</v>
      </c>
      <c r="L17" s="10">
        <v>0</v>
      </c>
      <c r="M17" s="64">
        <v>0</v>
      </c>
      <c r="N17" s="64">
        <v>0</v>
      </c>
      <c r="O17" s="64">
        <v>0</v>
      </c>
      <c r="P17" s="64">
        <v>0</v>
      </c>
      <c r="S17" s="11"/>
      <c r="T17" s="11"/>
      <c r="U17" s="11"/>
      <c r="V17" s="11"/>
      <c r="W17" s="11"/>
      <c r="X17" s="4"/>
      <c r="Y17" s="4"/>
      <c r="Z17" s="4"/>
      <c r="AA17" s="4"/>
      <c r="AB17" s="4"/>
      <c r="AC17" s="4"/>
      <c r="AD17" s="4"/>
      <c r="AE17" s="3"/>
      <c r="AF17" s="3"/>
      <c r="AG17" s="3"/>
    </row>
    <row r="18" spans="1:33" x14ac:dyDescent="0.25">
      <c r="A18" s="42" t="s">
        <v>28</v>
      </c>
      <c r="B18" s="10">
        <v>5</v>
      </c>
      <c r="C18" s="10">
        <v>0</v>
      </c>
      <c r="D18" s="10">
        <v>0</v>
      </c>
      <c r="E18" s="10">
        <v>7</v>
      </c>
      <c r="F18" s="11">
        <v>5</v>
      </c>
      <c r="G18" s="11">
        <v>55</v>
      </c>
      <c r="H18" s="10">
        <v>55</v>
      </c>
      <c r="I18" s="10">
        <v>60</v>
      </c>
      <c r="J18" s="10">
        <v>60</v>
      </c>
      <c r="K18" s="10">
        <v>53</v>
      </c>
      <c r="L18" s="10">
        <v>55</v>
      </c>
      <c r="M18" s="64">
        <v>5</v>
      </c>
      <c r="N18" s="64">
        <v>5</v>
      </c>
      <c r="O18" s="64">
        <v>5</v>
      </c>
      <c r="P18" s="64">
        <v>5</v>
      </c>
      <c r="S18" s="11"/>
      <c r="T18" s="11"/>
      <c r="U18" s="11"/>
      <c r="V18" s="11"/>
      <c r="W18" s="44"/>
      <c r="X18" s="4"/>
      <c r="Y18" s="4"/>
      <c r="Z18" s="4"/>
      <c r="AA18" s="4"/>
      <c r="AB18" s="4"/>
      <c r="AC18" s="4"/>
      <c r="AD18" s="4"/>
      <c r="AE18" s="3"/>
      <c r="AF18" s="3"/>
      <c r="AG18" s="3"/>
    </row>
    <row r="19" spans="1:33" ht="15.75" thickBot="1" x14ac:dyDescent="0.3">
      <c r="A19" s="45" t="s">
        <v>29</v>
      </c>
      <c r="B19" s="46">
        <v>0</v>
      </c>
      <c r="C19" s="46">
        <v>0</v>
      </c>
      <c r="D19" s="46">
        <v>0</v>
      </c>
      <c r="E19" s="46">
        <v>0</v>
      </c>
      <c r="F19" s="46">
        <v>0</v>
      </c>
      <c r="G19" s="46">
        <v>0</v>
      </c>
      <c r="H19" s="46">
        <v>0</v>
      </c>
      <c r="I19" s="46">
        <v>0</v>
      </c>
      <c r="J19" s="46">
        <v>0</v>
      </c>
      <c r="K19" s="46">
        <v>0</v>
      </c>
      <c r="L19" s="46">
        <v>0</v>
      </c>
      <c r="M19" s="36">
        <v>0</v>
      </c>
      <c r="N19" s="36">
        <v>0</v>
      </c>
      <c r="O19" s="36">
        <v>0</v>
      </c>
      <c r="P19" s="36">
        <v>0</v>
      </c>
    </row>
    <row r="20" spans="1:33" x14ac:dyDescent="0.25">
      <c r="A20" s="47" t="s">
        <v>35</v>
      </c>
      <c r="B20" s="48">
        <v>4</v>
      </c>
      <c r="C20" s="48">
        <v>0</v>
      </c>
      <c r="D20" s="48">
        <v>0</v>
      </c>
      <c r="E20" s="48">
        <v>0</v>
      </c>
      <c r="F20" s="48">
        <v>3</v>
      </c>
      <c r="G20" s="49">
        <v>2</v>
      </c>
      <c r="H20" s="48">
        <v>1</v>
      </c>
      <c r="I20" s="48">
        <v>0</v>
      </c>
      <c r="J20" s="48">
        <v>0</v>
      </c>
      <c r="K20" s="48">
        <v>0</v>
      </c>
      <c r="L20" s="48">
        <v>1</v>
      </c>
      <c r="M20" s="28">
        <v>0</v>
      </c>
      <c r="N20" s="28">
        <v>0</v>
      </c>
      <c r="O20" s="28">
        <v>0</v>
      </c>
      <c r="P20" s="28">
        <v>0</v>
      </c>
      <c r="S20" s="12">
        <f>+SQRT((S17-S15)^2+(S18-S16)^2)</f>
        <v>0</v>
      </c>
      <c r="T20" s="12">
        <f t="shared" ref="T20:U20" si="3">+SQRT((T17-T15)^2+(T18-T16)^2)</f>
        <v>0</v>
      </c>
      <c r="U20" s="12">
        <f t="shared" si="3"/>
        <v>0</v>
      </c>
      <c r="V20" s="12">
        <f>+SQRT((V17-V15)^2+(V18-V16)^2)</f>
        <v>0</v>
      </c>
      <c r="W20" s="12">
        <f>+SQRT((W17-W15)^2+(W18-W16)^2)</f>
        <v>0</v>
      </c>
      <c r="X20" s="12">
        <f t="shared" ref="X20:AD20" si="4">+SQRT((X17-X15)^2+(X18-X16)^2)</f>
        <v>0</v>
      </c>
      <c r="Y20" s="12">
        <f t="shared" si="4"/>
        <v>0</v>
      </c>
      <c r="Z20" s="12">
        <f t="shared" si="4"/>
        <v>0</v>
      </c>
      <c r="AA20" s="12">
        <f t="shared" si="4"/>
        <v>0</v>
      </c>
      <c r="AB20" s="12">
        <f t="shared" si="4"/>
        <v>0</v>
      </c>
      <c r="AC20" s="12">
        <f t="shared" si="4"/>
        <v>0</v>
      </c>
      <c r="AD20" s="12">
        <f t="shared" si="4"/>
        <v>0</v>
      </c>
    </row>
    <row r="21" spans="1:33" x14ac:dyDescent="0.25">
      <c r="A21" s="19" t="s">
        <v>243</v>
      </c>
      <c r="B21" s="82" t="s">
        <v>3</v>
      </c>
      <c r="C21" s="5" t="s">
        <v>3</v>
      </c>
      <c r="D21" s="5" t="s">
        <v>3</v>
      </c>
      <c r="E21" s="5" t="s">
        <v>3</v>
      </c>
      <c r="F21" s="5" t="s">
        <v>3</v>
      </c>
      <c r="G21" s="5" t="s">
        <v>3</v>
      </c>
      <c r="H21" s="5" t="s">
        <v>3</v>
      </c>
      <c r="I21" s="5" t="s">
        <v>3</v>
      </c>
      <c r="J21" s="5" t="s">
        <v>3</v>
      </c>
      <c r="K21" s="5" t="s">
        <v>3</v>
      </c>
      <c r="L21" s="5" t="s">
        <v>3</v>
      </c>
      <c r="M21" s="5" t="s">
        <v>3</v>
      </c>
      <c r="N21" s="5" t="s">
        <v>3</v>
      </c>
      <c r="O21" s="5" t="s">
        <v>3</v>
      </c>
      <c r="P21" s="5" t="s">
        <v>3</v>
      </c>
    </row>
    <row r="22" spans="1:33" x14ac:dyDescent="0.25"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</row>
    <row r="23" spans="1:33" x14ac:dyDescent="0.25">
      <c r="A23" s="13"/>
      <c r="B23" s="170" t="s">
        <v>30</v>
      </c>
      <c r="C23" s="170"/>
      <c r="D23" s="170"/>
      <c r="E23" s="170"/>
      <c r="F23" s="170"/>
      <c r="G23" s="12"/>
    </row>
    <row r="24" spans="1:33" x14ac:dyDescent="0.25">
      <c r="A24" s="13"/>
      <c r="B24" s="50">
        <v>1</v>
      </c>
      <c r="C24" s="38">
        <v>2</v>
      </c>
      <c r="D24" s="50">
        <v>3</v>
      </c>
      <c r="E24" s="38">
        <v>4</v>
      </c>
      <c r="F24" s="50">
        <v>5</v>
      </c>
      <c r="G24" s="50">
        <v>6</v>
      </c>
      <c r="H24" s="38">
        <v>7</v>
      </c>
      <c r="I24" s="50">
        <v>8</v>
      </c>
      <c r="J24" s="38">
        <v>9</v>
      </c>
      <c r="K24" s="50">
        <v>10</v>
      </c>
      <c r="L24" s="50">
        <v>11</v>
      </c>
      <c r="M24" s="38">
        <v>12</v>
      </c>
      <c r="N24" s="50">
        <v>13</v>
      </c>
      <c r="O24" s="38">
        <v>14</v>
      </c>
      <c r="P24" s="50">
        <v>15</v>
      </c>
    </row>
    <row r="25" spans="1:33" ht="15.75" x14ac:dyDescent="0.25">
      <c r="A25" s="51" t="s">
        <v>31</v>
      </c>
      <c r="B25" s="4">
        <f t="shared" ref="B25:P26" si="5">+S17-B17</f>
        <v>-48</v>
      </c>
      <c r="C25" s="4">
        <f t="shared" si="5"/>
        <v>-46</v>
      </c>
      <c r="D25" s="4">
        <f t="shared" si="5"/>
        <v>-54</v>
      </c>
      <c r="E25" s="4">
        <f t="shared" si="5"/>
        <v>-54</v>
      </c>
      <c r="F25" s="4">
        <f t="shared" si="5"/>
        <v>-82</v>
      </c>
      <c r="G25" s="4">
        <f t="shared" si="5"/>
        <v>-82</v>
      </c>
      <c r="H25" s="4">
        <f t="shared" si="5"/>
        <v>-52</v>
      </c>
      <c r="I25" s="4">
        <f t="shared" si="5"/>
        <v>-54</v>
      </c>
      <c r="J25" s="4">
        <f t="shared" si="5"/>
        <v>-46</v>
      </c>
      <c r="K25" s="4">
        <f t="shared" si="5"/>
        <v>-46</v>
      </c>
      <c r="L25" s="4">
        <f t="shared" si="5"/>
        <v>0</v>
      </c>
      <c r="M25" s="4">
        <f t="shared" si="5"/>
        <v>0</v>
      </c>
      <c r="N25" s="4">
        <f t="shared" si="5"/>
        <v>0</v>
      </c>
      <c r="O25" s="4">
        <f t="shared" si="5"/>
        <v>0</v>
      </c>
      <c r="P25" s="4">
        <f t="shared" si="5"/>
        <v>0</v>
      </c>
    </row>
    <row r="26" spans="1:33" ht="15.75" x14ac:dyDescent="0.25">
      <c r="A26" s="51" t="s">
        <v>32</v>
      </c>
      <c r="B26" s="4">
        <f t="shared" si="5"/>
        <v>-5</v>
      </c>
      <c r="C26" s="4">
        <f t="shared" si="5"/>
        <v>0</v>
      </c>
      <c r="D26" s="4">
        <f t="shared" si="5"/>
        <v>0</v>
      </c>
      <c r="E26" s="4">
        <f t="shared" si="5"/>
        <v>-7</v>
      </c>
      <c r="F26" s="4">
        <f t="shared" si="5"/>
        <v>-5</v>
      </c>
      <c r="G26" s="4">
        <f t="shared" si="5"/>
        <v>-55</v>
      </c>
      <c r="H26" s="4">
        <f t="shared" si="5"/>
        <v>-55</v>
      </c>
      <c r="I26" s="4">
        <f t="shared" si="5"/>
        <v>-60</v>
      </c>
      <c r="J26" s="4">
        <f t="shared" si="5"/>
        <v>-60</v>
      </c>
      <c r="K26" s="4">
        <f t="shared" si="5"/>
        <v>-53</v>
      </c>
      <c r="L26" s="4">
        <f t="shared" si="5"/>
        <v>-55</v>
      </c>
      <c r="M26" s="4">
        <f t="shared" si="5"/>
        <v>-5</v>
      </c>
      <c r="N26" s="4">
        <f t="shared" si="5"/>
        <v>-5</v>
      </c>
      <c r="O26" s="4">
        <f t="shared" si="5"/>
        <v>-5</v>
      </c>
      <c r="P26" s="4">
        <f t="shared" si="5"/>
        <v>-5</v>
      </c>
    </row>
    <row r="27" spans="1:33" x14ac:dyDescent="0.25">
      <c r="A27" s="13"/>
    </row>
    <row r="28" spans="1:33" x14ac:dyDescent="0.25">
      <c r="A28" s="13"/>
    </row>
    <row r="29" spans="1:33" x14ac:dyDescent="0.25">
      <c r="A29" s="13"/>
    </row>
    <row r="30" spans="1:33" x14ac:dyDescent="0.25">
      <c r="A30" s="13"/>
      <c r="E30" s="15"/>
    </row>
    <row r="31" spans="1:33" ht="15.75" thickBot="1" x14ac:dyDescent="0.3">
      <c r="A31" s="151" t="s">
        <v>17</v>
      </c>
      <c r="B31" s="152"/>
      <c r="C31" t="s">
        <v>47</v>
      </c>
      <c r="D31"/>
      <c r="E31"/>
      <c r="F31"/>
    </row>
    <row r="32" spans="1:33" x14ac:dyDescent="0.25">
      <c r="A32" s="153" t="s">
        <v>48</v>
      </c>
      <c r="B32" s="52" t="s">
        <v>49</v>
      </c>
      <c r="C32" s="53">
        <v>5</v>
      </c>
      <c r="D32" s="40">
        <v>20</v>
      </c>
      <c r="E32" s="40">
        <v>20</v>
      </c>
      <c r="F32" s="40">
        <v>5</v>
      </c>
      <c r="G32" s="23"/>
      <c r="J32">
        <f t="shared" ref="J32:M39" si="6">+C32</f>
        <v>5</v>
      </c>
      <c r="K32">
        <f t="shared" si="6"/>
        <v>20</v>
      </c>
      <c r="L32">
        <f t="shared" si="6"/>
        <v>20</v>
      </c>
      <c r="M32">
        <f t="shared" si="6"/>
        <v>5</v>
      </c>
      <c r="N32">
        <f t="shared" ref="N32:N39" si="7">+J32</f>
        <v>5</v>
      </c>
    </row>
    <row r="33" spans="1:14" ht="15.75" thickBot="1" x14ac:dyDescent="0.3">
      <c r="A33" s="154"/>
      <c r="B33" s="54" t="s">
        <v>34</v>
      </c>
      <c r="C33" s="33">
        <v>5</v>
      </c>
      <c r="D33" s="55">
        <v>5</v>
      </c>
      <c r="E33" s="55">
        <v>10</v>
      </c>
      <c r="F33" s="55">
        <v>10</v>
      </c>
      <c r="G33" s="56"/>
      <c r="J33">
        <f t="shared" si="6"/>
        <v>5</v>
      </c>
      <c r="K33">
        <f t="shared" si="6"/>
        <v>5</v>
      </c>
      <c r="L33">
        <f t="shared" si="6"/>
        <v>10</v>
      </c>
      <c r="M33">
        <f t="shared" si="6"/>
        <v>10</v>
      </c>
      <c r="N33">
        <f t="shared" si="7"/>
        <v>5</v>
      </c>
    </row>
    <row r="34" spans="1:14" x14ac:dyDescent="0.25">
      <c r="A34" s="153" t="s">
        <v>50</v>
      </c>
      <c r="B34" s="52" t="s">
        <v>49</v>
      </c>
      <c r="C34" s="53">
        <v>25</v>
      </c>
      <c r="D34" s="40">
        <v>45</v>
      </c>
      <c r="E34" s="40">
        <v>45</v>
      </c>
      <c r="F34" s="40">
        <v>25</v>
      </c>
      <c r="G34" s="23"/>
      <c r="J34">
        <f t="shared" si="6"/>
        <v>25</v>
      </c>
      <c r="K34">
        <f t="shared" si="6"/>
        <v>45</v>
      </c>
      <c r="L34">
        <f t="shared" si="6"/>
        <v>45</v>
      </c>
      <c r="M34">
        <f t="shared" si="6"/>
        <v>25</v>
      </c>
      <c r="N34">
        <f t="shared" si="7"/>
        <v>25</v>
      </c>
    </row>
    <row r="35" spans="1:14" ht="15.75" thickBot="1" x14ac:dyDescent="0.3">
      <c r="A35" s="154"/>
      <c r="B35" s="54" t="s">
        <v>34</v>
      </c>
      <c r="C35" s="33">
        <v>5</v>
      </c>
      <c r="D35" s="55">
        <v>5</v>
      </c>
      <c r="E35" s="55">
        <v>10</v>
      </c>
      <c r="F35" s="55">
        <v>10</v>
      </c>
      <c r="G35" s="56"/>
      <c r="J35">
        <f t="shared" si="6"/>
        <v>5</v>
      </c>
      <c r="K35">
        <f t="shared" si="6"/>
        <v>5</v>
      </c>
      <c r="L35">
        <f t="shared" si="6"/>
        <v>10</v>
      </c>
      <c r="M35">
        <f t="shared" si="6"/>
        <v>10</v>
      </c>
      <c r="N35">
        <f t="shared" si="7"/>
        <v>5</v>
      </c>
    </row>
    <row r="36" spans="1:14" x14ac:dyDescent="0.25">
      <c r="A36" s="153" t="s">
        <v>51</v>
      </c>
      <c r="B36" s="52" t="s">
        <v>49</v>
      </c>
      <c r="C36" s="53">
        <v>5</v>
      </c>
      <c r="D36" s="40">
        <v>20</v>
      </c>
      <c r="E36" s="40">
        <v>20</v>
      </c>
      <c r="F36" s="40">
        <v>5</v>
      </c>
      <c r="G36" s="23"/>
      <c r="J36">
        <f t="shared" si="6"/>
        <v>5</v>
      </c>
      <c r="K36">
        <f t="shared" si="6"/>
        <v>20</v>
      </c>
      <c r="L36">
        <f t="shared" si="6"/>
        <v>20</v>
      </c>
      <c r="M36">
        <f t="shared" si="6"/>
        <v>5</v>
      </c>
      <c r="N36">
        <f t="shared" si="7"/>
        <v>5</v>
      </c>
    </row>
    <row r="37" spans="1:14" ht="15.75" thickBot="1" x14ac:dyDescent="0.3">
      <c r="A37" s="154"/>
      <c r="B37" s="54" t="s">
        <v>34</v>
      </c>
      <c r="C37" s="33">
        <v>12</v>
      </c>
      <c r="D37" s="55">
        <v>12</v>
      </c>
      <c r="E37" s="55">
        <v>22</v>
      </c>
      <c r="F37" s="55">
        <v>22</v>
      </c>
      <c r="G37" s="56"/>
      <c r="J37">
        <f t="shared" si="6"/>
        <v>12</v>
      </c>
      <c r="K37">
        <f t="shared" si="6"/>
        <v>12</v>
      </c>
      <c r="L37">
        <f t="shared" si="6"/>
        <v>22</v>
      </c>
      <c r="M37">
        <f t="shared" si="6"/>
        <v>22</v>
      </c>
      <c r="N37">
        <f t="shared" si="7"/>
        <v>12</v>
      </c>
    </row>
    <row r="38" spans="1:14" x14ac:dyDescent="0.25">
      <c r="A38" s="155" t="s">
        <v>52</v>
      </c>
      <c r="B38" s="52" t="s">
        <v>49</v>
      </c>
      <c r="C38" s="53">
        <v>25</v>
      </c>
      <c r="D38" s="40">
        <v>45</v>
      </c>
      <c r="E38" s="40">
        <v>45</v>
      </c>
      <c r="F38" s="40">
        <v>25</v>
      </c>
      <c r="G38" s="23"/>
      <c r="J38">
        <f t="shared" si="6"/>
        <v>25</v>
      </c>
      <c r="K38">
        <f t="shared" si="6"/>
        <v>45</v>
      </c>
      <c r="L38">
        <f t="shared" si="6"/>
        <v>45</v>
      </c>
      <c r="M38">
        <f t="shared" si="6"/>
        <v>25</v>
      </c>
      <c r="N38">
        <f t="shared" si="7"/>
        <v>25</v>
      </c>
    </row>
    <row r="39" spans="1:14" ht="15.75" thickBot="1" x14ac:dyDescent="0.3">
      <c r="A39" s="156"/>
      <c r="B39" s="54" t="s">
        <v>34</v>
      </c>
      <c r="C39" s="33">
        <v>12</v>
      </c>
      <c r="D39" s="55">
        <v>12</v>
      </c>
      <c r="E39" s="55">
        <v>22</v>
      </c>
      <c r="F39" s="55">
        <v>22</v>
      </c>
      <c r="G39" s="56"/>
      <c r="J39">
        <f t="shared" si="6"/>
        <v>12</v>
      </c>
      <c r="K39">
        <f t="shared" si="6"/>
        <v>12</v>
      </c>
      <c r="L39">
        <f t="shared" si="6"/>
        <v>22</v>
      </c>
      <c r="M39">
        <f t="shared" si="6"/>
        <v>22</v>
      </c>
      <c r="N39">
        <f t="shared" si="7"/>
        <v>12</v>
      </c>
    </row>
    <row r="40" spans="1:14" x14ac:dyDescent="0.25">
      <c r="C40" s="9"/>
    </row>
    <row r="41" spans="1:14" x14ac:dyDescent="0.25">
      <c r="A41" s="157" t="s">
        <v>18</v>
      </c>
      <c r="B41" s="158"/>
      <c r="C41"/>
      <c r="D41"/>
      <c r="E41"/>
      <c r="F41"/>
    </row>
    <row r="42" spans="1:14" x14ac:dyDescent="0.25">
      <c r="A42" s="159" t="s">
        <v>48</v>
      </c>
      <c r="B42" s="4" t="s">
        <v>49</v>
      </c>
      <c r="C42" s="4"/>
      <c r="D42" s="5"/>
      <c r="E42" s="5"/>
      <c r="F42" s="5"/>
      <c r="G42" s="5"/>
    </row>
    <row r="43" spans="1:14" x14ac:dyDescent="0.25">
      <c r="A43" s="160"/>
      <c r="B43" s="4" t="s">
        <v>34</v>
      </c>
      <c r="C43" s="4"/>
      <c r="D43" s="5"/>
      <c r="E43" s="5"/>
      <c r="F43" s="5"/>
      <c r="G43" s="5"/>
    </row>
    <row r="44" spans="1:14" x14ac:dyDescent="0.25">
      <c r="A44" s="159" t="s">
        <v>50</v>
      </c>
      <c r="B44" s="4" t="s">
        <v>49</v>
      </c>
      <c r="C44" s="4"/>
      <c r="D44" s="5"/>
      <c r="E44" s="5"/>
      <c r="F44" s="5"/>
      <c r="G44" s="5"/>
    </row>
    <row r="45" spans="1:14" x14ac:dyDescent="0.25">
      <c r="A45" s="160"/>
      <c r="B45" s="4" t="s">
        <v>34</v>
      </c>
      <c r="C45" s="4"/>
      <c r="D45" s="5"/>
      <c r="E45" s="5"/>
      <c r="F45" s="5"/>
      <c r="G45" s="5"/>
    </row>
    <row r="46" spans="1:14" x14ac:dyDescent="0.25">
      <c r="A46" s="159" t="s">
        <v>51</v>
      </c>
      <c r="B46" s="4" t="s">
        <v>49</v>
      </c>
      <c r="C46" s="4"/>
      <c r="D46" s="5"/>
      <c r="E46" s="5"/>
      <c r="F46" s="5"/>
      <c r="G46" s="5"/>
    </row>
    <row r="47" spans="1:14" x14ac:dyDescent="0.25">
      <c r="A47" s="160"/>
      <c r="B47" s="4" t="s">
        <v>34</v>
      </c>
      <c r="C47" s="4"/>
      <c r="D47" s="5"/>
      <c r="E47" s="5"/>
      <c r="F47" s="5"/>
      <c r="G47" s="5"/>
    </row>
    <row r="48" spans="1:14" x14ac:dyDescent="0.25">
      <c r="A48" s="149" t="s">
        <v>52</v>
      </c>
      <c r="B48" s="4" t="s">
        <v>49</v>
      </c>
      <c r="C48" s="4"/>
      <c r="D48" s="5"/>
      <c r="E48" s="5"/>
      <c r="F48" s="5"/>
      <c r="G48" s="5"/>
    </row>
    <row r="49" spans="1:8" x14ac:dyDescent="0.25">
      <c r="A49" s="149"/>
      <c r="B49" s="4" t="s">
        <v>34</v>
      </c>
      <c r="C49" s="4"/>
      <c r="D49" s="5"/>
      <c r="E49" s="5"/>
      <c r="F49" s="5"/>
      <c r="G49" s="5"/>
    </row>
    <row r="50" spans="1:8" x14ac:dyDescent="0.25">
      <c r="C50" s="9"/>
    </row>
    <row r="51" spans="1:8" ht="15.75" customHeight="1" x14ac:dyDescent="0.25">
      <c r="A51" s="157" t="s">
        <v>19</v>
      </c>
      <c r="B51" s="158"/>
      <c r="C51"/>
      <c r="D51"/>
      <c r="E51"/>
      <c r="F51"/>
    </row>
    <row r="52" spans="1:8" x14ac:dyDescent="0.25">
      <c r="A52" s="159" t="s">
        <v>48</v>
      </c>
      <c r="B52" s="4" t="s">
        <v>49</v>
      </c>
      <c r="C52" s="4"/>
      <c r="D52" s="5"/>
      <c r="E52" s="5"/>
      <c r="F52" s="5"/>
      <c r="G52" s="5"/>
    </row>
    <row r="53" spans="1:8" x14ac:dyDescent="0.25">
      <c r="A53" s="160"/>
      <c r="B53" s="4" t="s">
        <v>34</v>
      </c>
      <c r="C53" s="4"/>
      <c r="D53" s="5"/>
      <c r="E53" s="5"/>
      <c r="F53" s="5"/>
      <c r="G53" s="5"/>
    </row>
    <row r="54" spans="1:8" ht="15.75" customHeight="1" x14ac:dyDescent="0.25">
      <c r="A54" s="159" t="s">
        <v>50</v>
      </c>
      <c r="B54" s="4" t="s">
        <v>49</v>
      </c>
      <c r="C54" s="4"/>
      <c r="D54" s="5"/>
      <c r="E54" s="5"/>
      <c r="F54" s="5"/>
      <c r="G54" s="5"/>
      <c r="H54"/>
    </row>
    <row r="55" spans="1:8" ht="15.75" customHeight="1" x14ac:dyDescent="0.25">
      <c r="A55" s="160"/>
      <c r="B55" s="4" t="s">
        <v>34</v>
      </c>
      <c r="C55" s="4"/>
      <c r="D55" s="5"/>
      <c r="E55" s="5"/>
      <c r="F55" s="5"/>
      <c r="G55" s="5"/>
      <c r="H55"/>
    </row>
    <row r="56" spans="1:8" x14ac:dyDescent="0.25">
      <c r="A56" s="159" t="s">
        <v>51</v>
      </c>
      <c r="B56" s="4" t="s">
        <v>49</v>
      </c>
      <c r="C56" s="4"/>
      <c r="D56" s="5"/>
      <c r="E56" s="5"/>
      <c r="F56" s="5"/>
      <c r="G56" s="5"/>
    </row>
    <row r="57" spans="1:8" x14ac:dyDescent="0.25">
      <c r="A57" s="160"/>
      <c r="B57" s="4" t="s">
        <v>34</v>
      </c>
      <c r="C57" s="4"/>
      <c r="D57" s="5"/>
      <c r="E57" s="5"/>
      <c r="F57" s="5"/>
      <c r="G57" s="5"/>
    </row>
    <row r="58" spans="1:8" x14ac:dyDescent="0.25">
      <c r="A58" s="149" t="s">
        <v>52</v>
      </c>
      <c r="B58" s="4" t="s">
        <v>49</v>
      </c>
      <c r="C58" s="4"/>
      <c r="D58" s="5"/>
      <c r="E58" s="5"/>
      <c r="F58" s="5"/>
      <c r="G58" s="5"/>
    </row>
    <row r="59" spans="1:8" x14ac:dyDescent="0.25">
      <c r="A59" s="149"/>
      <c r="B59" s="4" t="s">
        <v>34</v>
      </c>
      <c r="C59" s="4"/>
      <c r="D59" s="5"/>
      <c r="E59" s="5"/>
      <c r="F59" s="5"/>
      <c r="G59" s="5"/>
    </row>
    <row r="60" spans="1:8" x14ac:dyDescent="0.25">
      <c r="C60" s="9"/>
    </row>
    <row r="61" spans="1:8" x14ac:dyDescent="0.25">
      <c r="A61" s="157" t="s">
        <v>36</v>
      </c>
      <c r="B61" s="158"/>
      <c r="C61"/>
      <c r="D61"/>
      <c r="E61"/>
      <c r="F61"/>
    </row>
    <row r="62" spans="1:8" x14ac:dyDescent="0.25">
      <c r="A62" s="159" t="s">
        <v>48</v>
      </c>
      <c r="B62" s="4" t="s">
        <v>49</v>
      </c>
      <c r="C62" s="4"/>
      <c r="D62" s="5"/>
      <c r="E62" s="5"/>
      <c r="F62" s="5"/>
      <c r="G62" s="5"/>
    </row>
    <row r="63" spans="1:8" x14ac:dyDescent="0.25">
      <c r="A63" s="160"/>
      <c r="B63" s="4" t="s">
        <v>34</v>
      </c>
      <c r="C63" s="4"/>
      <c r="D63" s="5"/>
      <c r="E63" s="5"/>
      <c r="F63" s="5"/>
      <c r="G63" s="5"/>
    </row>
    <row r="64" spans="1:8" x14ac:dyDescent="0.25">
      <c r="A64" s="159" t="s">
        <v>50</v>
      </c>
      <c r="B64" s="4" t="s">
        <v>49</v>
      </c>
      <c r="C64" s="4"/>
      <c r="D64" s="5"/>
      <c r="E64" s="5"/>
      <c r="F64" s="5"/>
      <c r="G64" s="5"/>
    </row>
    <row r="65" spans="1:27" x14ac:dyDescent="0.25">
      <c r="A65" s="160"/>
      <c r="B65" s="4" t="s">
        <v>34</v>
      </c>
      <c r="C65" s="4"/>
      <c r="D65" s="5"/>
      <c r="E65" s="5"/>
      <c r="F65" s="5"/>
      <c r="G65" s="5"/>
    </row>
    <row r="66" spans="1:27" x14ac:dyDescent="0.25">
      <c r="A66" s="159" t="s">
        <v>51</v>
      </c>
      <c r="B66" s="4" t="s">
        <v>49</v>
      </c>
      <c r="C66" s="4"/>
      <c r="D66" s="5"/>
      <c r="E66" s="5"/>
      <c r="F66" s="5"/>
      <c r="G66" s="5"/>
    </row>
    <row r="67" spans="1:27" x14ac:dyDescent="0.25">
      <c r="A67" s="160"/>
      <c r="B67" s="4" t="s">
        <v>34</v>
      </c>
      <c r="C67" s="4"/>
      <c r="D67" s="5"/>
      <c r="E67" s="5"/>
      <c r="F67" s="5"/>
      <c r="G67" s="5"/>
    </row>
    <row r="68" spans="1:27" x14ac:dyDescent="0.25">
      <c r="A68" s="149" t="s">
        <v>52</v>
      </c>
      <c r="B68" s="4" t="s">
        <v>49</v>
      </c>
      <c r="C68" s="4"/>
      <c r="D68" s="5"/>
      <c r="E68" s="5"/>
      <c r="F68" s="5"/>
      <c r="G68" s="5"/>
    </row>
    <row r="69" spans="1:27" x14ac:dyDescent="0.25">
      <c r="A69" s="149"/>
      <c r="B69" s="4" t="s">
        <v>34</v>
      </c>
      <c r="C69" s="5"/>
      <c r="D69" s="5"/>
      <c r="E69" s="5"/>
      <c r="F69" s="5"/>
      <c r="G69" s="5"/>
    </row>
    <row r="71" spans="1:27" x14ac:dyDescent="0.25">
      <c r="A71" s="157" t="s">
        <v>37</v>
      </c>
      <c r="B71" s="158"/>
      <c r="C71"/>
      <c r="D71"/>
      <c r="E71"/>
      <c r="F71"/>
    </row>
    <row r="72" spans="1:27" x14ac:dyDescent="0.25">
      <c r="A72" s="159" t="s">
        <v>48</v>
      </c>
      <c r="B72" s="4" t="s">
        <v>49</v>
      </c>
      <c r="C72" s="4">
        <v>57</v>
      </c>
      <c r="D72" s="5">
        <v>61</v>
      </c>
      <c r="E72" s="5">
        <v>61</v>
      </c>
      <c r="F72" s="5">
        <v>57</v>
      </c>
      <c r="G72" s="5"/>
      <c r="J72">
        <f>+C72</f>
        <v>57</v>
      </c>
      <c r="K72">
        <f t="shared" ref="K72:M77" si="8">+D72</f>
        <v>61</v>
      </c>
      <c r="L72">
        <f t="shared" si="8"/>
        <v>61</v>
      </c>
      <c r="M72">
        <f t="shared" si="8"/>
        <v>57</v>
      </c>
      <c r="N72">
        <f t="shared" ref="N72:N77" si="9">+J72</f>
        <v>57</v>
      </c>
    </row>
    <row r="73" spans="1:27" x14ac:dyDescent="0.25">
      <c r="A73" s="160"/>
      <c r="B73" s="4" t="s">
        <v>34</v>
      </c>
      <c r="C73" s="4">
        <v>5</v>
      </c>
      <c r="D73" s="5">
        <v>5</v>
      </c>
      <c r="E73" s="5">
        <v>22</v>
      </c>
      <c r="F73" s="5">
        <v>22</v>
      </c>
      <c r="G73" s="5"/>
      <c r="J73">
        <f t="shared" ref="J73:J77" si="10">+C73</f>
        <v>5</v>
      </c>
      <c r="K73">
        <f t="shared" si="8"/>
        <v>5</v>
      </c>
      <c r="L73">
        <f t="shared" si="8"/>
        <v>22</v>
      </c>
      <c r="M73">
        <f t="shared" si="8"/>
        <v>22</v>
      </c>
      <c r="N73">
        <f t="shared" si="9"/>
        <v>5</v>
      </c>
      <c r="U73">
        <f t="shared" ref="U73:X76" si="11">+C82</f>
        <v>90</v>
      </c>
      <c r="V73">
        <f t="shared" si="11"/>
        <v>129</v>
      </c>
      <c r="W73">
        <f t="shared" si="11"/>
        <v>129</v>
      </c>
      <c r="X73">
        <f t="shared" si="11"/>
        <v>90</v>
      </c>
      <c r="Y73">
        <f>+U73</f>
        <v>90</v>
      </c>
    </row>
    <row r="74" spans="1:27" x14ac:dyDescent="0.25">
      <c r="A74" s="159" t="s">
        <v>50</v>
      </c>
      <c r="B74" s="4" t="s">
        <v>49</v>
      </c>
      <c r="C74" s="4">
        <v>65</v>
      </c>
      <c r="D74" s="5">
        <v>69</v>
      </c>
      <c r="E74" s="5">
        <v>69</v>
      </c>
      <c r="F74" s="5">
        <v>65</v>
      </c>
      <c r="G74" s="5"/>
      <c r="J74">
        <f t="shared" si="10"/>
        <v>65</v>
      </c>
      <c r="K74">
        <f t="shared" si="8"/>
        <v>69</v>
      </c>
      <c r="L74">
        <f t="shared" si="8"/>
        <v>69</v>
      </c>
      <c r="M74">
        <f t="shared" si="8"/>
        <v>65</v>
      </c>
      <c r="N74">
        <f t="shared" si="9"/>
        <v>65</v>
      </c>
      <c r="U74">
        <f t="shared" si="11"/>
        <v>4</v>
      </c>
      <c r="V74">
        <f t="shared" si="11"/>
        <v>4</v>
      </c>
      <c r="W74">
        <f t="shared" si="11"/>
        <v>6</v>
      </c>
      <c r="X74">
        <f t="shared" si="11"/>
        <v>6</v>
      </c>
      <c r="Y74">
        <f t="shared" ref="Y74" si="12">+U74</f>
        <v>4</v>
      </c>
    </row>
    <row r="75" spans="1:27" x14ac:dyDescent="0.25">
      <c r="A75" s="160"/>
      <c r="B75" s="4" t="s">
        <v>34</v>
      </c>
      <c r="C75" s="4">
        <v>5</v>
      </c>
      <c r="D75" s="5">
        <v>5</v>
      </c>
      <c r="E75" s="5">
        <v>22</v>
      </c>
      <c r="F75" s="5">
        <v>22</v>
      </c>
      <c r="G75" s="5"/>
      <c r="J75">
        <f t="shared" si="10"/>
        <v>5</v>
      </c>
      <c r="K75">
        <f t="shared" si="8"/>
        <v>5</v>
      </c>
      <c r="L75">
        <f t="shared" si="8"/>
        <v>22</v>
      </c>
      <c r="M75">
        <f t="shared" si="8"/>
        <v>22</v>
      </c>
      <c r="N75">
        <f t="shared" si="9"/>
        <v>5</v>
      </c>
      <c r="U75">
        <f t="shared" si="11"/>
        <v>90</v>
      </c>
      <c r="V75">
        <f t="shared" si="11"/>
        <v>129</v>
      </c>
      <c r="W75">
        <f t="shared" si="11"/>
        <v>129</v>
      </c>
      <c r="X75">
        <f t="shared" si="11"/>
        <v>105</v>
      </c>
      <c r="Y75">
        <f>+G84</f>
        <v>105</v>
      </c>
      <c r="Z75">
        <f>+H84</f>
        <v>90</v>
      </c>
      <c r="AA75">
        <f>+U75</f>
        <v>90</v>
      </c>
    </row>
    <row r="76" spans="1:27" x14ac:dyDescent="0.25">
      <c r="A76" s="159" t="s">
        <v>51</v>
      </c>
      <c r="B76" s="4" t="s">
        <v>49</v>
      </c>
      <c r="C76" s="4">
        <v>73</v>
      </c>
      <c r="D76" s="5">
        <v>77</v>
      </c>
      <c r="E76" s="5">
        <v>77</v>
      </c>
      <c r="F76" s="5">
        <v>73</v>
      </c>
      <c r="G76" s="5"/>
      <c r="J76">
        <f t="shared" si="10"/>
        <v>73</v>
      </c>
      <c r="K76">
        <f t="shared" si="8"/>
        <v>77</v>
      </c>
      <c r="L76">
        <f t="shared" si="8"/>
        <v>77</v>
      </c>
      <c r="M76">
        <f t="shared" si="8"/>
        <v>73</v>
      </c>
      <c r="N76">
        <f t="shared" si="9"/>
        <v>73</v>
      </c>
      <c r="U76">
        <f t="shared" si="11"/>
        <v>10</v>
      </c>
      <c r="V76">
        <f t="shared" si="11"/>
        <v>10</v>
      </c>
      <c r="W76">
        <f t="shared" si="11"/>
        <v>20</v>
      </c>
      <c r="X76">
        <f t="shared" si="11"/>
        <v>20</v>
      </c>
      <c r="Y76">
        <f>+G85</f>
        <v>15</v>
      </c>
      <c r="Z76">
        <f>+H85</f>
        <v>15</v>
      </c>
      <c r="AA76">
        <f>+U76</f>
        <v>10</v>
      </c>
    </row>
    <row r="77" spans="1:27" x14ac:dyDescent="0.25">
      <c r="A77" s="160"/>
      <c r="B77" s="4" t="s">
        <v>34</v>
      </c>
      <c r="C77" s="4">
        <v>5</v>
      </c>
      <c r="D77" s="5">
        <v>5</v>
      </c>
      <c r="E77" s="5">
        <v>22</v>
      </c>
      <c r="F77" s="5">
        <v>22</v>
      </c>
      <c r="G77" s="5"/>
      <c r="J77">
        <f t="shared" si="10"/>
        <v>5</v>
      </c>
      <c r="K77">
        <f t="shared" si="8"/>
        <v>5</v>
      </c>
      <c r="L77">
        <f t="shared" si="8"/>
        <v>22</v>
      </c>
      <c r="M77">
        <f t="shared" si="8"/>
        <v>22</v>
      </c>
      <c r="N77">
        <f t="shared" si="9"/>
        <v>5</v>
      </c>
    </row>
    <row r="78" spans="1:27" x14ac:dyDescent="0.25">
      <c r="A78" s="149" t="s">
        <v>52</v>
      </c>
      <c r="B78" s="4" t="s">
        <v>49</v>
      </c>
      <c r="C78" s="4"/>
      <c r="D78" s="5"/>
      <c r="E78" s="5"/>
      <c r="F78" s="5"/>
      <c r="G78" s="5"/>
    </row>
    <row r="79" spans="1:27" x14ac:dyDescent="0.25">
      <c r="A79" s="149"/>
      <c r="B79" s="4" t="s">
        <v>34</v>
      </c>
      <c r="C79" s="5"/>
      <c r="D79" s="5"/>
      <c r="E79" s="5"/>
      <c r="F79" s="5"/>
      <c r="G79" s="5"/>
    </row>
    <row r="81" spans="1:20" x14ac:dyDescent="0.25">
      <c r="A81" s="157" t="s">
        <v>38</v>
      </c>
      <c r="B81" s="158"/>
      <c r="C81"/>
      <c r="D81"/>
      <c r="E81"/>
      <c r="F81"/>
    </row>
    <row r="82" spans="1:20" x14ac:dyDescent="0.25">
      <c r="A82" s="159" t="s">
        <v>48</v>
      </c>
      <c r="B82" s="4" t="s">
        <v>49</v>
      </c>
      <c r="C82" s="4">
        <v>90</v>
      </c>
      <c r="D82" s="5">
        <v>129</v>
      </c>
      <c r="E82" s="5">
        <v>129</v>
      </c>
      <c r="F82" s="5">
        <v>90</v>
      </c>
      <c r="G82" s="5"/>
    </row>
    <row r="83" spans="1:20" x14ac:dyDescent="0.25">
      <c r="A83" s="160"/>
      <c r="B83" s="4" t="s">
        <v>34</v>
      </c>
      <c r="C83" s="4">
        <v>4</v>
      </c>
      <c r="D83" s="5">
        <v>4</v>
      </c>
      <c r="E83" s="5">
        <v>6</v>
      </c>
      <c r="F83" s="5">
        <v>6</v>
      </c>
      <c r="G83" s="5"/>
    </row>
    <row r="84" spans="1:20" x14ac:dyDescent="0.25">
      <c r="A84" s="159" t="s">
        <v>50</v>
      </c>
      <c r="B84" s="4" t="s">
        <v>49</v>
      </c>
      <c r="C84" s="4">
        <v>90</v>
      </c>
      <c r="D84" s="5">
        <v>129</v>
      </c>
      <c r="E84" s="5">
        <v>129</v>
      </c>
      <c r="F84" s="5">
        <v>105</v>
      </c>
      <c r="G84" s="5">
        <v>105</v>
      </c>
      <c r="H84" s="5">
        <v>90</v>
      </c>
    </row>
    <row r="85" spans="1:20" x14ac:dyDescent="0.25">
      <c r="A85" s="160"/>
      <c r="B85" s="4" t="s">
        <v>34</v>
      </c>
      <c r="C85" s="4">
        <v>10</v>
      </c>
      <c r="D85" s="5">
        <v>10</v>
      </c>
      <c r="E85" s="5">
        <v>20</v>
      </c>
      <c r="F85" s="5">
        <v>20</v>
      </c>
      <c r="G85" s="5">
        <v>15</v>
      </c>
      <c r="H85" s="5">
        <v>15</v>
      </c>
    </row>
    <row r="86" spans="1:20" x14ac:dyDescent="0.25">
      <c r="A86" s="159" t="s">
        <v>51</v>
      </c>
      <c r="B86" s="4" t="s">
        <v>49</v>
      </c>
      <c r="C86" s="4"/>
      <c r="D86" s="5"/>
      <c r="E86" s="5"/>
      <c r="F86" s="5"/>
      <c r="G86" s="5"/>
    </row>
    <row r="87" spans="1:20" x14ac:dyDescent="0.25">
      <c r="A87" s="160"/>
      <c r="B87" s="4" t="s">
        <v>34</v>
      </c>
      <c r="C87" s="4"/>
      <c r="D87" s="5"/>
      <c r="E87" s="5"/>
      <c r="F87" s="5"/>
      <c r="G87" s="5"/>
    </row>
    <row r="88" spans="1:20" x14ac:dyDescent="0.25">
      <c r="A88" s="149" t="s">
        <v>52</v>
      </c>
      <c r="B88" s="4" t="s">
        <v>49</v>
      </c>
      <c r="C88" s="4"/>
      <c r="D88" s="5"/>
      <c r="E88" s="5"/>
      <c r="F88" s="5"/>
      <c r="G88" s="5"/>
    </row>
    <row r="89" spans="1:20" x14ac:dyDescent="0.25">
      <c r="A89" s="149"/>
      <c r="B89" s="4" t="s">
        <v>34</v>
      </c>
      <c r="C89" s="5"/>
      <c r="D89" s="5"/>
      <c r="E89" s="5"/>
      <c r="F89" s="5"/>
      <c r="G89" s="5"/>
    </row>
    <row r="91" spans="1:20" x14ac:dyDescent="0.25">
      <c r="A91" s="157" t="s">
        <v>39</v>
      </c>
      <c r="B91" s="158"/>
      <c r="C91"/>
      <c r="D91"/>
      <c r="E91"/>
      <c r="F91"/>
    </row>
    <row r="92" spans="1:20" x14ac:dyDescent="0.25">
      <c r="A92" s="159" t="s">
        <v>48</v>
      </c>
      <c r="B92" s="4" t="s">
        <v>49</v>
      </c>
      <c r="C92" s="4">
        <v>87</v>
      </c>
      <c r="D92" s="5">
        <v>107</v>
      </c>
      <c r="E92" s="5">
        <v>107</v>
      </c>
      <c r="F92" s="5">
        <v>87</v>
      </c>
      <c r="G92" s="5">
        <v>87</v>
      </c>
      <c r="H92" s="5">
        <v>102</v>
      </c>
      <c r="I92" s="5">
        <v>102</v>
      </c>
      <c r="J92" s="5">
        <v>87</v>
      </c>
      <c r="L92">
        <f>+C92</f>
        <v>87</v>
      </c>
      <c r="M92">
        <f t="shared" ref="M92:M93" si="13">+D92</f>
        <v>107</v>
      </c>
      <c r="N92">
        <f t="shared" ref="N92:S93" si="14">+E92</f>
        <v>107</v>
      </c>
      <c r="O92">
        <f t="shared" si="14"/>
        <v>87</v>
      </c>
      <c r="P92">
        <f t="shared" si="14"/>
        <v>87</v>
      </c>
      <c r="Q92">
        <f t="shared" si="14"/>
        <v>102</v>
      </c>
      <c r="R92">
        <f t="shared" si="14"/>
        <v>102</v>
      </c>
      <c r="S92">
        <f t="shared" si="14"/>
        <v>87</v>
      </c>
      <c r="T92">
        <f>+L92</f>
        <v>87</v>
      </c>
    </row>
    <row r="93" spans="1:20" x14ac:dyDescent="0.25">
      <c r="A93" s="160"/>
      <c r="B93" s="4" t="s">
        <v>34</v>
      </c>
      <c r="C93" s="4">
        <v>3</v>
      </c>
      <c r="D93" s="5">
        <v>3</v>
      </c>
      <c r="E93" s="5">
        <v>20</v>
      </c>
      <c r="F93" s="5">
        <v>20</v>
      </c>
      <c r="G93" s="5">
        <v>17</v>
      </c>
      <c r="H93" s="5">
        <v>17</v>
      </c>
      <c r="I93" s="5">
        <v>7</v>
      </c>
      <c r="J93" s="5">
        <v>7</v>
      </c>
      <c r="L93">
        <f>+C93</f>
        <v>3</v>
      </c>
      <c r="M93">
        <f t="shared" si="13"/>
        <v>3</v>
      </c>
      <c r="N93">
        <f t="shared" si="14"/>
        <v>20</v>
      </c>
      <c r="O93">
        <f t="shared" si="14"/>
        <v>20</v>
      </c>
      <c r="P93">
        <f t="shared" si="14"/>
        <v>17</v>
      </c>
      <c r="Q93">
        <f t="shared" si="14"/>
        <v>17</v>
      </c>
      <c r="R93">
        <f t="shared" si="14"/>
        <v>7</v>
      </c>
      <c r="S93">
        <f t="shared" si="14"/>
        <v>7</v>
      </c>
      <c r="T93">
        <f>+L93</f>
        <v>3</v>
      </c>
    </row>
    <row r="94" spans="1:20" x14ac:dyDescent="0.25">
      <c r="A94" s="159" t="s">
        <v>50</v>
      </c>
      <c r="B94" s="4" t="s">
        <v>49</v>
      </c>
      <c r="C94" s="4"/>
      <c r="D94" s="5"/>
      <c r="E94" s="5"/>
      <c r="F94" s="5"/>
      <c r="G94" s="5"/>
    </row>
    <row r="95" spans="1:20" x14ac:dyDescent="0.25">
      <c r="A95" s="160"/>
      <c r="B95" s="4" t="s">
        <v>34</v>
      </c>
      <c r="C95" s="4"/>
      <c r="D95" s="5"/>
      <c r="E95" s="5"/>
      <c r="F95" s="5"/>
      <c r="G95" s="5"/>
    </row>
    <row r="96" spans="1:20" x14ac:dyDescent="0.25">
      <c r="A96" s="159" t="s">
        <v>51</v>
      </c>
      <c r="B96" s="4" t="s">
        <v>49</v>
      </c>
      <c r="C96" s="4"/>
      <c r="D96" s="5"/>
      <c r="E96" s="5"/>
      <c r="F96" s="5"/>
      <c r="G96" s="5"/>
    </row>
    <row r="97" spans="1:7" x14ac:dyDescent="0.25">
      <c r="A97" s="160"/>
      <c r="B97" s="4" t="s">
        <v>34</v>
      </c>
      <c r="C97" s="4"/>
      <c r="D97" s="5"/>
      <c r="E97" s="5"/>
      <c r="F97" s="5"/>
      <c r="G97" s="5"/>
    </row>
    <row r="98" spans="1:7" x14ac:dyDescent="0.25">
      <c r="A98" s="149" t="s">
        <v>52</v>
      </c>
      <c r="B98" s="4" t="s">
        <v>49</v>
      </c>
      <c r="C98" s="4"/>
      <c r="D98" s="5"/>
      <c r="E98" s="5"/>
      <c r="F98" s="5"/>
      <c r="G98" s="5"/>
    </row>
    <row r="99" spans="1:7" x14ac:dyDescent="0.25">
      <c r="A99" s="149"/>
      <c r="B99" s="4" t="s">
        <v>34</v>
      </c>
      <c r="C99" s="5"/>
      <c r="D99" s="5"/>
      <c r="E99" s="5"/>
      <c r="F99" s="5"/>
      <c r="G99" s="5"/>
    </row>
    <row r="101" spans="1:7" x14ac:dyDescent="0.25">
      <c r="A101" s="157" t="s">
        <v>40</v>
      </c>
      <c r="B101" s="158"/>
      <c r="C101"/>
      <c r="D101"/>
      <c r="E101"/>
      <c r="F101"/>
    </row>
    <row r="102" spans="1:7" x14ac:dyDescent="0.25">
      <c r="A102" s="159" t="s">
        <v>48</v>
      </c>
      <c r="B102" s="4" t="s">
        <v>49</v>
      </c>
      <c r="C102" s="4"/>
      <c r="D102" s="5"/>
      <c r="E102" s="5"/>
      <c r="F102" s="5"/>
      <c r="G102" s="5"/>
    </row>
    <row r="103" spans="1:7" x14ac:dyDescent="0.25">
      <c r="A103" s="160"/>
      <c r="B103" s="4" t="s">
        <v>34</v>
      </c>
      <c r="C103" s="4"/>
      <c r="D103" s="5"/>
      <c r="E103" s="5"/>
      <c r="F103" s="5"/>
      <c r="G103" s="5"/>
    </row>
    <row r="104" spans="1:7" x14ac:dyDescent="0.25">
      <c r="A104" s="159" t="s">
        <v>50</v>
      </c>
      <c r="B104" s="4" t="s">
        <v>49</v>
      </c>
      <c r="C104" s="4"/>
      <c r="D104" s="5"/>
      <c r="E104" s="5"/>
      <c r="F104" s="5"/>
      <c r="G104" s="5"/>
    </row>
    <row r="105" spans="1:7" x14ac:dyDescent="0.25">
      <c r="A105" s="160"/>
      <c r="B105" s="4" t="s">
        <v>34</v>
      </c>
      <c r="C105" s="4"/>
      <c r="D105" s="5"/>
      <c r="E105" s="5"/>
      <c r="F105" s="5"/>
      <c r="G105" s="5"/>
    </row>
    <row r="106" spans="1:7" x14ac:dyDescent="0.25">
      <c r="A106" s="159" t="s">
        <v>51</v>
      </c>
      <c r="B106" s="4" t="s">
        <v>49</v>
      </c>
      <c r="C106" s="4"/>
      <c r="D106" s="5"/>
      <c r="E106" s="5"/>
      <c r="F106" s="5"/>
      <c r="G106" s="5"/>
    </row>
    <row r="107" spans="1:7" x14ac:dyDescent="0.25">
      <c r="A107" s="160"/>
      <c r="B107" s="4" t="s">
        <v>34</v>
      </c>
      <c r="C107" s="4"/>
      <c r="D107" s="5"/>
      <c r="E107" s="5"/>
      <c r="F107" s="5"/>
      <c r="G107" s="5"/>
    </row>
    <row r="108" spans="1:7" x14ac:dyDescent="0.25">
      <c r="A108" s="149" t="s">
        <v>52</v>
      </c>
      <c r="B108" s="4" t="s">
        <v>49</v>
      </c>
      <c r="C108" s="4"/>
      <c r="D108" s="5"/>
      <c r="E108" s="5"/>
      <c r="F108" s="5"/>
      <c r="G108" s="5"/>
    </row>
    <row r="109" spans="1:7" x14ac:dyDescent="0.25">
      <c r="A109" s="149"/>
      <c r="B109" s="4" t="s">
        <v>34</v>
      </c>
      <c r="C109" s="5"/>
      <c r="D109" s="5"/>
      <c r="E109" s="5"/>
      <c r="F109" s="5"/>
      <c r="G109" s="5"/>
    </row>
    <row r="111" spans="1:7" x14ac:dyDescent="0.25">
      <c r="A111" s="157" t="s">
        <v>41</v>
      </c>
      <c r="B111" s="158"/>
      <c r="C111"/>
      <c r="D111"/>
      <c r="E111"/>
      <c r="F111"/>
    </row>
    <row r="112" spans="1:7" x14ac:dyDescent="0.25">
      <c r="A112" s="159" t="s">
        <v>48</v>
      </c>
      <c r="B112" s="4" t="s">
        <v>49</v>
      </c>
      <c r="C112" s="4"/>
      <c r="D112" s="5"/>
      <c r="E112" s="5"/>
      <c r="F112" s="5"/>
      <c r="G112" s="5"/>
    </row>
    <row r="113" spans="1:7" x14ac:dyDescent="0.25">
      <c r="A113" s="160"/>
      <c r="B113" s="4" t="s">
        <v>34</v>
      </c>
      <c r="C113" s="4"/>
      <c r="D113" s="5"/>
      <c r="E113" s="5"/>
      <c r="F113" s="5"/>
      <c r="G113" s="5"/>
    </row>
    <row r="114" spans="1:7" x14ac:dyDescent="0.25">
      <c r="A114" s="159" t="s">
        <v>50</v>
      </c>
      <c r="B114" s="4" t="s">
        <v>49</v>
      </c>
      <c r="C114" s="4"/>
      <c r="D114" s="5"/>
      <c r="E114" s="5"/>
      <c r="F114" s="5"/>
      <c r="G114" s="5"/>
    </row>
    <row r="115" spans="1:7" x14ac:dyDescent="0.25">
      <c r="A115" s="160"/>
      <c r="B115" s="4" t="s">
        <v>34</v>
      </c>
      <c r="C115" s="4"/>
      <c r="D115" s="5"/>
      <c r="E115" s="5"/>
      <c r="F115" s="5"/>
      <c r="G115" s="5"/>
    </row>
    <row r="116" spans="1:7" x14ac:dyDescent="0.25">
      <c r="A116" s="159" t="s">
        <v>51</v>
      </c>
      <c r="B116" s="4" t="s">
        <v>49</v>
      </c>
      <c r="C116" s="4"/>
      <c r="D116" s="5"/>
      <c r="E116" s="5"/>
      <c r="F116" s="5"/>
      <c r="G116" s="5"/>
    </row>
    <row r="117" spans="1:7" x14ac:dyDescent="0.25">
      <c r="A117" s="160"/>
      <c r="B117" s="4" t="s">
        <v>34</v>
      </c>
      <c r="C117" s="4"/>
      <c r="D117" s="5"/>
      <c r="E117" s="5"/>
      <c r="F117" s="5"/>
      <c r="G117" s="5"/>
    </row>
    <row r="118" spans="1:7" x14ac:dyDescent="0.25">
      <c r="A118" s="149" t="s">
        <v>52</v>
      </c>
      <c r="B118" s="4" t="s">
        <v>49</v>
      </c>
      <c r="C118" s="4"/>
      <c r="D118" s="5"/>
      <c r="E118" s="5"/>
      <c r="F118" s="5"/>
      <c r="G118" s="5"/>
    </row>
    <row r="119" spans="1:7" x14ac:dyDescent="0.25">
      <c r="A119" s="149"/>
      <c r="B119" s="4" t="s">
        <v>34</v>
      </c>
      <c r="C119" s="5"/>
      <c r="D119" s="5"/>
      <c r="E119" s="5"/>
      <c r="F119" s="5"/>
      <c r="G119" s="5"/>
    </row>
    <row r="121" spans="1:7" x14ac:dyDescent="0.25">
      <c r="A121" s="157" t="s">
        <v>42</v>
      </c>
      <c r="B121" s="158"/>
      <c r="C121"/>
      <c r="D121"/>
      <c r="E121"/>
      <c r="F121"/>
    </row>
    <row r="122" spans="1:7" x14ac:dyDescent="0.25">
      <c r="A122" s="159" t="s">
        <v>48</v>
      </c>
      <c r="B122" s="4" t="s">
        <v>49</v>
      </c>
      <c r="C122" s="4"/>
      <c r="D122" s="5"/>
      <c r="E122" s="5"/>
      <c r="F122" s="5"/>
      <c r="G122" s="5"/>
    </row>
    <row r="123" spans="1:7" x14ac:dyDescent="0.25">
      <c r="A123" s="160"/>
      <c r="B123" s="4" t="s">
        <v>34</v>
      </c>
      <c r="C123" s="4"/>
      <c r="D123" s="5"/>
      <c r="E123" s="5"/>
      <c r="F123" s="5"/>
      <c r="G123" s="5"/>
    </row>
    <row r="124" spans="1:7" x14ac:dyDescent="0.25">
      <c r="A124" s="159" t="s">
        <v>50</v>
      </c>
      <c r="B124" s="4" t="s">
        <v>49</v>
      </c>
      <c r="C124" s="4"/>
      <c r="D124" s="5"/>
      <c r="E124" s="5"/>
      <c r="F124" s="5"/>
      <c r="G124" s="5"/>
    </row>
    <row r="125" spans="1:7" x14ac:dyDescent="0.25">
      <c r="A125" s="160"/>
      <c r="B125" s="4" t="s">
        <v>34</v>
      </c>
      <c r="C125" s="4"/>
      <c r="D125" s="5"/>
      <c r="E125" s="5"/>
      <c r="F125" s="5"/>
      <c r="G125" s="5"/>
    </row>
    <row r="126" spans="1:7" x14ac:dyDescent="0.25">
      <c r="A126" s="159" t="s">
        <v>51</v>
      </c>
      <c r="B126" s="4" t="s">
        <v>49</v>
      </c>
      <c r="C126" s="4"/>
      <c r="D126" s="5"/>
      <c r="E126" s="5"/>
      <c r="F126" s="5"/>
      <c r="G126" s="5"/>
    </row>
    <row r="127" spans="1:7" x14ac:dyDescent="0.25">
      <c r="A127" s="160"/>
      <c r="B127" s="4" t="s">
        <v>34</v>
      </c>
      <c r="C127" s="4"/>
      <c r="D127" s="5"/>
      <c r="E127" s="5"/>
      <c r="F127" s="5"/>
      <c r="G127" s="5"/>
    </row>
    <row r="128" spans="1:7" x14ac:dyDescent="0.25">
      <c r="A128" s="149" t="s">
        <v>52</v>
      </c>
      <c r="B128" s="4" t="s">
        <v>49</v>
      </c>
      <c r="C128" s="4"/>
      <c r="D128" s="5"/>
      <c r="E128" s="5"/>
      <c r="F128" s="5"/>
      <c r="G128" s="5"/>
    </row>
    <row r="129" spans="1:28" x14ac:dyDescent="0.25">
      <c r="A129" s="149"/>
      <c r="B129" s="4" t="s">
        <v>34</v>
      </c>
      <c r="C129" s="5"/>
      <c r="D129" s="5"/>
      <c r="E129" s="5"/>
      <c r="F129" s="5"/>
      <c r="G129" s="5"/>
    </row>
    <row r="131" spans="1:28" x14ac:dyDescent="0.25">
      <c r="A131" s="157" t="s">
        <v>43</v>
      </c>
      <c r="B131" s="158"/>
      <c r="C131"/>
      <c r="D131"/>
      <c r="E131"/>
      <c r="F131"/>
    </row>
    <row r="132" spans="1:28" x14ac:dyDescent="0.25">
      <c r="A132" s="159" t="s">
        <v>48</v>
      </c>
      <c r="B132" s="4" t="s">
        <v>49</v>
      </c>
      <c r="C132" s="4">
        <v>60</v>
      </c>
      <c r="D132" s="5">
        <v>70</v>
      </c>
      <c r="E132" s="5">
        <v>70</v>
      </c>
      <c r="F132" s="5">
        <v>80</v>
      </c>
      <c r="G132" s="5">
        <v>80</v>
      </c>
      <c r="H132" s="1">
        <v>90</v>
      </c>
      <c r="I132" s="1">
        <v>90</v>
      </c>
      <c r="J132" s="1">
        <v>80</v>
      </c>
      <c r="K132" s="1">
        <v>80</v>
      </c>
      <c r="L132" s="1">
        <v>70</v>
      </c>
      <c r="M132" s="1">
        <v>70</v>
      </c>
      <c r="N132" s="1">
        <v>60</v>
      </c>
      <c r="P132">
        <f t="shared" ref="P132:Z133" si="15">+C132</f>
        <v>60</v>
      </c>
      <c r="Q132">
        <f t="shared" si="15"/>
        <v>70</v>
      </c>
      <c r="R132">
        <f t="shared" si="15"/>
        <v>70</v>
      </c>
      <c r="S132">
        <f t="shared" si="15"/>
        <v>80</v>
      </c>
      <c r="T132">
        <f t="shared" si="15"/>
        <v>80</v>
      </c>
      <c r="U132">
        <f t="shared" si="15"/>
        <v>90</v>
      </c>
      <c r="V132">
        <f t="shared" si="15"/>
        <v>90</v>
      </c>
      <c r="W132">
        <f t="shared" si="15"/>
        <v>80</v>
      </c>
      <c r="X132">
        <f t="shared" si="15"/>
        <v>80</v>
      </c>
      <c r="Y132">
        <f t="shared" si="15"/>
        <v>70</v>
      </c>
      <c r="Z132">
        <f t="shared" si="15"/>
        <v>70</v>
      </c>
      <c r="AA132">
        <f t="shared" ref="AA132:AA133" si="16">+N132</f>
        <v>60</v>
      </c>
      <c r="AB132">
        <f>+P132</f>
        <v>60</v>
      </c>
    </row>
    <row r="133" spans="1:28" x14ac:dyDescent="0.25">
      <c r="A133" s="160"/>
      <c r="B133" s="4" t="s">
        <v>34</v>
      </c>
      <c r="C133" s="4">
        <v>10</v>
      </c>
      <c r="D133" s="5">
        <v>10</v>
      </c>
      <c r="E133" s="5">
        <v>5</v>
      </c>
      <c r="F133" s="5">
        <v>5</v>
      </c>
      <c r="G133" s="5">
        <v>10</v>
      </c>
      <c r="H133" s="1">
        <v>10</v>
      </c>
      <c r="I133" s="1">
        <v>15</v>
      </c>
      <c r="J133" s="1">
        <v>15</v>
      </c>
      <c r="K133" s="1">
        <v>20</v>
      </c>
      <c r="L133" s="1">
        <v>20</v>
      </c>
      <c r="M133" s="1">
        <v>15</v>
      </c>
      <c r="N133" s="1">
        <v>15</v>
      </c>
      <c r="P133">
        <f t="shared" si="15"/>
        <v>10</v>
      </c>
      <c r="Q133">
        <f t="shared" si="15"/>
        <v>10</v>
      </c>
      <c r="R133">
        <f t="shared" si="15"/>
        <v>5</v>
      </c>
      <c r="S133">
        <f t="shared" si="15"/>
        <v>5</v>
      </c>
      <c r="T133">
        <f t="shared" si="15"/>
        <v>10</v>
      </c>
      <c r="U133">
        <f t="shared" si="15"/>
        <v>10</v>
      </c>
      <c r="V133">
        <f t="shared" si="15"/>
        <v>15</v>
      </c>
      <c r="W133">
        <f t="shared" si="15"/>
        <v>15</v>
      </c>
      <c r="X133">
        <f t="shared" si="15"/>
        <v>20</v>
      </c>
      <c r="Y133">
        <f t="shared" si="15"/>
        <v>20</v>
      </c>
      <c r="Z133">
        <f t="shared" si="15"/>
        <v>15</v>
      </c>
      <c r="AA133">
        <f t="shared" si="16"/>
        <v>15</v>
      </c>
      <c r="AB133">
        <f>+P133</f>
        <v>10</v>
      </c>
    </row>
    <row r="134" spans="1:28" x14ac:dyDescent="0.25">
      <c r="A134" s="159" t="s">
        <v>50</v>
      </c>
      <c r="B134" s="4" t="s">
        <v>49</v>
      </c>
      <c r="C134" s="4"/>
      <c r="D134" s="5"/>
      <c r="E134" s="5"/>
      <c r="F134" s="5"/>
      <c r="G134" s="5"/>
    </row>
    <row r="135" spans="1:28" x14ac:dyDescent="0.25">
      <c r="A135" s="160"/>
      <c r="B135" s="4" t="s">
        <v>34</v>
      </c>
      <c r="C135" s="4"/>
      <c r="D135" s="5"/>
      <c r="E135" s="5"/>
      <c r="F135" s="5"/>
      <c r="G135" s="5"/>
    </row>
    <row r="136" spans="1:28" x14ac:dyDescent="0.25">
      <c r="A136" s="159" t="s">
        <v>51</v>
      </c>
      <c r="B136" s="4" t="s">
        <v>49</v>
      </c>
      <c r="C136" s="4"/>
      <c r="D136" s="5"/>
      <c r="E136" s="5"/>
      <c r="F136" s="5"/>
      <c r="G136" s="5"/>
    </row>
    <row r="137" spans="1:28" x14ac:dyDescent="0.25">
      <c r="A137" s="160"/>
      <c r="B137" s="4" t="s">
        <v>34</v>
      </c>
      <c r="C137" s="4"/>
      <c r="D137" s="5"/>
      <c r="E137" s="5"/>
      <c r="F137" s="5"/>
      <c r="G137" s="5"/>
    </row>
    <row r="138" spans="1:28" x14ac:dyDescent="0.25">
      <c r="A138" s="149" t="s">
        <v>52</v>
      </c>
      <c r="B138" s="4" t="s">
        <v>49</v>
      </c>
      <c r="C138" s="4"/>
      <c r="D138" s="5"/>
      <c r="E138" s="5"/>
      <c r="F138" s="5"/>
      <c r="G138" s="5"/>
    </row>
    <row r="139" spans="1:28" x14ac:dyDescent="0.25">
      <c r="A139" s="149"/>
      <c r="B139" s="4" t="s">
        <v>34</v>
      </c>
      <c r="C139" s="5"/>
      <c r="D139" s="5"/>
      <c r="E139" s="5"/>
      <c r="F139" s="5"/>
      <c r="G139" s="5"/>
    </row>
    <row r="141" spans="1:28" x14ac:dyDescent="0.25">
      <c r="A141" s="157" t="s">
        <v>44</v>
      </c>
      <c r="B141" s="158"/>
      <c r="C141"/>
      <c r="D141"/>
      <c r="E141"/>
      <c r="F141"/>
    </row>
    <row r="142" spans="1:28" x14ac:dyDescent="0.25">
      <c r="A142" s="159" t="s">
        <v>48</v>
      </c>
      <c r="B142" s="4" t="s">
        <v>49</v>
      </c>
      <c r="C142" s="4"/>
      <c r="D142" s="5"/>
      <c r="E142" s="5"/>
      <c r="F142" s="5"/>
      <c r="G142" s="5"/>
    </row>
    <row r="143" spans="1:28" x14ac:dyDescent="0.25">
      <c r="A143" s="160"/>
      <c r="B143" s="4" t="s">
        <v>34</v>
      </c>
      <c r="C143" s="4"/>
      <c r="D143" s="5"/>
      <c r="E143" s="5"/>
      <c r="F143" s="5"/>
      <c r="G143" s="5"/>
    </row>
    <row r="144" spans="1:28" x14ac:dyDescent="0.25">
      <c r="A144" s="159" t="s">
        <v>50</v>
      </c>
      <c r="B144" s="4" t="s">
        <v>49</v>
      </c>
      <c r="C144" s="4"/>
      <c r="D144" s="5"/>
      <c r="E144" s="5"/>
      <c r="F144" s="5"/>
      <c r="G144" s="5"/>
    </row>
    <row r="145" spans="1:7" x14ac:dyDescent="0.25">
      <c r="A145" s="160"/>
      <c r="B145" s="4" t="s">
        <v>34</v>
      </c>
      <c r="C145" s="4"/>
      <c r="D145" s="5"/>
      <c r="E145" s="5"/>
      <c r="F145" s="5"/>
      <c r="G145" s="5"/>
    </row>
    <row r="146" spans="1:7" x14ac:dyDescent="0.25">
      <c r="A146" s="159" t="s">
        <v>51</v>
      </c>
      <c r="B146" s="4" t="s">
        <v>49</v>
      </c>
      <c r="C146" s="4"/>
      <c r="D146" s="5"/>
      <c r="E146" s="5"/>
      <c r="F146" s="5"/>
      <c r="G146" s="5"/>
    </row>
    <row r="147" spans="1:7" x14ac:dyDescent="0.25">
      <c r="A147" s="160"/>
      <c r="B147" s="4" t="s">
        <v>34</v>
      </c>
      <c r="C147" s="4"/>
      <c r="D147" s="5"/>
      <c r="E147" s="5"/>
      <c r="F147" s="5"/>
      <c r="G147" s="5"/>
    </row>
    <row r="148" spans="1:7" x14ac:dyDescent="0.25">
      <c r="A148" s="149" t="s">
        <v>52</v>
      </c>
      <c r="B148" s="4" t="s">
        <v>49</v>
      </c>
      <c r="C148" s="4"/>
      <c r="D148" s="5"/>
      <c r="E148" s="5"/>
      <c r="F148" s="5"/>
      <c r="G148" s="5"/>
    </row>
    <row r="149" spans="1:7" x14ac:dyDescent="0.25">
      <c r="A149" s="149"/>
      <c r="B149" s="4" t="s">
        <v>34</v>
      </c>
      <c r="C149" s="5"/>
      <c r="D149" s="5"/>
      <c r="E149" s="5"/>
      <c r="F149" s="5"/>
      <c r="G149" s="5"/>
    </row>
    <row r="151" spans="1:7" x14ac:dyDescent="0.25">
      <c r="A151" s="157" t="s">
        <v>53</v>
      </c>
      <c r="B151" s="158"/>
      <c r="C151"/>
      <c r="D151"/>
      <c r="E151"/>
      <c r="F151"/>
    </row>
    <row r="152" spans="1:7" x14ac:dyDescent="0.25">
      <c r="A152" s="159" t="s">
        <v>48</v>
      </c>
      <c r="B152" s="4" t="s">
        <v>49</v>
      </c>
      <c r="C152" s="4"/>
      <c r="D152" s="5"/>
      <c r="E152" s="5"/>
      <c r="F152" s="5"/>
      <c r="G152" s="5"/>
    </row>
    <row r="153" spans="1:7" x14ac:dyDescent="0.25">
      <c r="A153" s="160"/>
      <c r="B153" s="4" t="s">
        <v>34</v>
      </c>
      <c r="C153" s="4"/>
      <c r="D153" s="5"/>
      <c r="E153" s="5"/>
      <c r="F153" s="5"/>
      <c r="G153" s="5"/>
    </row>
    <row r="154" spans="1:7" x14ac:dyDescent="0.25">
      <c r="A154" s="159" t="s">
        <v>50</v>
      </c>
      <c r="B154" s="4" t="s">
        <v>49</v>
      </c>
      <c r="C154" s="4"/>
      <c r="D154" s="5"/>
      <c r="E154" s="5"/>
      <c r="F154" s="5"/>
      <c r="G154" s="5"/>
    </row>
    <row r="155" spans="1:7" x14ac:dyDescent="0.25">
      <c r="A155" s="160"/>
      <c r="B155" s="4" t="s">
        <v>34</v>
      </c>
      <c r="C155" s="4"/>
      <c r="D155" s="5"/>
      <c r="E155" s="5"/>
      <c r="F155" s="5"/>
      <c r="G155" s="5"/>
    </row>
    <row r="156" spans="1:7" x14ac:dyDescent="0.25">
      <c r="A156" s="159" t="s">
        <v>51</v>
      </c>
      <c r="B156" s="4" t="s">
        <v>49</v>
      </c>
      <c r="C156" s="4"/>
      <c r="D156" s="5"/>
      <c r="E156" s="5"/>
      <c r="F156" s="5"/>
      <c r="G156" s="5"/>
    </row>
    <row r="157" spans="1:7" x14ac:dyDescent="0.25">
      <c r="A157" s="160"/>
      <c r="B157" s="4" t="s">
        <v>34</v>
      </c>
      <c r="C157" s="4"/>
      <c r="D157" s="5"/>
      <c r="E157" s="5"/>
      <c r="F157" s="5"/>
      <c r="G157" s="5"/>
    </row>
    <row r="158" spans="1:7" x14ac:dyDescent="0.25">
      <c r="A158" s="149" t="s">
        <v>52</v>
      </c>
      <c r="B158" s="4" t="s">
        <v>49</v>
      </c>
      <c r="C158" s="4"/>
      <c r="D158" s="5"/>
      <c r="E158" s="5"/>
      <c r="F158" s="5"/>
      <c r="G158" s="5"/>
    </row>
    <row r="159" spans="1:7" x14ac:dyDescent="0.25">
      <c r="A159" s="149"/>
      <c r="B159" s="4" t="s">
        <v>34</v>
      </c>
      <c r="C159" s="5"/>
      <c r="D159" s="5"/>
      <c r="E159" s="5"/>
      <c r="F159" s="5"/>
      <c r="G159" s="5"/>
    </row>
    <row r="161" spans="1:7" x14ac:dyDescent="0.25">
      <c r="A161" s="157" t="s">
        <v>54</v>
      </c>
      <c r="B161" s="158"/>
      <c r="C161"/>
      <c r="D161"/>
      <c r="E161"/>
      <c r="F161"/>
    </row>
    <row r="162" spans="1:7" x14ac:dyDescent="0.25">
      <c r="A162" s="159" t="s">
        <v>48</v>
      </c>
      <c r="B162" s="4" t="s">
        <v>49</v>
      </c>
      <c r="C162" s="4"/>
      <c r="D162" s="5"/>
      <c r="E162" s="5"/>
      <c r="F162" s="5"/>
      <c r="G162" s="5"/>
    </row>
    <row r="163" spans="1:7" x14ac:dyDescent="0.25">
      <c r="A163" s="160"/>
      <c r="B163" s="4" t="s">
        <v>34</v>
      </c>
      <c r="C163" s="4"/>
      <c r="D163" s="5"/>
      <c r="E163" s="5"/>
      <c r="F163" s="5"/>
      <c r="G163" s="5"/>
    </row>
    <row r="164" spans="1:7" x14ac:dyDescent="0.25">
      <c r="A164" s="159" t="s">
        <v>50</v>
      </c>
      <c r="B164" s="4" t="s">
        <v>49</v>
      </c>
      <c r="C164" s="4"/>
      <c r="D164" s="5"/>
      <c r="E164" s="5"/>
      <c r="F164" s="5"/>
      <c r="G164" s="5"/>
    </row>
    <row r="165" spans="1:7" x14ac:dyDescent="0.25">
      <c r="A165" s="160"/>
      <c r="B165" s="4" t="s">
        <v>34</v>
      </c>
      <c r="C165" s="4"/>
      <c r="D165" s="5"/>
      <c r="E165" s="5"/>
      <c r="F165" s="5"/>
      <c r="G165" s="5"/>
    </row>
    <row r="166" spans="1:7" x14ac:dyDescent="0.25">
      <c r="A166" s="159" t="s">
        <v>51</v>
      </c>
      <c r="B166" s="4" t="s">
        <v>49</v>
      </c>
      <c r="C166" s="4"/>
      <c r="D166" s="5"/>
      <c r="E166" s="5"/>
      <c r="F166" s="5"/>
      <c r="G166" s="5"/>
    </row>
    <row r="167" spans="1:7" x14ac:dyDescent="0.25">
      <c r="A167" s="160"/>
      <c r="B167" s="4" t="s">
        <v>34</v>
      </c>
      <c r="C167" s="4"/>
      <c r="D167" s="5"/>
      <c r="E167" s="5"/>
      <c r="F167" s="5"/>
      <c r="G167" s="5"/>
    </row>
    <row r="168" spans="1:7" x14ac:dyDescent="0.25">
      <c r="A168" s="149" t="s">
        <v>52</v>
      </c>
      <c r="B168" s="4" t="s">
        <v>49</v>
      </c>
      <c r="C168" s="4"/>
      <c r="D168" s="5"/>
      <c r="E168" s="5"/>
      <c r="F168" s="5"/>
      <c r="G168" s="5"/>
    </row>
    <row r="169" spans="1:7" x14ac:dyDescent="0.25">
      <c r="A169" s="149"/>
      <c r="B169" s="4" t="s">
        <v>34</v>
      </c>
      <c r="C169" s="5"/>
      <c r="D169" s="5"/>
      <c r="E169" s="5"/>
      <c r="F169" s="5"/>
      <c r="G169" s="5"/>
    </row>
    <row r="171" spans="1:7" x14ac:dyDescent="0.25">
      <c r="A171" s="157" t="s">
        <v>55</v>
      </c>
      <c r="B171" s="158"/>
      <c r="C171"/>
      <c r="D171"/>
      <c r="E171"/>
      <c r="F171"/>
    </row>
    <row r="172" spans="1:7" x14ac:dyDescent="0.25">
      <c r="A172" s="159" t="s">
        <v>48</v>
      </c>
      <c r="B172" s="4" t="s">
        <v>49</v>
      </c>
      <c r="C172" s="4"/>
      <c r="D172" s="5"/>
      <c r="E172" s="5"/>
      <c r="F172" s="5"/>
      <c r="G172" s="5"/>
    </row>
    <row r="173" spans="1:7" x14ac:dyDescent="0.25">
      <c r="A173" s="160"/>
      <c r="B173" s="4" t="s">
        <v>34</v>
      </c>
      <c r="C173" s="4"/>
      <c r="D173" s="5"/>
      <c r="E173" s="5"/>
      <c r="F173" s="5"/>
      <c r="G173" s="5"/>
    </row>
    <row r="174" spans="1:7" x14ac:dyDescent="0.25">
      <c r="A174" s="159" t="s">
        <v>50</v>
      </c>
      <c r="B174" s="4" t="s">
        <v>49</v>
      </c>
      <c r="C174" s="4"/>
      <c r="D174" s="5"/>
      <c r="E174" s="5"/>
      <c r="F174" s="5"/>
      <c r="G174" s="5"/>
    </row>
    <row r="175" spans="1:7" x14ac:dyDescent="0.25">
      <c r="A175" s="160"/>
      <c r="B175" s="4" t="s">
        <v>34</v>
      </c>
      <c r="C175" s="4"/>
      <c r="D175" s="5"/>
      <c r="E175" s="5"/>
      <c r="F175" s="5"/>
      <c r="G175" s="5"/>
    </row>
    <row r="176" spans="1:7" x14ac:dyDescent="0.25">
      <c r="A176" s="159" t="s">
        <v>51</v>
      </c>
      <c r="B176" s="4" t="s">
        <v>49</v>
      </c>
      <c r="C176" s="4"/>
      <c r="D176" s="5"/>
      <c r="E176" s="5"/>
      <c r="F176" s="5"/>
      <c r="G176" s="5"/>
    </row>
    <row r="177" spans="1:7" x14ac:dyDescent="0.25">
      <c r="A177" s="160"/>
      <c r="B177" s="4" t="s">
        <v>34</v>
      </c>
      <c r="C177" s="4"/>
      <c r="D177" s="5"/>
      <c r="E177" s="5"/>
      <c r="F177" s="5"/>
      <c r="G177" s="5"/>
    </row>
    <row r="178" spans="1:7" x14ac:dyDescent="0.25">
      <c r="A178" s="149" t="s">
        <v>52</v>
      </c>
      <c r="B178" s="4" t="s">
        <v>49</v>
      </c>
      <c r="C178" s="4"/>
      <c r="D178" s="5"/>
      <c r="E178" s="5"/>
      <c r="F178" s="5"/>
      <c r="G178" s="5"/>
    </row>
    <row r="179" spans="1:7" x14ac:dyDescent="0.25">
      <c r="A179" s="149"/>
      <c r="B179" s="4" t="s">
        <v>34</v>
      </c>
      <c r="C179" s="5"/>
      <c r="D179" s="5"/>
      <c r="E179" s="5"/>
      <c r="F179" s="5"/>
      <c r="G179" s="5"/>
    </row>
  </sheetData>
  <mergeCells count="92">
    <mergeCell ref="J1:K1"/>
    <mergeCell ref="L1:M1"/>
    <mergeCell ref="N1:O1"/>
    <mergeCell ref="A48:A49"/>
    <mergeCell ref="AB1:AC1"/>
    <mergeCell ref="B23:F23"/>
    <mergeCell ref="A31:B31"/>
    <mergeCell ref="A32:A33"/>
    <mergeCell ref="A34:A35"/>
    <mergeCell ref="A36:A37"/>
    <mergeCell ref="P1:Q1"/>
    <mergeCell ref="R1:S1"/>
    <mergeCell ref="T1:U1"/>
    <mergeCell ref="V1:W1"/>
    <mergeCell ref="X1:Y1"/>
    <mergeCell ref="Z1:AA1"/>
    <mergeCell ref="A1:B1"/>
    <mergeCell ref="F1:G1"/>
    <mergeCell ref="H1:I1"/>
    <mergeCell ref="A38:A39"/>
    <mergeCell ref="A41:B41"/>
    <mergeCell ref="A42:A43"/>
    <mergeCell ref="A44:A45"/>
    <mergeCell ref="A46:A47"/>
    <mergeCell ref="A72:A73"/>
    <mergeCell ref="A51:B51"/>
    <mergeCell ref="A52:A53"/>
    <mergeCell ref="A54:A55"/>
    <mergeCell ref="A56:A57"/>
    <mergeCell ref="A58:A59"/>
    <mergeCell ref="A61:B61"/>
    <mergeCell ref="A62:A63"/>
    <mergeCell ref="A64:A65"/>
    <mergeCell ref="A66:A67"/>
    <mergeCell ref="A68:A69"/>
    <mergeCell ref="A71:B71"/>
    <mergeCell ref="A96:A97"/>
    <mergeCell ref="A74:A75"/>
    <mergeCell ref="A76:A77"/>
    <mergeCell ref="A78:A79"/>
    <mergeCell ref="A81:B81"/>
    <mergeCell ref="A82:A83"/>
    <mergeCell ref="A84:A85"/>
    <mergeCell ref="A86:A87"/>
    <mergeCell ref="A88:A89"/>
    <mergeCell ref="A91:B91"/>
    <mergeCell ref="A92:A93"/>
    <mergeCell ref="A94:A95"/>
    <mergeCell ref="A121:B121"/>
    <mergeCell ref="A98:A99"/>
    <mergeCell ref="A101:B101"/>
    <mergeCell ref="A102:A103"/>
    <mergeCell ref="A104:A105"/>
    <mergeCell ref="A106:A107"/>
    <mergeCell ref="A108:A109"/>
    <mergeCell ref="A111:B111"/>
    <mergeCell ref="A112:A113"/>
    <mergeCell ref="A114:A115"/>
    <mergeCell ref="A116:A117"/>
    <mergeCell ref="A118:A119"/>
    <mergeCell ref="A176:A177"/>
    <mergeCell ref="A178:A179"/>
    <mergeCell ref="AD1:AE1"/>
    <mergeCell ref="A158:A159"/>
    <mergeCell ref="A161:B161"/>
    <mergeCell ref="A162:A163"/>
    <mergeCell ref="A164:A165"/>
    <mergeCell ref="A166:A167"/>
    <mergeCell ref="A168:A169"/>
    <mergeCell ref="A146:A147"/>
    <mergeCell ref="A148:A149"/>
    <mergeCell ref="A151:B151"/>
    <mergeCell ref="A152:A153"/>
    <mergeCell ref="A154:A155"/>
    <mergeCell ref="A156:A157"/>
    <mergeCell ref="A134:A135"/>
    <mergeCell ref="AF1:AG1"/>
    <mergeCell ref="AH1:AI1"/>
    <mergeCell ref="A171:B171"/>
    <mergeCell ref="A172:A173"/>
    <mergeCell ref="A174:A175"/>
    <mergeCell ref="A136:A137"/>
    <mergeCell ref="A138:A139"/>
    <mergeCell ref="A141:B141"/>
    <mergeCell ref="A142:A143"/>
    <mergeCell ref="A144:A145"/>
    <mergeCell ref="A122:A123"/>
    <mergeCell ref="A124:A125"/>
    <mergeCell ref="A126:A127"/>
    <mergeCell ref="A128:A129"/>
    <mergeCell ref="A131:B131"/>
    <mergeCell ref="A132:A133"/>
  </mergeCells>
  <phoneticPr fontId="3" type="noConversion"/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051F8-CCA8-45BF-AC0F-6D3A4BC6B656}">
  <dimension ref="A1:XFC150"/>
  <sheetViews>
    <sheetView showGridLines="0" topLeftCell="G1" zoomScale="80" zoomScaleNormal="80" workbookViewId="0">
      <selection activeCell="C10" sqref="C10:D10"/>
    </sheetView>
  </sheetViews>
  <sheetFormatPr baseColWidth="10" defaultColWidth="11.42578125" defaultRowHeight="15" x14ac:dyDescent="0.25"/>
  <cols>
    <col min="1" max="1" width="17.28515625" bestFit="1" customWidth="1"/>
    <col min="2" max="2" width="7.140625" style="9" bestFit="1" customWidth="1"/>
    <col min="3" max="3" width="19.5703125" style="1" bestFit="1" customWidth="1"/>
    <col min="4" max="5" width="7.140625" style="1" bestFit="1" customWidth="1"/>
    <col min="6" max="6" width="8.42578125" style="1" customWidth="1"/>
    <col min="7" max="7" width="8.28515625" style="1" customWidth="1"/>
    <col min="8" max="8" width="7.42578125" style="1" customWidth="1"/>
    <col min="9" max="13" width="8.28515625" customWidth="1"/>
    <col min="14" max="20" width="6.7109375" bestFit="1" customWidth="1"/>
    <col min="21" max="21" width="4.5703125" bestFit="1" customWidth="1"/>
    <col min="22" max="22" width="5" bestFit="1" customWidth="1"/>
    <col min="23" max="23" width="4.5703125" bestFit="1" customWidth="1"/>
    <col min="24" max="24" width="5.140625" bestFit="1" customWidth="1"/>
    <col min="25" max="25" width="5.7109375" bestFit="1" customWidth="1"/>
    <col min="26" max="28" width="11.42578125" customWidth="1"/>
  </cols>
  <sheetData>
    <row r="1" spans="1:28 16383:16383" ht="15.75" thickBot="1" x14ac:dyDescent="0.3">
      <c r="A1" s="150" t="s">
        <v>0</v>
      </c>
      <c r="B1" s="150"/>
      <c r="F1" s="161">
        <v>1</v>
      </c>
      <c r="G1" s="161"/>
      <c r="H1" s="161">
        <v>2</v>
      </c>
      <c r="I1" s="161"/>
      <c r="J1" s="161">
        <v>3</v>
      </c>
      <c r="K1" s="161"/>
      <c r="L1" s="161">
        <v>4</v>
      </c>
      <c r="M1" s="161"/>
      <c r="N1" s="161">
        <v>5</v>
      </c>
      <c r="O1" s="161"/>
      <c r="P1" s="161">
        <v>6</v>
      </c>
      <c r="Q1" s="161"/>
      <c r="R1" s="161">
        <v>7</v>
      </c>
      <c r="S1" s="161"/>
      <c r="T1" s="161">
        <v>8</v>
      </c>
      <c r="U1" s="161"/>
      <c r="V1" s="161">
        <v>9</v>
      </c>
      <c r="W1" s="161"/>
      <c r="X1" s="161">
        <v>10</v>
      </c>
      <c r="Y1" s="161"/>
      <c r="XFC1" s="2"/>
    </row>
    <row r="2" spans="1:28 16383:16383" x14ac:dyDescent="0.25">
      <c r="A2" s="3" t="s">
        <v>1</v>
      </c>
      <c r="B2" s="4">
        <v>1</v>
      </c>
      <c r="C2" s="5" t="s">
        <v>2</v>
      </c>
      <c r="D2" s="5" t="s">
        <v>3</v>
      </c>
      <c r="F2" s="22" t="s">
        <v>25</v>
      </c>
      <c r="G2" s="23" t="s">
        <v>29</v>
      </c>
      <c r="H2" s="22" t="s">
        <v>25</v>
      </c>
      <c r="I2" s="24" t="s">
        <v>29</v>
      </c>
      <c r="J2" s="22" t="s">
        <v>25</v>
      </c>
      <c r="K2" s="23" t="s">
        <v>29</v>
      </c>
      <c r="L2" s="22" t="s">
        <v>25</v>
      </c>
      <c r="M2" s="23" t="s">
        <v>29</v>
      </c>
      <c r="N2" s="22" t="s">
        <v>25</v>
      </c>
      <c r="O2" s="23" t="s">
        <v>29</v>
      </c>
      <c r="P2" s="22" t="s">
        <v>25</v>
      </c>
      <c r="Q2" s="23" t="s">
        <v>29</v>
      </c>
      <c r="R2" s="22" t="s">
        <v>25</v>
      </c>
      <c r="S2" s="23" t="s">
        <v>29</v>
      </c>
      <c r="T2" s="22" t="s">
        <v>25</v>
      </c>
      <c r="U2" s="23" t="s">
        <v>29</v>
      </c>
      <c r="V2" s="22" t="s">
        <v>25</v>
      </c>
      <c r="W2" s="23" t="s">
        <v>29</v>
      </c>
      <c r="X2" s="22" t="s">
        <v>25</v>
      </c>
      <c r="Y2" s="23" t="s">
        <v>29</v>
      </c>
      <c r="XFC2" s="2"/>
    </row>
    <row r="3" spans="1:28 16383:16383" x14ac:dyDescent="0.25">
      <c r="A3" s="3" t="s">
        <v>4</v>
      </c>
      <c r="B3" s="4">
        <v>4</v>
      </c>
      <c r="C3" s="3" t="s">
        <v>5</v>
      </c>
      <c r="D3" s="5" t="s">
        <v>3</v>
      </c>
      <c r="F3" s="25">
        <v>0</v>
      </c>
      <c r="G3" s="26">
        <f>+C19</f>
        <v>0</v>
      </c>
      <c r="H3" s="27">
        <f>+C15</f>
        <v>46</v>
      </c>
      <c r="I3" s="28">
        <f>+C19</f>
        <v>0</v>
      </c>
      <c r="J3" s="29">
        <f>+D15</f>
        <v>46</v>
      </c>
      <c r="K3" s="30">
        <f>+D19</f>
        <v>0</v>
      </c>
      <c r="L3" s="29">
        <f>+E15</f>
        <v>54</v>
      </c>
      <c r="M3" s="30">
        <f>+E19</f>
        <v>0</v>
      </c>
      <c r="N3" s="29">
        <f>+F15</f>
        <v>52</v>
      </c>
      <c r="O3" s="30">
        <f>+F19</f>
        <v>0</v>
      </c>
      <c r="P3" s="29">
        <f>+G15</f>
        <v>82</v>
      </c>
      <c r="Q3" s="30">
        <f>+G19</f>
        <v>0</v>
      </c>
      <c r="R3" s="29">
        <f>+H15</f>
        <v>82</v>
      </c>
      <c r="S3" s="30">
        <f>+H19</f>
        <v>0</v>
      </c>
      <c r="T3" s="29">
        <f>+I15</f>
        <v>54</v>
      </c>
      <c r="U3" s="30">
        <f>+I19</f>
        <v>0</v>
      </c>
      <c r="V3" s="29">
        <f>+J15</f>
        <v>54</v>
      </c>
      <c r="W3" s="30">
        <f>+J19</f>
        <v>0</v>
      </c>
      <c r="X3" s="29">
        <f>+K15</f>
        <v>46</v>
      </c>
      <c r="Y3" s="30">
        <f>+K19</f>
        <v>0</v>
      </c>
      <c r="XFC3" s="2"/>
    </row>
    <row r="4" spans="1:28 16383:16383" x14ac:dyDescent="0.25">
      <c r="A4" s="3" t="s">
        <v>7</v>
      </c>
      <c r="B4" s="4">
        <v>2</v>
      </c>
      <c r="C4" s="3" t="s">
        <v>8</v>
      </c>
      <c r="D4" s="5" t="s">
        <v>3</v>
      </c>
      <c r="F4" s="29">
        <f>+F3+B13</f>
        <v>48</v>
      </c>
      <c r="G4" s="30">
        <f>+G3</f>
        <v>0</v>
      </c>
      <c r="H4" s="29">
        <f>+H3+C13</f>
        <v>53</v>
      </c>
      <c r="I4" s="31">
        <f>+I3</f>
        <v>0</v>
      </c>
      <c r="J4" s="29">
        <f>+J3+D13</f>
        <v>54</v>
      </c>
      <c r="K4" s="30">
        <f>+K3</f>
        <v>0</v>
      </c>
      <c r="L4" s="29">
        <f>+L3+E13</f>
        <v>61</v>
      </c>
      <c r="M4" s="30">
        <f>+M3</f>
        <v>0</v>
      </c>
      <c r="N4" s="29">
        <f>N3+F13</f>
        <v>82</v>
      </c>
      <c r="O4" s="30">
        <f>+O3</f>
        <v>0</v>
      </c>
      <c r="P4" s="29">
        <f>+P3+G13</f>
        <v>132</v>
      </c>
      <c r="Q4" s="30">
        <f>+Q3</f>
        <v>0</v>
      </c>
      <c r="R4" s="29">
        <f>+R3+H13</f>
        <v>112</v>
      </c>
      <c r="S4" s="30">
        <f>+S3</f>
        <v>0</v>
      </c>
      <c r="T4" s="29">
        <f>+T3+I13</f>
        <v>61</v>
      </c>
      <c r="U4" s="30">
        <f>+U3</f>
        <v>0</v>
      </c>
      <c r="V4" s="29">
        <f>+V3+J13</f>
        <v>62</v>
      </c>
      <c r="W4" s="30">
        <f>+W3</f>
        <v>0</v>
      </c>
      <c r="X4" s="29">
        <f>+X3+K13</f>
        <v>53</v>
      </c>
      <c r="Y4" s="30">
        <f>+Y3</f>
        <v>0</v>
      </c>
    </row>
    <row r="5" spans="1:28 16383:16383" x14ac:dyDescent="0.25">
      <c r="A5" s="3" t="s">
        <v>9</v>
      </c>
      <c r="B5" s="6">
        <v>0.5</v>
      </c>
      <c r="C5" s="3" t="s">
        <v>10</v>
      </c>
      <c r="D5" s="5" t="s">
        <v>6</v>
      </c>
      <c r="F5" s="29">
        <f>+F4</f>
        <v>48</v>
      </c>
      <c r="G5" s="30">
        <f>+G3+C14</f>
        <v>25</v>
      </c>
      <c r="H5" s="29">
        <f>+H4</f>
        <v>53</v>
      </c>
      <c r="I5" s="31">
        <f>+C14</f>
        <v>25</v>
      </c>
      <c r="J5" s="29">
        <f>+J4</f>
        <v>54</v>
      </c>
      <c r="K5" s="30">
        <f>+D14</f>
        <v>25</v>
      </c>
      <c r="L5" s="29">
        <f>+L4</f>
        <v>61</v>
      </c>
      <c r="M5" s="30">
        <f>+E14</f>
        <v>25</v>
      </c>
      <c r="N5" s="29">
        <f>+N4</f>
        <v>82</v>
      </c>
      <c r="O5" s="30">
        <f>+F14</f>
        <v>25</v>
      </c>
      <c r="P5" s="29">
        <f>+P4</f>
        <v>132</v>
      </c>
      <c r="Q5" s="30">
        <f>+G14</f>
        <v>25</v>
      </c>
      <c r="R5" s="29">
        <f>+R4</f>
        <v>112</v>
      </c>
      <c r="S5" s="30">
        <f>+H14</f>
        <v>25</v>
      </c>
      <c r="T5" s="29">
        <f>+T4</f>
        <v>61</v>
      </c>
      <c r="U5" s="30">
        <f>+I14</f>
        <v>25</v>
      </c>
      <c r="V5" s="29">
        <f>+V4</f>
        <v>62</v>
      </c>
      <c r="W5" s="30">
        <f>+J14</f>
        <v>25</v>
      </c>
      <c r="X5" s="29">
        <f>+X4</f>
        <v>53</v>
      </c>
      <c r="Y5" s="30">
        <f>+K14</f>
        <v>25</v>
      </c>
    </row>
    <row r="6" spans="1:28 16383:16383" x14ac:dyDescent="0.25">
      <c r="A6" s="3" t="s">
        <v>11</v>
      </c>
      <c r="B6" s="4">
        <v>0.2</v>
      </c>
      <c r="C6" s="3" t="s">
        <v>12</v>
      </c>
      <c r="D6" s="5" t="s">
        <v>3</v>
      </c>
      <c r="F6" s="32">
        <f>+F3</f>
        <v>0</v>
      </c>
      <c r="G6" s="30">
        <f>+G5</f>
        <v>25</v>
      </c>
      <c r="H6" s="29">
        <f>+H3</f>
        <v>46</v>
      </c>
      <c r="I6" s="31">
        <f>+I5</f>
        <v>25</v>
      </c>
      <c r="J6" s="29">
        <f>+J3</f>
        <v>46</v>
      </c>
      <c r="K6" s="30">
        <f>+K5</f>
        <v>25</v>
      </c>
      <c r="L6" s="29">
        <f>+L3</f>
        <v>54</v>
      </c>
      <c r="M6" s="30">
        <f>+M5</f>
        <v>25</v>
      </c>
      <c r="N6" s="29">
        <f>+N3</f>
        <v>52</v>
      </c>
      <c r="O6" s="30">
        <f>+O5</f>
        <v>25</v>
      </c>
      <c r="P6" s="29">
        <f>+P3</f>
        <v>82</v>
      </c>
      <c r="Q6" s="30">
        <f>+Q5</f>
        <v>25</v>
      </c>
      <c r="R6" s="29">
        <f>+R3</f>
        <v>82</v>
      </c>
      <c r="S6" s="30">
        <f>+S5</f>
        <v>25</v>
      </c>
      <c r="T6" s="29">
        <f>+T3</f>
        <v>54</v>
      </c>
      <c r="U6" s="30">
        <f>+U5</f>
        <v>25</v>
      </c>
      <c r="V6" s="29">
        <f>+V3</f>
        <v>54</v>
      </c>
      <c r="W6" s="30">
        <f>+W5</f>
        <v>25</v>
      </c>
      <c r="X6" s="29">
        <f>+X3</f>
        <v>46</v>
      </c>
      <c r="Y6" s="30">
        <f>+Y5</f>
        <v>25</v>
      </c>
    </row>
    <row r="7" spans="1:28 16383:16383" ht="15.75" thickBot="1" x14ac:dyDescent="0.3">
      <c r="A7" s="3" t="s">
        <v>13</v>
      </c>
      <c r="B7" s="4">
        <v>0.3</v>
      </c>
      <c r="C7" s="5" t="s">
        <v>244</v>
      </c>
      <c r="D7" s="5" t="s">
        <v>245</v>
      </c>
      <c r="F7" s="33">
        <f t="shared" ref="F7:K7" si="0">+F3</f>
        <v>0</v>
      </c>
      <c r="G7" s="34">
        <f t="shared" si="0"/>
        <v>0</v>
      </c>
      <c r="H7" s="35">
        <f t="shared" si="0"/>
        <v>46</v>
      </c>
      <c r="I7" s="36">
        <f t="shared" si="0"/>
        <v>0</v>
      </c>
      <c r="J7" s="35">
        <f t="shared" si="0"/>
        <v>46</v>
      </c>
      <c r="K7" s="34">
        <f t="shared" si="0"/>
        <v>0</v>
      </c>
      <c r="L7" s="35">
        <f>+L6</f>
        <v>54</v>
      </c>
      <c r="M7" s="34">
        <f>+M4</f>
        <v>0</v>
      </c>
      <c r="N7" s="35">
        <f>+N6</f>
        <v>52</v>
      </c>
      <c r="O7" s="34">
        <f>+O4</f>
        <v>0</v>
      </c>
      <c r="P7" s="35">
        <f>+P3</f>
        <v>82</v>
      </c>
      <c r="Q7" s="34">
        <f>+Q4</f>
        <v>0</v>
      </c>
      <c r="R7" s="35">
        <f>+R3</f>
        <v>82</v>
      </c>
      <c r="S7" s="34">
        <f>+S4</f>
        <v>0</v>
      </c>
      <c r="T7" s="35">
        <f>+T3</f>
        <v>54</v>
      </c>
      <c r="U7" s="34">
        <f>+U3</f>
        <v>0</v>
      </c>
      <c r="V7" s="35">
        <f>+V3</f>
        <v>54</v>
      </c>
      <c r="W7" s="34">
        <f>+W4</f>
        <v>0</v>
      </c>
      <c r="X7" s="35">
        <f t="shared" ref="X7:Y7" si="1">+X3</f>
        <v>46</v>
      </c>
      <c r="Y7" s="34">
        <f t="shared" si="1"/>
        <v>0</v>
      </c>
    </row>
    <row r="8" spans="1:28 16383:16383" x14ac:dyDescent="0.25">
      <c r="A8" s="3" t="s">
        <v>14</v>
      </c>
      <c r="B8" s="4">
        <v>0.15</v>
      </c>
      <c r="C8" s="5" t="s">
        <v>246</v>
      </c>
      <c r="D8" s="5">
        <v>100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</row>
    <row r="9" spans="1:28 16383:16383" x14ac:dyDescent="0.25">
      <c r="A9" s="3" t="s">
        <v>15</v>
      </c>
      <c r="B9" s="4">
        <v>0.5</v>
      </c>
      <c r="C9" s="5" t="s">
        <v>247</v>
      </c>
      <c r="D9" s="5" t="s">
        <v>3</v>
      </c>
    </row>
    <row r="10" spans="1:28 16383:16383" x14ac:dyDescent="0.25">
      <c r="A10" s="7" t="s">
        <v>16</v>
      </c>
      <c r="B10" s="8">
        <v>10</v>
      </c>
      <c r="C10" s="5" t="s">
        <v>321</v>
      </c>
      <c r="D10" s="5" t="s">
        <v>3</v>
      </c>
    </row>
    <row r="12" spans="1:28 16383:16383" x14ac:dyDescent="0.25">
      <c r="B12" s="4" t="s">
        <v>17</v>
      </c>
      <c r="C12" s="5" t="s">
        <v>18</v>
      </c>
      <c r="D12" s="5" t="s">
        <v>19</v>
      </c>
      <c r="E12" s="5" t="s">
        <v>36</v>
      </c>
      <c r="F12" s="5" t="s">
        <v>37</v>
      </c>
      <c r="G12" s="4" t="s">
        <v>38</v>
      </c>
      <c r="H12" s="5" t="s">
        <v>39</v>
      </c>
      <c r="I12" s="5" t="s">
        <v>40</v>
      </c>
      <c r="J12" s="5" t="s">
        <v>41</v>
      </c>
      <c r="K12" s="5" t="s">
        <v>42</v>
      </c>
      <c r="O12" s="4" t="s">
        <v>20</v>
      </c>
      <c r="P12" s="5" t="s">
        <v>21</v>
      </c>
      <c r="Q12" s="5" t="s">
        <v>22</v>
      </c>
      <c r="R12" s="5" t="s">
        <v>45</v>
      </c>
      <c r="S12" s="5" t="s">
        <v>46</v>
      </c>
    </row>
    <row r="13" spans="1:28 16383:16383" x14ac:dyDescent="0.25">
      <c r="A13" s="3" t="s">
        <v>23</v>
      </c>
      <c r="B13" s="4">
        <f>+SQRT((B17-B15)^2+(B18-B16)^2)</f>
        <v>48</v>
      </c>
      <c r="C13" s="119">
        <f t="shared" ref="C13:K13" si="2">+SQRT((C17-C15)^2+(C18-C16)^2)</f>
        <v>7</v>
      </c>
      <c r="D13" s="119">
        <f t="shared" si="2"/>
        <v>8</v>
      </c>
      <c r="E13" s="119">
        <f t="shared" si="2"/>
        <v>7</v>
      </c>
      <c r="F13" s="119">
        <f t="shared" si="2"/>
        <v>30</v>
      </c>
      <c r="G13" s="119">
        <f t="shared" si="2"/>
        <v>50</v>
      </c>
      <c r="H13" s="119">
        <f t="shared" si="2"/>
        <v>30</v>
      </c>
      <c r="I13" s="119">
        <f t="shared" si="2"/>
        <v>7</v>
      </c>
      <c r="J13" s="119">
        <f t="shared" si="2"/>
        <v>8</v>
      </c>
      <c r="K13" s="119">
        <f t="shared" si="2"/>
        <v>7</v>
      </c>
    </row>
    <row r="14" spans="1:28 16383:16383" ht="15.75" thickBot="1" x14ac:dyDescent="0.3">
      <c r="A14" s="37" t="s">
        <v>24</v>
      </c>
      <c r="B14" s="38">
        <v>25</v>
      </c>
      <c r="C14" s="38">
        <v>25</v>
      </c>
      <c r="D14" s="38">
        <v>25</v>
      </c>
      <c r="E14" s="38">
        <v>25</v>
      </c>
      <c r="F14" s="38">
        <v>25</v>
      </c>
      <c r="G14" s="38">
        <v>25</v>
      </c>
      <c r="H14" s="38">
        <v>25</v>
      </c>
      <c r="I14" s="38">
        <v>25</v>
      </c>
      <c r="J14" s="38">
        <v>25</v>
      </c>
      <c r="K14" s="38">
        <v>25</v>
      </c>
    </row>
    <row r="15" spans="1:28 16383:16383" x14ac:dyDescent="0.25">
      <c r="A15" s="39" t="s">
        <v>25</v>
      </c>
      <c r="B15" s="40">
        <v>0</v>
      </c>
      <c r="C15" s="40">
        <v>46</v>
      </c>
      <c r="D15" s="40">
        <v>46</v>
      </c>
      <c r="E15" s="40">
        <v>54</v>
      </c>
      <c r="F15" s="41">
        <v>52</v>
      </c>
      <c r="G15" s="41">
        <v>82</v>
      </c>
      <c r="H15" s="40">
        <v>82</v>
      </c>
      <c r="I15" s="40">
        <v>54</v>
      </c>
      <c r="J15" s="40">
        <v>54</v>
      </c>
      <c r="K15" s="40">
        <v>46</v>
      </c>
      <c r="O15" s="4">
        <f>+B15</f>
        <v>0</v>
      </c>
      <c r="P15" s="4">
        <f>+C15+B4</f>
        <v>48</v>
      </c>
      <c r="Q15" s="4">
        <f>+D15</f>
        <v>46</v>
      </c>
      <c r="R15" s="4">
        <f>+E15-B4</f>
        <v>52</v>
      </c>
      <c r="S15" s="4">
        <f>+F15</f>
        <v>52</v>
      </c>
      <c r="T15" s="4">
        <f>+G15-B4</f>
        <v>80</v>
      </c>
      <c r="U15" s="4">
        <f>+H15</f>
        <v>82</v>
      </c>
      <c r="V15" s="4">
        <f>+I15-B4</f>
        <v>52</v>
      </c>
      <c r="W15" s="4">
        <f>+J15</f>
        <v>54</v>
      </c>
      <c r="X15" s="4">
        <f>+K15+B4</f>
        <v>48</v>
      </c>
      <c r="Y15" s="4">
        <f>+L15</f>
        <v>0</v>
      </c>
      <c r="Z15" s="4">
        <f>+M15+B4</f>
        <v>2</v>
      </c>
    </row>
    <row r="16" spans="1:28 16383:16383" x14ac:dyDescent="0.25">
      <c r="A16" s="42" t="s">
        <v>26</v>
      </c>
      <c r="B16" s="5">
        <v>5</v>
      </c>
      <c r="C16" s="5">
        <v>7</v>
      </c>
      <c r="D16" s="5">
        <v>0</v>
      </c>
      <c r="E16" s="5">
        <v>0</v>
      </c>
      <c r="F16" s="4">
        <v>5</v>
      </c>
      <c r="G16" s="4">
        <v>5</v>
      </c>
      <c r="H16" s="5">
        <v>55</v>
      </c>
      <c r="I16" s="5">
        <v>53</v>
      </c>
      <c r="J16" s="5">
        <v>60</v>
      </c>
      <c r="K16" s="5">
        <v>60</v>
      </c>
      <c r="O16" s="4">
        <f>+B16+B4</f>
        <v>7</v>
      </c>
      <c r="P16" s="4">
        <f>+C16</f>
        <v>7</v>
      </c>
      <c r="Q16" s="4">
        <f>+D16+B4</f>
        <v>2</v>
      </c>
      <c r="R16" s="4">
        <f>+E16</f>
        <v>0</v>
      </c>
      <c r="S16" s="4">
        <f>+F16+B4</f>
        <v>7</v>
      </c>
      <c r="T16" s="4">
        <f>+G16</f>
        <v>5</v>
      </c>
      <c r="U16" s="4">
        <f>+H16-B4</f>
        <v>53</v>
      </c>
      <c r="V16" s="4">
        <f>+I16</f>
        <v>53</v>
      </c>
      <c r="W16" s="4">
        <f>+J16-B4</f>
        <v>58</v>
      </c>
      <c r="X16" s="4">
        <f>+K16</f>
        <v>60</v>
      </c>
      <c r="Y16" s="4">
        <f>+L16-B4</f>
        <v>-2</v>
      </c>
      <c r="Z16" s="4">
        <f>+M16</f>
        <v>0</v>
      </c>
    </row>
    <row r="17" spans="1:26" x14ac:dyDescent="0.25">
      <c r="A17" s="42" t="s">
        <v>27</v>
      </c>
      <c r="B17" s="10">
        <v>48</v>
      </c>
      <c r="C17" s="10">
        <v>46</v>
      </c>
      <c r="D17" s="10">
        <v>54</v>
      </c>
      <c r="E17" s="10">
        <v>54</v>
      </c>
      <c r="F17" s="11">
        <v>82</v>
      </c>
      <c r="G17" s="11">
        <v>82</v>
      </c>
      <c r="H17" s="10">
        <v>52</v>
      </c>
      <c r="I17" s="10">
        <v>54</v>
      </c>
      <c r="J17" s="10">
        <v>46</v>
      </c>
      <c r="K17" s="10">
        <v>46</v>
      </c>
      <c r="O17" s="11">
        <f>+B17</f>
        <v>48</v>
      </c>
      <c r="P17" s="11">
        <f>+C17+B4</f>
        <v>48</v>
      </c>
      <c r="Q17" s="11">
        <f>+D17</f>
        <v>54</v>
      </c>
      <c r="R17" s="11">
        <f>+E17-B4</f>
        <v>52</v>
      </c>
      <c r="S17" s="11">
        <f>+F17</f>
        <v>82</v>
      </c>
      <c r="T17" s="4">
        <f>+G17-B4</f>
        <v>80</v>
      </c>
      <c r="U17" s="4">
        <f>+H17</f>
        <v>52</v>
      </c>
      <c r="V17" s="4">
        <f>+I17-B4</f>
        <v>52</v>
      </c>
      <c r="W17" s="4">
        <f>+J17</f>
        <v>46</v>
      </c>
      <c r="X17" s="4">
        <f>+K17+B4</f>
        <v>48</v>
      </c>
      <c r="Y17" s="4">
        <f>+L17</f>
        <v>0</v>
      </c>
      <c r="Z17" s="4">
        <f>+M17+B4</f>
        <v>2</v>
      </c>
    </row>
    <row r="18" spans="1:26" x14ac:dyDescent="0.25">
      <c r="A18" s="42" t="s">
        <v>28</v>
      </c>
      <c r="B18" s="10">
        <v>5</v>
      </c>
      <c r="C18" s="10">
        <v>0</v>
      </c>
      <c r="D18" s="10">
        <v>0</v>
      </c>
      <c r="E18" s="10">
        <v>7</v>
      </c>
      <c r="F18" s="11">
        <v>5</v>
      </c>
      <c r="G18" s="11">
        <v>55</v>
      </c>
      <c r="H18" s="10">
        <v>55</v>
      </c>
      <c r="I18" s="10">
        <v>60</v>
      </c>
      <c r="J18" s="10">
        <v>60</v>
      </c>
      <c r="K18" s="10">
        <v>53</v>
      </c>
      <c r="O18" s="11">
        <f>+B18+B4</f>
        <v>7</v>
      </c>
      <c r="P18" s="11">
        <f>+C18</f>
        <v>0</v>
      </c>
      <c r="Q18" s="11">
        <f>+D18+B4</f>
        <v>2</v>
      </c>
      <c r="R18" s="11">
        <f>+E18</f>
        <v>7</v>
      </c>
      <c r="S18" s="44">
        <f>+F18+B4</f>
        <v>7</v>
      </c>
      <c r="T18" s="4">
        <f>+G18</f>
        <v>55</v>
      </c>
      <c r="U18" s="4">
        <f>+H18-B4</f>
        <v>53</v>
      </c>
      <c r="V18" s="4">
        <f>+I18</f>
        <v>60</v>
      </c>
      <c r="W18" s="4">
        <f>+J18-B4</f>
        <v>58</v>
      </c>
      <c r="X18" s="4">
        <f>+K18</f>
        <v>53</v>
      </c>
      <c r="Y18" s="4">
        <f>+L18-B4</f>
        <v>-2</v>
      </c>
      <c r="Z18" s="4">
        <f>+M18</f>
        <v>0</v>
      </c>
    </row>
    <row r="19" spans="1:26" ht="15.75" thickBot="1" x14ac:dyDescent="0.3">
      <c r="A19" s="45" t="s">
        <v>29</v>
      </c>
      <c r="B19" s="46">
        <v>0</v>
      </c>
      <c r="C19" s="46">
        <v>0</v>
      </c>
      <c r="D19" s="46">
        <v>0</v>
      </c>
      <c r="E19" s="46">
        <v>0</v>
      </c>
      <c r="F19" s="46">
        <v>0</v>
      </c>
      <c r="G19" s="46">
        <v>0</v>
      </c>
      <c r="H19" s="46">
        <v>0</v>
      </c>
      <c r="I19" s="46">
        <v>0</v>
      </c>
      <c r="J19" s="46">
        <v>0</v>
      </c>
      <c r="K19" s="46">
        <v>0</v>
      </c>
    </row>
    <row r="20" spans="1:26" x14ac:dyDescent="0.25">
      <c r="A20" s="47" t="s">
        <v>35</v>
      </c>
      <c r="B20" s="48">
        <v>4</v>
      </c>
      <c r="C20" s="48">
        <v>0</v>
      </c>
      <c r="D20" s="48">
        <v>0</v>
      </c>
      <c r="E20" s="48">
        <v>0</v>
      </c>
      <c r="F20" s="48">
        <v>3</v>
      </c>
      <c r="G20" s="49">
        <v>2</v>
      </c>
      <c r="H20" s="48">
        <v>1</v>
      </c>
      <c r="I20" s="48">
        <v>0</v>
      </c>
      <c r="J20" s="48">
        <v>0</v>
      </c>
      <c r="K20" s="48">
        <v>0</v>
      </c>
      <c r="O20" s="12">
        <f>+SQRT((O17-O15)^2+(O18-O16)^2)</f>
        <v>48</v>
      </c>
      <c r="P20" s="12">
        <f t="shared" ref="P20:Q20" si="3">+SQRT((P17-P15)^2+(P18-P16)^2)</f>
        <v>7</v>
      </c>
      <c r="Q20" s="12">
        <f t="shared" si="3"/>
        <v>8</v>
      </c>
      <c r="R20" s="12">
        <f>+SQRT((R17-R15)^2+(R18-R16)^2)</f>
        <v>7</v>
      </c>
      <c r="S20" s="12">
        <f>+SQRT((S17-S15)^2+(S18-S16)^2)</f>
        <v>30</v>
      </c>
      <c r="T20" s="12">
        <f t="shared" ref="T20:Z20" si="4">+SQRT((T17-T15)^2+(T18-T16)^2)</f>
        <v>50</v>
      </c>
      <c r="U20" s="12">
        <f t="shared" si="4"/>
        <v>30</v>
      </c>
      <c r="V20" s="12">
        <f t="shared" si="4"/>
        <v>7</v>
      </c>
      <c r="W20" s="12">
        <f t="shared" si="4"/>
        <v>8</v>
      </c>
      <c r="X20" s="12">
        <f t="shared" si="4"/>
        <v>7</v>
      </c>
      <c r="Y20" s="12">
        <f t="shared" si="4"/>
        <v>0</v>
      </c>
      <c r="Z20" s="12">
        <f t="shared" si="4"/>
        <v>0</v>
      </c>
    </row>
    <row r="21" spans="1:26" x14ac:dyDescent="0.25">
      <c r="A21" s="117" t="s">
        <v>243</v>
      </c>
      <c r="B21" s="82"/>
      <c r="C21" s="5"/>
      <c r="D21" s="5"/>
      <c r="E21" s="5"/>
      <c r="F21" s="5"/>
      <c r="G21" s="5"/>
      <c r="H21" s="5"/>
      <c r="I21" s="3"/>
      <c r="J21" s="3"/>
      <c r="K21" s="3"/>
    </row>
    <row r="22" spans="1:26" x14ac:dyDescent="0.25">
      <c r="A22" s="13"/>
      <c r="B22" s="12"/>
      <c r="C22" s="12"/>
      <c r="D22" s="12"/>
      <c r="E22" s="12"/>
      <c r="F22" s="12"/>
      <c r="G22" s="12"/>
      <c r="H22" s="12"/>
      <c r="I22" s="12"/>
      <c r="J22" s="12"/>
      <c r="K22" s="12"/>
    </row>
    <row r="23" spans="1:26" x14ac:dyDescent="0.25">
      <c r="A23" s="13"/>
      <c r="B23" s="86" t="s">
        <v>30</v>
      </c>
      <c r="C23" s="86"/>
      <c r="D23" s="86"/>
      <c r="E23" s="86"/>
      <c r="F23" s="86"/>
      <c r="G23" s="12"/>
    </row>
    <row r="24" spans="1:26" x14ac:dyDescent="0.25">
      <c r="A24" s="13"/>
      <c r="B24" s="81">
        <v>1</v>
      </c>
      <c r="C24" s="38">
        <v>2</v>
      </c>
      <c r="D24" s="81">
        <v>3</v>
      </c>
      <c r="E24" s="38">
        <v>4</v>
      </c>
      <c r="F24" s="81">
        <v>5</v>
      </c>
      <c r="G24" s="81">
        <v>6</v>
      </c>
      <c r="H24" s="38">
        <v>7</v>
      </c>
      <c r="I24" s="81">
        <v>8</v>
      </c>
      <c r="J24" s="38">
        <v>9</v>
      </c>
      <c r="K24" s="81">
        <v>10</v>
      </c>
    </row>
    <row r="25" spans="1:26" ht="15.75" x14ac:dyDescent="0.25">
      <c r="A25" s="51" t="s">
        <v>31</v>
      </c>
      <c r="B25" s="82">
        <f t="shared" ref="B25:K26" si="5">+O17-B17</f>
        <v>0</v>
      </c>
      <c r="C25" s="82">
        <f t="shared" si="5"/>
        <v>2</v>
      </c>
      <c r="D25" s="82">
        <f t="shared" si="5"/>
        <v>0</v>
      </c>
      <c r="E25" s="82">
        <f t="shared" si="5"/>
        <v>-2</v>
      </c>
      <c r="F25" s="82">
        <f t="shared" si="5"/>
        <v>0</v>
      </c>
      <c r="G25" s="82">
        <f t="shared" si="5"/>
        <v>-2</v>
      </c>
      <c r="H25" s="82">
        <f t="shared" si="5"/>
        <v>0</v>
      </c>
      <c r="I25" s="82">
        <f t="shared" si="5"/>
        <v>-2</v>
      </c>
      <c r="J25" s="82">
        <f t="shared" si="5"/>
        <v>0</v>
      </c>
      <c r="K25" s="82">
        <f t="shared" si="5"/>
        <v>2</v>
      </c>
    </row>
    <row r="26" spans="1:26" ht="15.75" x14ac:dyDescent="0.25">
      <c r="A26" s="51" t="s">
        <v>32</v>
      </c>
      <c r="B26" s="82">
        <f t="shared" si="5"/>
        <v>2</v>
      </c>
      <c r="C26" s="82">
        <f t="shared" si="5"/>
        <v>0</v>
      </c>
      <c r="D26" s="82">
        <f t="shared" si="5"/>
        <v>2</v>
      </c>
      <c r="E26" s="82">
        <f t="shared" si="5"/>
        <v>0</v>
      </c>
      <c r="F26" s="82">
        <f t="shared" si="5"/>
        <v>2</v>
      </c>
      <c r="G26" s="82">
        <f t="shared" si="5"/>
        <v>0</v>
      </c>
      <c r="H26" s="82">
        <f t="shared" si="5"/>
        <v>-2</v>
      </c>
      <c r="I26" s="82">
        <f t="shared" si="5"/>
        <v>0</v>
      </c>
      <c r="J26" s="82">
        <f t="shared" si="5"/>
        <v>-2</v>
      </c>
      <c r="K26" s="82">
        <f t="shared" si="5"/>
        <v>0</v>
      </c>
    </row>
    <row r="27" spans="1:26" x14ac:dyDescent="0.25">
      <c r="A27" s="13"/>
    </row>
    <row r="28" spans="1:26" x14ac:dyDescent="0.25">
      <c r="A28" s="13"/>
    </row>
    <row r="29" spans="1:26" x14ac:dyDescent="0.25">
      <c r="A29" s="13"/>
    </row>
    <row r="30" spans="1:26" x14ac:dyDescent="0.25">
      <c r="A30" s="13"/>
      <c r="E30" s="15"/>
    </row>
    <row r="31" spans="1:26" ht="15.75" thickBot="1" x14ac:dyDescent="0.3">
      <c r="A31" s="151" t="s">
        <v>17</v>
      </c>
      <c r="B31" s="152"/>
      <c r="C31" t="s">
        <v>47</v>
      </c>
      <c r="D31"/>
      <c r="E31"/>
      <c r="F31"/>
    </row>
    <row r="32" spans="1:26" x14ac:dyDescent="0.25">
      <c r="A32" s="153" t="s">
        <v>48</v>
      </c>
      <c r="B32" s="52" t="s">
        <v>49</v>
      </c>
      <c r="C32" s="53">
        <v>5</v>
      </c>
      <c r="D32" s="40">
        <v>20</v>
      </c>
      <c r="E32" s="40">
        <v>20</v>
      </c>
      <c r="F32" s="40">
        <v>5</v>
      </c>
      <c r="G32" s="23"/>
      <c r="J32">
        <f t="shared" ref="J32:M39" si="6">+C32</f>
        <v>5</v>
      </c>
      <c r="K32">
        <f t="shared" si="6"/>
        <v>20</v>
      </c>
      <c r="L32">
        <f t="shared" si="6"/>
        <v>20</v>
      </c>
      <c r="M32">
        <f t="shared" si="6"/>
        <v>5</v>
      </c>
      <c r="N32">
        <f>+J32</f>
        <v>5</v>
      </c>
    </row>
    <row r="33" spans="1:14" ht="15.75" thickBot="1" x14ac:dyDescent="0.3">
      <c r="A33" s="154"/>
      <c r="B33" s="54" t="s">
        <v>34</v>
      </c>
      <c r="C33" s="33">
        <v>5</v>
      </c>
      <c r="D33" s="55">
        <v>5</v>
      </c>
      <c r="E33" s="55">
        <v>10</v>
      </c>
      <c r="F33" s="55">
        <v>10</v>
      </c>
      <c r="G33" s="56"/>
      <c r="J33">
        <f t="shared" si="6"/>
        <v>5</v>
      </c>
      <c r="K33">
        <f t="shared" si="6"/>
        <v>5</v>
      </c>
      <c r="L33">
        <f t="shared" si="6"/>
        <v>10</v>
      </c>
      <c r="M33">
        <f t="shared" si="6"/>
        <v>10</v>
      </c>
      <c r="N33">
        <f t="shared" ref="N33:N39" si="7">+J33</f>
        <v>5</v>
      </c>
    </row>
    <row r="34" spans="1:14" x14ac:dyDescent="0.25">
      <c r="A34" s="153" t="s">
        <v>50</v>
      </c>
      <c r="B34" s="52" t="s">
        <v>49</v>
      </c>
      <c r="C34" s="53">
        <v>25</v>
      </c>
      <c r="D34" s="40">
        <v>45</v>
      </c>
      <c r="E34" s="40">
        <v>45</v>
      </c>
      <c r="F34" s="40">
        <v>25</v>
      </c>
      <c r="G34" s="23"/>
      <c r="J34">
        <f t="shared" si="6"/>
        <v>25</v>
      </c>
      <c r="K34">
        <f t="shared" si="6"/>
        <v>45</v>
      </c>
      <c r="L34">
        <f t="shared" si="6"/>
        <v>45</v>
      </c>
      <c r="M34">
        <f t="shared" si="6"/>
        <v>25</v>
      </c>
      <c r="N34">
        <f t="shared" si="7"/>
        <v>25</v>
      </c>
    </row>
    <row r="35" spans="1:14" ht="15.75" thickBot="1" x14ac:dyDescent="0.3">
      <c r="A35" s="154"/>
      <c r="B35" s="54" t="s">
        <v>34</v>
      </c>
      <c r="C35" s="33">
        <v>5</v>
      </c>
      <c r="D35" s="55">
        <v>5</v>
      </c>
      <c r="E35" s="55">
        <v>10</v>
      </c>
      <c r="F35" s="55">
        <v>10</v>
      </c>
      <c r="G35" s="56"/>
      <c r="J35">
        <f t="shared" si="6"/>
        <v>5</v>
      </c>
      <c r="K35">
        <f t="shared" si="6"/>
        <v>5</v>
      </c>
      <c r="L35">
        <f t="shared" si="6"/>
        <v>10</v>
      </c>
      <c r="M35">
        <f t="shared" si="6"/>
        <v>10</v>
      </c>
      <c r="N35">
        <f t="shared" si="7"/>
        <v>5</v>
      </c>
    </row>
    <row r="36" spans="1:14" x14ac:dyDescent="0.25">
      <c r="A36" s="153" t="s">
        <v>51</v>
      </c>
      <c r="B36" s="52" t="s">
        <v>49</v>
      </c>
      <c r="C36" s="53">
        <v>5</v>
      </c>
      <c r="D36" s="40">
        <v>20</v>
      </c>
      <c r="E36" s="40">
        <v>20</v>
      </c>
      <c r="F36" s="40">
        <v>5</v>
      </c>
      <c r="G36" s="23"/>
      <c r="J36">
        <f t="shared" si="6"/>
        <v>5</v>
      </c>
      <c r="K36">
        <f t="shared" si="6"/>
        <v>20</v>
      </c>
      <c r="L36">
        <f t="shared" si="6"/>
        <v>20</v>
      </c>
      <c r="M36">
        <f t="shared" si="6"/>
        <v>5</v>
      </c>
      <c r="N36">
        <f t="shared" si="7"/>
        <v>5</v>
      </c>
    </row>
    <row r="37" spans="1:14" ht="15.75" thickBot="1" x14ac:dyDescent="0.3">
      <c r="A37" s="154"/>
      <c r="B37" s="54" t="s">
        <v>34</v>
      </c>
      <c r="C37" s="33">
        <v>12</v>
      </c>
      <c r="D37" s="55">
        <v>12</v>
      </c>
      <c r="E37" s="55">
        <v>22</v>
      </c>
      <c r="F37" s="55">
        <v>22</v>
      </c>
      <c r="G37" s="56"/>
      <c r="J37">
        <f t="shared" si="6"/>
        <v>12</v>
      </c>
      <c r="K37">
        <f t="shared" si="6"/>
        <v>12</v>
      </c>
      <c r="L37">
        <f t="shared" si="6"/>
        <v>22</v>
      </c>
      <c r="M37">
        <f t="shared" si="6"/>
        <v>22</v>
      </c>
      <c r="N37">
        <f t="shared" si="7"/>
        <v>12</v>
      </c>
    </row>
    <row r="38" spans="1:14" x14ac:dyDescent="0.25">
      <c r="A38" s="155" t="s">
        <v>52</v>
      </c>
      <c r="B38" s="52" t="s">
        <v>49</v>
      </c>
      <c r="C38" s="53">
        <v>25</v>
      </c>
      <c r="D38" s="40">
        <v>45</v>
      </c>
      <c r="E38" s="40">
        <v>45</v>
      </c>
      <c r="F38" s="40">
        <v>25</v>
      </c>
      <c r="G38" s="23"/>
      <c r="J38">
        <f t="shared" si="6"/>
        <v>25</v>
      </c>
      <c r="K38">
        <f t="shared" si="6"/>
        <v>45</v>
      </c>
      <c r="L38">
        <f t="shared" si="6"/>
        <v>45</v>
      </c>
      <c r="M38">
        <f t="shared" si="6"/>
        <v>25</v>
      </c>
      <c r="N38">
        <f t="shared" si="7"/>
        <v>25</v>
      </c>
    </row>
    <row r="39" spans="1:14" ht="15.75" thickBot="1" x14ac:dyDescent="0.3">
      <c r="A39" s="156"/>
      <c r="B39" s="54" t="s">
        <v>34</v>
      </c>
      <c r="C39" s="33">
        <v>12</v>
      </c>
      <c r="D39" s="55">
        <v>12</v>
      </c>
      <c r="E39" s="55">
        <v>22</v>
      </c>
      <c r="F39" s="55">
        <v>22</v>
      </c>
      <c r="G39" s="56"/>
      <c r="J39">
        <f t="shared" si="6"/>
        <v>12</v>
      </c>
      <c r="K39">
        <f t="shared" si="6"/>
        <v>12</v>
      </c>
      <c r="L39">
        <f t="shared" si="6"/>
        <v>22</v>
      </c>
      <c r="M39">
        <f t="shared" si="6"/>
        <v>22</v>
      </c>
      <c r="N39">
        <f t="shared" si="7"/>
        <v>12</v>
      </c>
    </row>
    <row r="40" spans="1:14" x14ac:dyDescent="0.25">
      <c r="C40" s="9"/>
    </row>
    <row r="41" spans="1:14" x14ac:dyDescent="0.25">
      <c r="A41" s="157" t="s">
        <v>18</v>
      </c>
      <c r="B41" s="158"/>
      <c r="C41"/>
      <c r="D41"/>
      <c r="E41"/>
      <c r="F41"/>
    </row>
    <row r="42" spans="1:14" x14ac:dyDescent="0.25">
      <c r="A42" s="159" t="s">
        <v>48</v>
      </c>
      <c r="B42" s="4" t="s">
        <v>49</v>
      </c>
      <c r="C42" s="4"/>
      <c r="D42" s="5"/>
      <c r="E42" s="5"/>
      <c r="F42" s="5"/>
      <c r="G42" s="5"/>
    </row>
    <row r="43" spans="1:14" x14ac:dyDescent="0.25">
      <c r="A43" s="160"/>
      <c r="B43" s="4" t="s">
        <v>34</v>
      </c>
      <c r="C43" s="4"/>
      <c r="D43" s="5"/>
      <c r="E43" s="5"/>
      <c r="F43" s="5"/>
      <c r="G43" s="5"/>
    </row>
    <row r="44" spans="1:14" x14ac:dyDescent="0.25">
      <c r="A44" s="159" t="s">
        <v>50</v>
      </c>
      <c r="B44" s="4" t="s">
        <v>49</v>
      </c>
      <c r="C44" s="4"/>
      <c r="D44" s="5"/>
      <c r="E44" s="5"/>
      <c r="F44" s="5"/>
      <c r="G44" s="5"/>
    </row>
    <row r="45" spans="1:14" x14ac:dyDescent="0.25">
      <c r="A45" s="160"/>
      <c r="B45" s="4" t="s">
        <v>34</v>
      </c>
      <c r="C45" s="4"/>
      <c r="D45" s="5"/>
      <c r="E45" s="5"/>
      <c r="F45" s="5"/>
      <c r="G45" s="5"/>
    </row>
    <row r="46" spans="1:14" x14ac:dyDescent="0.25">
      <c r="A46" s="159" t="s">
        <v>51</v>
      </c>
      <c r="B46" s="4" t="s">
        <v>49</v>
      </c>
      <c r="C46" s="4"/>
      <c r="D46" s="5"/>
      <c r="E46" s="5"/>
      <c r="F46" s="5"/>
      <c r="G46" s="5"/>
    </row>
    <row r="47" spans="1:14" x14ac:dyDescent="0.25">
      <c r="A47" s="160"/>
      <c r="B47" s="4" t="s">
        <v>34</v>
      </c>
      <c r="C47" s="4"/>
      <c r="D47" s="5"/>
      <c r="E47" s="5"/>
      <c r="F47" s="5"/>
      <c r="G47" s="5"/>
    </row>
    <row r="48" spans="1:14" x14ac:dyDescent="0.25">
      <c r="A48" s="149" t="s">
        <v>52</v>
      </c>
      <c r="B48" s="4" t="s">
        <v>49</v>
      </c>
      <c r="C48" s="4"/>
      <c r="D48" s="5"/>
      <c r="E48" s="5"/>
      <c r="F48" s="5"/>
      <c r="G48" s="5"/>
    </row>
    <row r="49" spans="1:8" x14ac:dyDescent="0.25">
      <c r="A49" s="149"/>
      <c r="B49" s="4" t="s">
        <v>34</v>
      </c>
      <c r="C49" s="4"/>
      <c r="D49" s="5"/>
      <c r="E49" s="5"/>
      <c r="F49" s="5"/>
      <c r="G49" s="5"/>
    </row>
    <row r="50" spans="1:8" x14ac:dyDescent="0.25">
      <c r="C50" s="9"/>
    </row>
    <row r="51" spans="1:8" ht="15.75" customHeight="1" x14ac:dyDescent="0.25">
      <c r="A51" s="157" t="s">
        <v>19</v>
      </c>
      <c r="B51" s="158"/>
      <c r="C51"/>
      <c r="D51"/>
      <c r="E51"/>
      <c r="F51"/>
    </row>
    <row r="52" spans="1:8" x14ac:dyDescent="0.25">
      <c r="A52" s="159" t="s">
        <v>48</v>
      </c>
      <c r="B52" s="4" t="s">
        <v>49</v>
      </c>
      <c r="C52" s="4"/>
      <c r="D52" s="5"/>
      <c r="E52" s="5"/>
      <c r="F52" s="5"/>
      <c r="G52" s="5"/>
    </row>
    <row r="53" spans="1:8" x14ac:dyDescent="0.25">
      <c r="A53" s="160"/>
      <c r="B53" s="4" t="s">
        <v>34</v>
      </c>
      <c r="C53" s="4"/>
      <c r="D53" s="5"/>
      <c r="E53" s="5"/>
      <c r="F53" s="5"/>
      <c r="G53" s="5"/>
    </row>
    <row r="54" spans="1:8" ht="15.75" customHeight="1" x14ac:dyDescent="0.25">
      <c r="A54" s="159" t="s">
        <v>50</v>
      </c>
      <c r="B54" s="4" t="s">
        <v>49</v>
      </c>
      <c r="C54" s="4"/>
      <c r="D54" s="5"/>
      <c r="E54" s="5"/>
      <c r="F54" s="5"/>
      <c r="G54" s="5"/>
      <c r="H54"/>
    </row>
    <row r="55" spans="1:8" ht="15.75" customHeight="1" x14ac:dyDescent="0.25">
      <c r="A55" s="160"/>
      <c r="B55" s="4" t="s">
        <v>34</v>
      </c>
      <c r="C55" s="4"/>
      <c r="D55" s="5"/>
      <c r="E55" s="5"/>
      <c r="F55" s="5"/>
      <c r="G55" s="5"/>
      <c r="H55"/>
    </row>
    <row r="56" spans="1:8" x14ac:dyDescent="0.25">
      <c r="A56" s="159" t="s">
        <v>51</v>
      </c>
      <c r="B56" s="4" t="s">
        <v>49</v>
      </c>
      <c r="C56" s="4"/>
      <c r="D56" s="5"/>
      <c r="E56" s="5"/>
      <c r="F56" s="5"/>
      <c r="G56" s="5"/>
    </row>
    <row r="57" spans="1:8" x14ac:dyDescent="0.25">
      <c r="A57" s="160"/>
      <c r="B57" s="4" t="s">
        <v>34</v>
      </c>
      <c r="C57" s="4"/>
      <c r="D57" s="5"/>
      <c r="E57" s="5"/>
      <c r="F57" s="5"/>
      <c r="G57" s="5"/>
    </row>
    <row r="58" spans="1:8" x14ac:dyDescent="0.25">
      <c r="A58" s="149" t="s">
        <v>52</v>
      </c>
      <c r="B58" s="4" t="s">
        <v>49</v>
      </c>
      <c r="C58" s="4"/>
      <c r="D58" s="5"/>
      <c r="E58" s="5"/>
      <c r="F58" s="5"/>
      <c r="G58" s="5"/>
    </row>
    <row r="59" spans="1:8" x14ac:dyDescent="0.25">
      <c r="A59" s="149"/>
      <c r="B59" s="4" t="s">
        <v>34</v>
      </c>
      <c r="C59" s="4"/>
      <c r="D59" s="5"/>
      <c r="E59" s="5"/>
      <c r="F59" s="5"/>
      <c r="G59" s="5"/>
    </row>
    <row r="60" spans="1:8" x14ac:dyDescent="0.25">
      <c r="C60" s="9"/>
    </row>
    <row r="61" spans="1:8" x14ac:dyDescent="0.25">
      <c r="A61" s="157" t="s">
        <v>36</v>
      </c>
      <c r="B61" s="158"/>
      <c r="C61"/>
      <c r="D61"/>
      <c r="E61"/>
      <c r="F61"/>
    </row>
    <row r="62" spans="1:8" x14ac:dyDescent="0.25">
      <c r="A62" s="159" t="s">
        <v>48</v>
      </c>
      <c r="B62" s="4" t="s">
        <v>49</v>
      </c>
      <c r="C62" s="4"/>
      <c r="D62" s="5"/>
      <c r="E62" s="5"/>
      <c r="F62" s="5"/>
      <c r="G62" s="5"/>
    </row>
    <row r="63" spans="1:8" x14ac:dyDescent="0.25">
      <c r="A63" s="160"/>
      <c r="B63" s="4" t="s">
        <v>34</v>
      </c>
      <c r="C63" s="4"/>
      <c r="D63" s="5"/>
      <c r="E63" s="5"/>
      <c r="F63" s="5"/>
      <c r="G63" s="5"/>
    </row>
    <row r="64" spans="1:8" x14ac:dyDescent="0.25">
      <c r="A64" s="159" t="s">
        <v>50</v>
      </c>
      <c r="B64" s="4" t="s">
        <v>49</v>
      </c>
      <c r="C64" s="4"/>
      <c r="D64" s="5"/>
      <c r="E64" s="5"/>
      <c r="F64" s="5"/>
      <c r="G64" s="5"/>
    </row>
    <row r="65" spans="1:27" x14ac:dyDescent="0.25">
      <c r="A65" s="160"/>
      <c r="B65" s="4" t="s">
        <v>34</v>
      </c>
      <c r="C65" s="4"/>
      <c r="D65" s="5"/>
      <c r="E65" s="5"/>
      <c r="F65" s="5"/>
      <c r="G65" s="5"/>
    </row>
    <row r="66" spans="1:27" x14ac:dyDescent="0.25">
      <c r="A66" s="159" t="s">
        <v>51</v>
      </c>
      <c r="B66" s="4" t="s">
        <v>49</v>
      </c>
      <c r="C66" s="4"/>
      <c r="D66" s="5"/>
      <c r="E66" s="5"/>
      <c r="F66" s="5"/>
      <c r="G66" s="5"/>
    </row>
    <row r="67" spans="1:27" x14ac:dyDescent="0.25">
      <c r="A67" s="160"/>
      <c r="B67" s="4" t="s">
        <v>34</v>
      </c>
      <c r="C67" s="4"/>
      <c r="D67" s="5"/>
      <c r="E67" s="5"/>
      <c r="F67" s="5"/>
      <c r="G67" s="5"/>
    </row>
    <row r="68" spans="1:27" x14ac:dyDescent="0.25">
      <c r="A68" s="149" t="s">
        <v>52</v>
      </c>
      <c r="B68" s="4" t="s">
        <v>49</v>
      </c>
      <c r="C68" s="4"/>
      <c r="D68" s="5"/>
      <c r="E68" s="5"/>
      <c r="F68" s="5"/>
      <c r="G68" s="5"/>
    </row>
    <row r="69" spans="1:27" x14ac:dyDescent="0.25">
      <c r="A69" s="149"/>
      <c r="B69" s="4" t="s">
        <v>34</v>
      </c>
      <c r="C69" s="5"/>
      <c r="D69" s="5"/>
      <c r="E69" s="5"/>
      <c r="F69" s="5"/>
      <c r="G69" s="5"/>
    </row>
    <row r="71" spans="1:27" x14ac:dyDescent="0.25">
      <c r="A71" s="157" t="s">
        <v>37</v>
      </c>
      <c r="B71" s="158"/>
      <c r="C71"/>
      <c r="D71"/>
      <c r="E71"/>
      <c r="F71"/>
    </row>
    <row r="72" spans="1:27" x14ac:dyDescent="0.25">
      <c r="A72" s="159" t="s">
        <v>48</v>
      </c>
      <c r="B72" s="4" t="s">
        <v>49</v>
      </c>
      <c r="C72" s="4">
        <v>57</v>
      </c>
      <c r="D72" s="5">
        <v>61</v>
      </c>
      <c r="E72" s="5">
        <v>61</v>
      </c>
      <c r="F72" s="5">
        <v>57</v>
      </c>
      <c r="G72" s="5"/>
      <c r="J72">
        <f>+C72</f>
        <v>57</v>
      </c>
      <c r="K72">
        <f t="shared" ref="K72:M77" si="8">+D72</f>
        <v>61</v>
      </c>
      <c r="L72">
        <f t="shared" si="8"/>
        <v>61</v>
      </c>
      <c r="M72">
        <f t="shared" si="8"/>
        <v>57</v>
      </c>
      <c r="N72">
        <f>+J72</f>
        <v>57</v>
      </c>
    </row>
    <row r="73" spans="1:27" x14ac:dyDescent="0.25">
      <c r="A73" s="160"/>
      <c r="B73" s="4" t="s">
        <v>34</v>
      </c>
      <c r="C73" s="4">
        <v>5</v>
      </c>
      <c r="D73" s="5">
        <v>5</v>
      </c>
      <c r="E73" s="5">
        <v>22</v>
      </c>
      <c r="F73" s="5">
        <v>22</v>
      </c>
      <c r="G73" s="5"/>
      <c r="J73">
        <f t="shared" ref="J73:J77" si="9">+C73</f>
        <v>5</v>
      </c>
      <c r="K73">
        <f t="shared" si="8"/>
        <v>5</v>
      </c>
      <c r="L73">
        <f t="shared" si="8"/>
        <v>22</v>
      </c>
      <c r="M73">
        <f t="shared" si="8"/>
        <v>22</v>
      </c>
      <c r="N73">
        <f t="shared" ref="N73:N77" si="10">+J73</f>
        <v>5</v>
      </c>
      <c r="U73">
        <f>+C82</f>
        <v>90</v>
      </c>
      <c r="V73">
        <f t="shared" ref="V73:Z76" si="11">+D82</f>
        <v>129</v>
      </c>
      <c r="W73">
        <f t="shared" si="11"/>
        <v>129</v>
      </c>
      <c r="X73">
        <f t="shared" si="11"/>
        <v>90</v>
      </c>
      <c r="Y73">
        <f>+U73</f>
        <v>90</v>
      </c>
    </row>
    <row r="74" spans="1:27" x14ac:dyDescent="0.25">
      <c r="A74" s="159" t="s">
        <v>50</v>
      </c>
      <c r="B74" s="4" t="s">
        <v>49</v>
      </c>
      <c r="C74" s="4">
        <v>65</v>
      </c>
      <c r="D74" s="5">
        <v>69</v>
      </c>
      <c r="E74" s="5">
        <v>69</v>
      </c>
      <c r="F74" s="5">
        <v>65</v>
      </c>
      <c r="G74" s="5"/>
      <c r="J74">
        <f t="shared" si="9"/>
        <v>65</v>
      </c>
      <c r="K74">
        <f t="shared" si="8"/>
        <v>69</v>
      </c>
      <c r="L74">
        <f t="shared" si="8"/>
        <v>69</v>
      </c>
      <c r="M74">
        <f t="shared" si="8"/>
        <v>65</v>
      </c>
      <c r="N74">
        <f t="shared" si="10"/>
        <v>65</v>
      </c>
      <c r="U74">
        <f t="shared" ref="U74:U76" si="12">+C83</f>
        <v>4</v>
      </c>
      <c r="V74">
        <f t="shared" si="11"/>
        <v>4</v>
      </c>
      <c r="W74">
        <f t="shared" si="11"/>
        <v>6</v>
      </c>
      <c r="X74">
        <f t="shared" si="11"/>
        <v>6</v>
      </c>
      <c r="Y74">
        <f t="shared" ref="Y74" si="13">+U74</f>
        <v>4</v>
      </c>
    </row>
    <row r="75" spans="1:27" x14ac:dyDescent="0.25">
      <c r="A75" s="160"/>
      <c r="B75" s="4" t="s">
        <v>34</v>
      </c>
      <c r="C75" s="4">
        <v>5</v>
      </c>
      <c r="D75" s="5">
        <v>5</v>
      </c>
      <c r="E75" s="5">
        <v>22</v>
      </c>
      <c r="F75" s="5">
        <v>22</v>
      </c>
      <c r="G75" s="5"/>
      <c r="J75">
        <f t="shared" si="9"/>
        <v>5</v>
      </c>
      <c r="K75">
        <f t="shared" si="8"/>
        <v>5</v>
      </c>
      <c r="L75">
        <f t="shared" si="8"/>
        <v>22</v>
      </c>
      <c r="M75">
        <f t="shared" si="8"/>
        <v>22</v>
      </c>
      <c r="N75">
        <f t="shared" si="10"/>
        <v>5</v>
      </c>
      <c r="U75">
        <f t="shared" si="12"/>
        <v>90</v>
      </c>
      <c r="V75">
        <f t="shared" si="11"/>
        <v>129</v>
      </c>
      <c r="W75">
        <f t="shared" si="11"/>
        <v>129</v>
      </c>
      <c r="X75">
        <f t="shared" si="11"/>
        <v>105</v>
      </c>
      <c r="Y75">
        <f t="shared" si="11"/>
        <v>105</v>
      </c>
      <c r="Z75">
        <f t="shared" si="11"/>
        <v>90</v>
      </c>
      <c r="AA75">
        <f>+U75</f>
        <v>90</v>
      </c>
    </row>
    <row r="76" spans="1:27" x14ac:dyDescent="0.25">
      <c r="A76" s="159" t="s">
        <v>51</v>
      </c>
      <c r="B76" s="4" t="s">
        <v>49</v>
      </c>
      <c r="C76" s="4">
        <v>73</v>
      </c>
      <c r="D76" s="5">
        <v>77</v>
      </c>
      <c r="E76" s="5">
        <v>77</v>
      </c>
      <c r="F76" s="5">
        <v>73</v>
      </c>
      <c r="G76" s="5"/>
      <c r="J76">
        <f t="shared" si="9"/>
        <v>73</v>
      </c>
      <c r="K76">
        <f t="shared" si="8"/>
        <v>77</v>
      </c>
      <c r="L76">
        <f t="shared" si="8"/>
        <v>77</v>
      </c>
      <c r="M76">
        <f t="shared" si="8"/>
        <v>73</v>
      </c>
      <c r="N76">
        <f t="shared" si="10"/>
        <v>73</v>
      </c>
      <c r="U76">
        <f t="shared" si="12"/>
        <v>10</v>
      </c>
      <c r="V76">
        <f t="shared" si="11"/>
        <v>10</v>
      </c>
      <c r="W76">
        <f t="shared" si="11"/>
        <v>20</v>
      </c>
      <c r="X76">
        <f t="shared" si="11"/>
        <v>20</v>
      </c>
      <c r="Y76">
        <f t="shared" si="11"/>
        <v>15</v>
      </c>
      <c r="Z76">
        <f t="shared" si="11"/>
        <v>15</v>
      </c>
      <c r="AA76">
        <f>+U76</f>
        <v>10</v>
      </c>
    </row>
    <row r="77" spans="1:27" x14ac:dyDescent="0.25">
      <c r="A77" s="160"/>
      <c r="B77" s="4" t="s">
        <v>34</v>
      </c>
      <c r="C77" s="4">
        <v>5</v>
      </c>
      <c r="D77" s="5">
        <v>5</v>
      </c>
      <c r="E77" s="5">
        <v>22</v>
      </c>
      <c r="F77" s="5">
        <v>22</v>
      </c>
      <c r="G77" s="5"/>
      <c r="J77">
        <f t="shared" si="9"/>
        <v>5</v>
      </c>
      <c r="K77">
        <f t="shared" si="8"/>
        <v>5</v>
      </c>
      <c r="L77">
        <f t="shared" si="8"/>
        <v>22</v>
      </c>
      <c r="M77">
        <f t="shared" si="8"/>
        <v>22</v>
      </c>
      <c r="N77">
        <f t="shared" si="10"/>
        <v>5</v>
      </c>
    </row>
    <row r="78" spans="1:27" x14ac:dyDescent="0.25">
      <c r="A78" s="149" t="s">
        <v>52</v>
      </c>
      <c r="B78" s="4" t="s">
        <v>49</v>
      </c>
      <c r="C78" s="4"/>
      <c r="D78" s="5"/>
      <c r="E78" s="5"/>
      <c r="F78" s="5"/>
      <c r="G78" s="5"/>
    </row>
    <row r="79" spans="1:27" x14ac:dyDescent="0.25">
      <c r="A79" s="149"/>
      <c r="B79" s="4" t="s">
        <v>34</v>
      </c>
      <c r="C79" s="5"/>
      <c r="D79" s="5"/>
      <c r="E79" s="5"/>
      <c r="F79" s="5"/>
      <c r="G79" s="5"/>
    </row>
    <row r="81" spans="1:20" x14ac:dyDescent="0.25">
      <c r="A81" s="157" t="s">
        <v>38</v>
      </c>
      <c r="B81" s="158"/>
      <c r="C81"/>
      <c r="D81"/>
      <c r="E81"/>
      <c r="F81"/>
    </row>
    <row r="82" spans="1:20" x14ac:dyDescent="0.25">
      <c r="A82" s="159" t="s">
        <v>48</v>
      </c>
      <c r="B82" s="4" t="s">
        <v>49</v>
      </c>
      <c r="C82" s="4">
        <v>90</v>
      </c>
      <c r="D82" s="5">
        <v>129</v>
      </c>
      <c r="E82" s="5">
        <v>129</v>
      </c>
      <c r="F82" s="5">
        <v>90</v>
      </c>
      <c r="G82" s="5"/>
    </row>
    <row r="83" spans="1:20" x14ac:dyDescent="0.25">
      <c r="A83" s="160"/>
      <c r="B83" s="4" t="s">
        <v>34</v>
      </c>
      <c r="C83" s="4">
        <v>4</v>
      </c>
      <c r="D83" s="5">
        <v>4</v>
      </c>
      <c r="E83" s="5">
        <v>6</v>
      </c>
      <c r="F83" s="5">
        <v>6</v>
      </c>
      <c r="G83" s="5"/>
    </row>
    <row r="84" spans="1:20" x14ac:dyDescent="0.25">
      <c r="A84" s="159" t="s">
        <v>50</v>
      </c>
      <c r="B84" s="4" t="s">
        <v>49</v>
      </c>
      <c r="C84" s="4">
        <v>90</v>
      </c>
      <c r="D84" s="5">
        <v>129</v>
      </c>
      <c r="E84" s="5">
        <v>129</v>
      </c>
      <c r="F84" s="5">
        <v>105</v>
      </c>
      <c r="G84" s="5">
        <v>105</v>
      </c>
      <c r="H84" s="5">
        <v>90</v>
      </c>
    </row>
    <row r="85" spans="1:20" x14ac:dyDescent="0.25">
      <c r="A85" s="160"/>
      <c r="B85" s="4" t="s">
        <v>34</v>
      </c>
      <c r="C85" s="4">
        <v>10</v>
      </c>
      <c r="D85" s="5">
        <v>10</v>
      </c>
      <c r="E85" s="5">
        <v>20</v>
      </c>
      <c r="F85" s="5">
        <v>20</v>
      </c>
      <c r="G85" s="5">
        <v>15</v>
      </c>
      <c r="H85" s="5">
        <v>15</v>
      </c>
    </row>
    <row r="86" spans="1:20" x14ac:dyDescent="0.25">
      <c r="A86" s="159" t="s">
        <v>51</v>
      </c>
      <c r="B86" s="4" t="s">
        <v>49</v>
      </c>
      <c r="C86" s="4"/>
      <c r="D86" s="5"/>
      <c r="E86" s="5"/>
      <c r="F86" s="5"/>
      <c r="G86" s="5"/>
    </row>
    <row r="87" spans="1:20" x14ac:dyDescent="0.25">
      <c r="A87" s="160"/>
      <c r="B87" s="4" t="s">
        <v>34</v>
      </c>
      <c r="C87" s="4"/>
      <c r="D87" s="5"/>
      <c r="E87" s="5"/>
      <c r="F87" s="5"/>
      <c r="G87" s="5"/>
    </row>
    <row r="88" spans="1:20" x14ac:dyDescent="0.25">
      <c r="A88" s="149" t="s">
        <v>52</v>
      </c>
      <c r="B88" s="4" t="s">
        <v>49</v>
      </c>
      <c r="C88" s="4"/>
      <c r="D88" s="5"/>
      <c r="E88" s="5"/>
      <c r="F88" s="5"/>
      <c r="G88" s="5"/>
    </row>
    <row r="89" spans="1:20" x14ac:dyDescent="0.25">
      <c r="A89" s="149"/>
      <c r="B89" s="4" t="s">
        <v>34</v>
      </c>
      <c r="C89" s="5"/>
      <c r="D89" s="5"/>
      <c r="E89" s="5"/>
      <c r="F89" s="5"/>
      <c r="G89" s="5"/>
    </row>
    <row r="91" spans="1:20" x14ac:dyDescent="0.25">
      <c r="A91" s="157" t="s">
        <v>39</v>
      </c>
      <c r="B91" s="158"/>
      <c r="C91"/>
      <c r="D91"/>
      <c r="E91"/>
      <c r="F91"/>
    </row>
    <row r="92" spans="1:20" x14ac:dyDescent="0.25">
      <c r="A92" s="159" t="s">
        <v>48</v>
      </c>
      <c r="B92" s="4" t="s">
        <v>49</v>
      </c>
      <c r="C92" s="4">
        <v>87</v>
      </c>
      <c r="D92" s="5">
        <v>107</v>
      </c>
      <c r="E92" s="5">
        <v>107</v>
      </c>
      <c r="F92" s="5">
        <v>87</v>
      </c>
      <c r="G92" s="5">
        <v>87</v>
      </c>
      <c r="H92" s="5">
        <v>102</v>
      </c>
      <c r="I92" s="5">
        <v>102</v>
      </c>
      <c r="J92" s="5">
        <v>87</v>
      </c>
      <c r="L92">
        <f>+C92</f>
        <v>87</v>
      </c>
      <c r="M92">
        <f t="shared" ref="M92:S93" si="14">+D92</f>
        <v>107</v>
      </c>
      <c r="N92">
        <f t="shared" si="14"/>
        <v>107</v>
      </c>
      <c r="O92">
        <f t="shared" si="14"/>
        <v>87</v>
      </c>
      <c r="P92">
        <f t="shared" si="14"/>
        <v>87</v>
      </c>
      <c r="Q92">
        <f t="shared" si="14"/>
        <v>102</v>
      </c>
      <c r="R92">
        <f t="shared" si="14"/>
        <v>102</v>
      </c>
      <c r="S92">
        <f t="shared" si="14"/>
        <v>87</v>
      </c>
      <c r="T92">
        <f>+L92</f>
        <v>87</v>
      </c>
    </row>
    <row r="93" spans="1:20" x14ac:dyDescent="0.25">
      <c r="A93" s="160"/>
      <c r="B93" s="4" t="s">
        <v>34</v>
      </c>
      <c r="C93" s="4">
        <v>3</v>
      </c>
      <c r="D93" s="5">
        <v>3</v>
      </c>
      <c r="E93" s="5">
        <v>20</v>
      </c>
      <c r="F93" s="5">
        <v>20</v>
      </c>
      <c r="G93" s="5">
        <v>17</v>
      </c>
      <c r="H93" s="5">
        <v>17</v>
      </c>
      <c r="I93" s="5">
        <v>7</v>
      </c>
      <c r="J93" s="5">
        <v>7</v>
      </c>
      <c r="L93">
        <f>+C93</f>
        <v>3</v>
      </c>
      <c r="M93">
        <f t="shared" si="14"/>
        <v>3</v>
      </c>
      <c r="N93">
        <f t="shared" si="14"/>
        <v>20</v>
      </c>
      <c r="O93">
        <f t="shared" si="14"/>
        <v>20</v>
      </c>
      <c r="P93">
        <f t="shared" si="14"/>
        <v>17</v>
      </c>
      <c r="Q93">
        <f t="shared" si="14"/>
        <v>17</v>
      </c>
      <c r="R93">
        <f t="shared" si="14"/>
        <v>7</v>
      </c>
      <c r="S93">
        <f t="shared" si="14"/>
        <v>7</v>
      </c>
      <c r="T93">
        <f>+L93</f>
        <v>3</v>
      </c>
    </row>
    <row r="94" spans="1:20" x14ac:dyDescent="0.25">
      <c r="A94" s="159" t="s">
        <v>50</v>
      </c>
      <c r="B94" s="4" t="s">
        <v>49</v>
      </c>
      <c r="C94" s="4"/>
      <c r="D94" s="5"/>
      <c r="E94" s="5"/>
      <c r="F94" s="5"/>
      <c r="G94" s="5"/>
    </row>
    <row r="95" spans="1:20" x14ac:dyDescent="0.25">
      <c r="A95" s="160"/>
      <c r="B95" s="4" t="s">
        <v>34</v>
      </c>
      <c r="C95" s="4"/>
      <c r="D95" s="5"/>
      <c r="E95" s="5"/>
      <c r="F95" s="5"/>
      <c r="G95" s="5"/>
    </row>
    <row r="96" spans="1:20" x14ac:dyDescent="0.25">
      <c r="A96" s="159" t="s">
        <v>51</v>
      </c>
      <c r="B96" s="4" t="s">
        <v>49</v>
      </c>
      <c r="C96" s="4"/>
      <c r="D96" s="5"/>
      <c r="E96" s="5"/>
      <c r="F96" s="5"/>
      <c r="G96" s="5"/>
    </row>
    <row r="97" spans="1:7" x14ac:dyDescent="0.25">
      <c r="A97" s="160"/>
      <c r="B97" s="4" t="s">
        <v>34</v>
      </c>
      <c r="C97" s="4"/>
      <c r="D97" s="5"/>
      <c r="E97" s="5"/>
      <c r="F97" s="5"/>
      <c r="G97" s="5"/>
    </row>
    <row r="98" spans="1:7" x14ac:dyDescent="0.25">
      <c r="A98" s="149" t="s">
        <v>52</v>
      </c>
      <c r="B98" s="4" t="s">
        <v>49</v>
      </c>
      <c r="C98" s="4"/>
      <c r="D98" s="5"/>
      <c r="E98" s="5"/>
      <c r="F98" s="5"/>
      <c r="G98" s="5"/>
    </row>
    <row r="99" spans="1:7" x14ac:dyDescent="0.25">
      <c r="A99" s="149"/>
      <c r="B99" s="4" t="s">
        <v>34</v>
      </c>
      <c r="C99" s="5"/>
      <c r="D99" s="5"/>
      <c r="E99" s="5"/>
      <c r="F99" s="5"/>
      <c r="G99" s="5"/>
    </row>
    <row r="101" spans="1:7" x14ac:dyDescent="0.25">
      <c r="A101" s="157" t="s">
        <v>40</v>
      </c>
      <c r="B101" s="158"/>
      <c r="C101"/>
      <c r="D101"/>
      <c r="E101"/>
      <c r="F101"/>
    </row>
    <row r="102" spans="1:7" x14ac:dyDescent="0.25">
      <c r="A102" s="159" t="s">
        <v>48</v>
      </c>
      <c r="B102" s="4" t="s">
        <v>49</v>
      </c>
      <c r="C102" s="4"/>
      <c r="D102" s="5"/>
      <c r="E102" s="5"/>
      <c r="F102" s="5"/>
      <c r="G102" s="5"/>
    </row>
    <row r="103" spans="1:7" x14ac:dyDescent="0.25">
      <c r="A103" s="160"/>
      <c r="B103" s="4" t="s">
        <v>34</v>
      </c>
      <c r="C103" s="4"/>
      <c r="D103" s="5"/>
      <c r="E103" s="5"/>
      <c r="F103" s="5"/>
      <c r="G103" s="5"/>
    </row>
    <row r="104" spans="1:7" x14ac:dyDescent="0.25">
      <c r="A104" s="159" t="s">
        <v>50</v>
      </c>
      <c r="B104" s="4" t="s">
        <v>49</v>
      </c>
      <c r="C104" s="4"/>
      <c r="D104" s="5"/>
      <c r="E104" s="5"/>
      <c r="F104" s="5"/>
      <c r="G104" s="5"/>
    </row>
    <row r="105" spans="1:7" x14ac:dyDescent="0.25">
      <c r="A105" s="160"/>
      <c r="B105" s="4" t="s">
        <v>34</v>
      </c>
      <c r="C105" s="4"/>
      <c r="D105" s="5"/>
      <c r="E105" s="5"/>
      <c r="F105" s="5"/>
      <c r="G105" s="5"/>
    </row>
    <row r="106" spans="1:7" x14ac:dyDescent="0.25">
      <c r="A106" s="159" t="s">
        <v>51</v>
      </c>
      <c r="B106" s="4" t="s">
        <v>49</v>
      </c>
      <c r="C106" s="4"/>
      <c r="D106" s="5"/>
      <c r="E106" s="5"/>
      <c r="F106" s="5"/>
      <c r="G106" s="5"/>
    </row>
    <row r="107" spans="1:7" x14ac:dyDescent="0.25">
      <c r="A107" s="160"/>
      <c r="B107" s="4" t="s">
        <v>34</v>
      </c>
      <c r="C107" s="4"/>
      <c r="D107" s="5"/>
      <c r="E107" s="5"/>
      <c r="F107" s="5"/>
      <c r="G107" s="5"/>
    </row>
    <row r="108" spans="1:7" x14ac:dyDescent="0.25">
      <c r="A108" s="149" t="s">
        <v>52</v>
      </c>
      <c r="B108" s="4" t="s">
        <v>49</v>
      </c>
      <c r="C108" s="4"/>
      <c r="D108" s="5"/>
      <c r="E108" s="5"/>
      <c r="F108" s="5"/>
      <c r="G108" s="5"/>
    </row>
    <row r="109" spans="1:7" x14ac:dyDescent="0.25">
      <c r="A109" s="149"/>
      <c r="B109" s="4" t="s">
        <v>34</v>
      </c>
      <c r="C109" s="5"/>
      <c r="D109" s="5"/>
      <c r="E109" s="5"/>
      <c r="F109" s="5"/>
      <c r="G109" s="5"/>
    </row>
    <row r="111" spans="1:7" x14ac:dyDescent="0.25">
      <c r="A111" s="157" t="s">
        <v>41</v>
      </c>
      <c r="B111" s="158"/>
      <c r="C111"/>
      <c r="D111"/>
      <c r="E111"/>
      <c r="F111"/>
    </row>
    <row r="112" spans="1:7" x14ac:dyDescent="0.25">
      <c r="A112" s="159" t="s">
        <v>48</v>
      </c>
      <c r="B112" s="4" t="s">
        <v>49</v>
      </c>
      <c r="C112" s="4"/>
      <c r="D112" s="5"/>
      <c r="E112" s="5"/>
      <c r="F112" s="5"/>
      <c r="G112" s="5"/>
    </row>
    <row r="113" spans="1:7" x14ac:dyDescent="0.25">
      <c r="A113" s="160"/>
      <c r="B113" s="4" t="s">
        <v>34</v>
      </c>
      <c r="C113" s="4"/>
      <c r="D113" s="5"/>
      <c r="E113" s="5"/>
      <c r="F113" s="5"/>
      <c r="G113" s="5"/>
    </row>
    <row r="114" spans="1:7" x14ac:dyDescent="0.25">
      <c r="A114" s="159" t="s">
        <v>50</v>
      </c>
      <c r="B114" s="4" t="s">
        <v>49</v>
      </c>
      <c r="C114" s="4"/>
      <c r="D114" s="5"/>
      <c r="E114" s="5"/>
      <c r="F114" s="5"/>
      <c r="G114" s="5"/>
    </row>
    <row r="115" spans="1:7" x14ac:dyDescent="0.25">
      <c r="A115" s="160"/>
      <c r="B115" s="4" t="s">
        <v>34</v>
      </c>
      <c r="C115" s="4"/>
      <c r="D115" s="5"/>
      <c r="E115" s="5"/>
      <c r="F115" s="5"/>
      <c r="G115" s="5"/>
    </row>
    <row r="116" spans="1:7" x14ac:dyDescent="0.25">
      <c r="A116" s="159" t="s">
        <v>51</v>
      </c>
      <c r="B116" s="4" t="s">
        <v>49</v>
      </c>
      <c r="C116" s="4"/>
      <c r="D116" s="5"/>
      <c r="E116" s="5"/>
      <c r="F116" s="5"/>
      <c r="G116" s="5"/>
    </row>
    <row r="117" spans="1:7" x14ac:dyDescent="0.25">
      <c r="A117" s="160"/>
      <c r="B117" s="4" t="s">
        <v>34</v>
      </c>
      <c r="C117" s="4"/>
      <c r="D117" s="5"/>
      <c r="E117" s="5"/>
      <c r="F117" s="5"/>
      <c r="G117" s="5"/>
    </row>
    <row r="118" spans="1:7" x14ac:dyDescent="0.25">
      <c r="A118" s="149" t="s">
        <v>52</v>
      </c>
      <c r="B118" s="4" t="s">
        <v>49</v>
      </c>
      <c r="C118" s="4"/>
      <c r="D118" s="5"/>
      <c r="E118" s="5"/>
      <c r="F118" s="5"/>
      <c r="G118" s="5"/>
    </row>
    <row r="119" spans="1:7" x14ac:dyDescent="0.25">
      <c r="A119" s="149"/>
      <c r="B119" s="4" t="s">
        <v>34</v>
      </c>
      <c r="C119" s="5"/>
      <c r="D119" s="5"/>
      <c r="E119" s="5"/>
      <c r="F119" s="5"/>
      <c r="G119" s="5"/>
    </row>
    <row r="121" spans="1:7" x14ac:dyDescent="0.25">
      <c r="A121" s="157" t="s">
        <v>42</v>
      </c>
      <c r="B121" s="158"/>
      <c r="C121"/>
      <c r="D121"/>
      <c r="E121"/>
      <c r="F121"/>
    </row>
    <row r="122" spans="1:7" x14ac:dyDescent="0.25">
      <c r="A122" s="159" t="s">
        <v>48</v>
      </c>
      <c r="B122" s="4" t="s">
        <v>49</v>
      </c>
      <c r="C122" s="4"/>
      <c r="D122" s="5"/>
      <c r="E122" s="5"/>
      <c r="F122" s="5"/>
      <c r="G122" s="5"/>
    </row>
    <row r="123" spans="1:7" x14ac:dyDescent="0.25">
      <c r="A123" s="160"/>
      <c r="B123" s="4" t="s">
        <v>34</v>
      </c>
      <c r="C123" s="4"/>
      <c r="D123" s="5"/>
      <c r="E123" s="5"/>
      <c r="F123" s="5"/>
      <c r="G123" s="5"/>
    </row>
    <row r="124" spans="1:7" x14ac:dyDescent="0.25">
      <c r="A124" s="159" t="s">
        <v>50</v>
      </c>
      <c r="B124" s="4" t="s">
        <v>49</v>
      </c>
      <c r="C124" s="4"/>
      <c r="D124" s="5"/>
      <c r="E124" s="5"/>
      <c r="F124" s="5"/>
      <c r="G124" s="5"/>
    </row>
    <row r="125" spans="1:7" x14ac:dyDescent="0.25">
      <c r="A125" s="160"/>
      <c r="B125" s="4" t="s">
        <v>34</v>
      </c>
      <c r="C125" s="4"/>
      <c r="D125" s="5"/>
      <c r="E125" s="5"/>
      <c r="F125" s="5"/>
      <c r="G125" s="5"/>
    </row>
    <row r="126" spans="1:7" x14ac:dyDescent="0.25">
      <c r="A126" s="159" t="s">
        <v>51</v>
      </c>
      <c r="B126" s="4" t="s">
        <v>49</v>
      </c>
      <c r="C126" s="4"/>
      <c r="D126" s="5"/>
      <c r="E126" s="5"/>
      <c r="F126" s="5"/>
      <c r="G126" s="5"/>
    </row>
    <row r="127" spans="1:7" x14ac:dyDescent="0.25">
      <c r="A127" s="160"/>
      <c r="B127" s="4" t="s">
        <v>34</v>
      </c>
      <c r="C127" s="4"/>
      <c r="D127" s="5"/>
      <c r="E127" s="5"/>
      <c r="F127" s="5"/>
      <c r="G127" s="5"/>
    </row>
    <row r="128" spans="1:7" x14ac:dyDescent="0.25">
      <c r="A128" s="149" t="s">
        <v>52</v>
      </c>
      <c r="B128" s="4" t="s">
        <v>49</v>
      </c>
      <c r="C128" s="4"/>
      <c r="D128" s="5"/>
      <c r="E128" s="5"/>
      <c r="F128" s="5"/>
      <c r="G128" s="5"/>
    </row>
    <row r="129" spans="1:8" x14ac:dyDescent="0.25">
      <c r="A129" s="149"/>
      <c r="B129" s="4" t="s">
        <v>34</v>
      </c>
      <c r="C129" s="5"/>
      <c r="D129" s="5"/>
      <c r="E129" s="5"/>
      <c r="F129" s="5"/>
      <c r="G129" s="5"/>
    </row>
    <row r="131" spans="1:8" x14ac:dyDescent="0.25">
      <c r="B131"/>
      <c r="C131"/>
      <c r="D131"/>
      <c r="E131"/>
      <c r="F131"/>
      <c r="G131"/>
      <c r="H131"/>
    </row>
    <row r="132" spans="1:8" x14ac:dyDescent="0.25">
      <c r="B132"/>
      <c r="C132"/>
      <c r="D132"/>
      <c r="E132"/>
      <c r="F132"/>
      <c r="G132"/>
      <c r="H132"/>
    </row>
    <row r="133" spans="1:8" x14ac:dyDescent="0.25">
      <c r="B133"/>
      <c r="C133"/>
      <c r="D133"/>
      <c r="E133"/>
      <c r="F133"/>
      <c r="G133"/>
      <c r="H133"/>
    </row>
    <row r="134" spans="1:8" x14ac:dyDescent="0.25">
      <c r="B134"/>
      <c r="C134"/>
      <c r="D134"/>
      <c r="E134"/>
      <c r="F134"/>
      <c r="G134"/>
      <c r="H134"/>
    </row>
    <row r="135" spans="1:8" x14ac:dyDescent="0.25">
      <c r="B135"/>
      <c r="C135"/>
      <c r="D135"/>
      <c r="E135"/>
      <c r="F135"/>
      <c r="G135"/>
      <c r="H135"/>
    </row>
    <row r="136" spans="1:8" x14ac:dyDescent="0.25">
      <c r="B136"/>
      <c r="C136"/>
      <c r="D136"/>
      <c r="E136"/>
      <c r="F136"/>
      <c r="G136"/>
      <c r="H136"/>
    </row>
    <row r="137" spans="1:8" x14ac:dyDescent="0.25">
      <c r="B137"/>
      <c r="C137"/>
      <c r="D137"/>
      <c r="E137"/>
      <c r="F137"/>
      <c r="G137"/>
      <c r="H137"/>
    </row>
    <row r="138" spans="1:8" x14ac:dyDescent="0.25">
      <c r="B138"/>
      <c r="C138"/>
      <c r="D138"/>
      <c r="E138"/>
      <c r="F138"/>
      <c r="G138"/>
      <c r="H138"/>
    </row>
    <row r="139" spans="1:8" x14ac:dyDescent="0.25">
      <c r="B139"/>
      <c r="C139"/>
      <c r="D139"/>
      <c r="E139"/>
      <c r="F139"/>
      <c r="G139"/>
      <c r="H139"/>
    </row>
    <row r="140" spans="1:8" x14ac:dyDescent="0.25">
      <c r="B140"/>
      <c r="C140"/>
      <c r="D140"/>
      <c r="E140"/>
      <c r="F140"/>
      <c r="G140"/>
      <c r="H140"/>
    </row>
    <row r="141" spans="1:8" x14ac:dyDescent="0.25">
      <c r="B141"/>
      <c r="C141"/>
      <c r="D141"/>
      <c r="E141"/>
      <c r="F141"/>
      <c r="G141"/>
      <c r="H141"/>
    </row>
    <row r="142" spans="1:8" x14ac:dyDescent="0.25">
      <c r="B142"/>
      <c r="C142"/>
      <c r="D142"/>
      <c r="E142"/>
      <c r="F142"/>
      <c r="G142"/>
      <c r="H142"/>
    </row>
    <row r="143" spans="1:8" x14ac:dyDescent="0.25">
      <c r="B143"/>
      <c r="C143"/>
      <c r="D143"/>
      <c r="E143"/>
      <c r="F143"/>
      <c r="G143"/>
      <c r="H143"/>
    </row>
    <row r="144" spans="1:8" x14ac:dyDescent="0.25">
      <c r="B144"/>
      <c r="C144"/>
      <c r="D144"/>
      <c r="E144"/>
      <c r="F144"/>
      <c r="G144"/>
      <c r="H144"/>
    </row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</sheetData>
  <mergeCells count="61">
    <mergeCell ref="R1:S1"/>
    <mergeCell ref="T1:U1"/>
    <mergeCell ref="V1:W1"/>
    <mergeCell ref="X1:Y1"/>
    <mergeCell ref="N1:O1"/>
    <mergeCell ref="A31:B31"/>
    <mergeCell ref="A32:A33"/>
    <mergeCell ref="A34:A35"/>
    <mergeCell ref="A36:A37"/>
    <mergeCell ref="P1:Q1"/>
    <mergeCell ref="A1:B1"/>
    <mergeCell ref="F1:G1"/>
    <mergeCell ref="H1:I1"/>
    <mergeCell ref="J1:K1"/>
    <mergeCell ref="L1:M1"/>
    <mergeCell ref="A61:B61"/>
    <mergeCell ref="A38:A39"/>
    <mergeCell ref="A41:B41"/>
    <mergeCell ref="A42:A43"/>
    <mergeCell ref="A44:A45"/>
    <mergeCell ref="A46:A47"/>
    <mergeCell ref="A48:A49"/>
    <mergeCell ref="A51:B51"/>
    <mergeCell ref="A52:A53"/>
    <mergeCell ref="A54:A55"/>
    <mergeCell ref="A56:A57"/>
    <mergeCell ref="A58:A59"/>
    <mergeCell ref="A84:A85"/>
    <mergeCell ref="A62:A63"/>
    <mergeCell ref="A64:A65"/>
    <mergeCell ref="A66:A67"/>
    <mergeCell ref="A68:A69"/>
    <mergeCell ref="A71:B71"/>
    <mergeCell ref="A72:A73"/>
    <mergeCell ref="A74:A75"/>
    <mergeCell ref="A76:A77"/>
    <mergeCell ref="A78:A79"/>
    <mergeCell ref="A81:B81"/>
    <mergeCell ref="A82:A83"/>
    <mergeCell ref="A108:A109"/>
    <mergeCell ref="A86:A87"/>
    <mergeCell ref="A88:A89"/>
    <mergeCell ref="A91:B91"/>
    <mergeCell ref="A92:A93"/>
    <mergeCell ref="A94:A95"/>
    <mergeCell ref="A96:A97"/>
    <mergeCell ref="A98:A99"/>
    <mergeCell ref="A101:B101"/>
    <mergeCell ref="A102:A103"/>
    <mergeCell ref="A104:A105"/>
    <mergeCell ref="A106:A107"/>
    <mergeCell ref="A122:A123"/>
    <mergeCell ref="A124:A125"/>
    <mergeCell ref="A126:A127"/>
    <mergeCell ref="A128:A129"/>
    <mergeCell ref="A111:B111"/>
    <mergeCell ref="A112:A113"/>
    <mergeCell ref="A114:A115"/>
    <mergeCell ref="A116:A117"/>
    <mergeCell ref="A118:A119"/>
    <mergeCell ref="A121:B121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2D29B-1357-4B22-819C-A70A5D8D8B89}">
  <dimension ref="A1:XFC151"/>
  <sheetViews>
    <sheetView showGridLines="0" zoomScale="80" zoomScaleNormal="80" workbookViewId="0">
      <selection activeCell="J19" sqref="J19"/>
    </sheetView>
  </sheetViews>
  <sheetFormatPr baseColWidth="10" defaultColWidth="11.42578125" defaultRowHeight="15" x14ac:dyDescent="0.25"/>
  <cols>
    <col min="1" max="1" width="17.28515625" bestFit="1" customWidth="1"/>
    <col min="2" max="2" width="7.140625" style="9" bestFit="1" customWidth="1"/>
    <col min="3" max="3" width="19.5703125" style="1" bestFit="1" customWidth="1"/>
    <col min="4" max="5" width="7.140625" style="1" bestFit="1" customWidth="1"/>
    <col min="6" max="6" width="8.42578125" style="1" customWidth="1"/>
    <col min="7" max="7" width="8.28515625" style="1" customWidth="1"/>
    <col min="8" max="8" width="7.42578125" style="1" customWidth="1"/>
    <col min="9" max="13" width="8.28515625" customWidth="1"/>
    <col min="14" max="20" width="6.7109375" bestFit="1" customWidth="1"/>
    <col min="21" max="21" width="4.5703125" bestFit="1" customWidth="1"/>
    <col min="22" max="22" width="5" bestFit="1" customWidth="1"/>
    <col min="23" max="23" width="4.5703125" bestFit="1" customWidth="1"/>
    <col min="24" max="24" width="5.140625" bestFit="1" customWidth="1"/>
    <col min="25" max="25" width="5.7109375" bestFit="1" customWidth="1"/>
    <col min="26" max="28" width="11.42578125" customWidth="1"/>
  </cols>
  <sheetData>
    <row r="1" spans="1:28 16383:16383" ht="15.75" thickBot="1" x14ac:dyDescent="0.3">
      <c r="A1" s="150" t="s">
        <v>0</v>
      </c>
      <c r="B1" s="150"/>
      <c r="F1" s="161">
        <v>1</v>
      </c>
      <c r="G1" s="161"/>
      <c r="H1" s="161">
        <v>2</v>
      </c>
      <c r="I1" s="161"/>
      <c r="J1" s="161">
        <v>3</v>
      </c>
      <c r="K1" s="161"/>
      <c r="L1" s="161">
        <v>4</v>
      </c>
      <c r="M1" s="161"/>
      <c r="N1" s="161">
        <v>5</v>
      </c>
      <c r="O1" s="161"/>
      <c r="XFC1" s="2"/>
    </row>
    <row r="2" spans="1:28 16383:16383" x14ac:dyDescent="0.25">
      <c r="A2" s="3" t="s">
        <v>1</v>
      </c>
      <c r="B2" s="4">
        <v>1</v>
      </c>
      <c r="C2" s="5" t="s">
        <v>2</v>
      </c>
      <c r="D2" s="5" t="s">
        <v>3</v>
      </c>
      <c r="F2" s="22" t="s">
        <v>25</v>
      </c>
      <c r="G2" s="23" t="s">
        <v>29</v>
      </c>
      <c r="H2" s="22" t="s">
        <v>25</v>
      </c>
      <c r="I2" s="24" t="s">
        <v>29</v>
      </c>
      <c r="J2" s="22" t="s">
        <v>25</v>
      </c>
      <c r="K2" s="23" t="s">
        <v>29</v>
      </c>
      <c r="L2" s="22" t="s">
        <v>25</v>
      </c>
      <c r="M2" s="23" t="s">
        <v>29</v>
      </c>
      <c r="N2" s="22" t="s">
        <v>25</v>
      </c>
      <c r="O2" s="23" t="s">
        <v>29</v>
      </c>
      <c r="XFC2" s="2"/>
    </row>
    <row r="3" spans="1:28 16383:16383" x14ac:dyDescent="0.25">
      <c r="A3" s="3" t="s">
        <v>4</v>
      </c>
      <c r="B3" s="4">
        <v>4</v>
      </c>
      <c r="C3" s="3" t="s">
        <v>5</v>
      </c>
      <c r="D3" s="5" t="s">
        <v>3</v>
      </c>
      <c r="F3" s="25">
        <v>0</v>
      </c>
      <c r="G3" s="26">
        <f>+C19</f>
        <v>0</v>
      </c>
      <c r="H3" s="27">
        <f>+C15</f>
        <v>46</v>
      </c>
      <c r="I3" s="28">
        <f>+C19</f>
        <v>0</v>
      </c>
      <c r="J3" s="29">
        <f>+D15</f>
        <v>46</v>
      </c>
      <c r="K3" s="30">
        <f>+D19</f>
        <v>0</v>
      </c>
      <c r="L3" s="29">
        <f>+E15</f>
        <v>54</v>
      </c>
      <c r="M3" s="30">
        <f>+E19</f>
        <v>0</v>
      </c>
      <c r="N3" s="29">
        <f>+F15</f>
        <v>52</v>
      </c>
      <c r="O3" s="30">
        <f>+F19</f>
        <v>0</v>
      </c>
      <c r="XFC3" s="2"/>
    </row>
    <row r="4" spans="1:28 16383:16383" x14ac:dyDescent="0.25">
      <c r="A4" s="3" t="s">
        <v>7</v>
      </c>
      <c r="B4" s="4">
        <v>2</v>
      </c>
      <c r="C4" s="3" t="s">
        <v>8</v>
      </c>
      <c r="D4" s="5" t="s">
        <v>3</v>
      </c>
      <c r="F4" s="29">
        <f>+F3+B13</f>
        <v>48</v>
      </c>
      <c r="G4" s="30">
        <f>+G3</f>
        <v>0</v>
      </c>
      <c r="H4" s="29">
        <f>+H3+C13</f>
        <v>53</v>
      </c>
      <c r="I4" s="31">
        <f>+I3</f>
        <v>0</v>
      </c>
      <c r="J4" s="29">
        <f>+J3+D13</f>
        <v>54</v>
      </c>
      <c r="K4" s="30">
        <f>+K3</f>
        <v>0</v>
      </c>
      <c r="L4" s="29">
        <f>+L3+E13</f>
        <v>61</v>
      </c>
      <c r="M4" s="30">
        <f>+M3</f>
        <v>0</v>
      </c>
      <c r="N4" s="29">
        <f>N3+F13</f>
        <v>82</v>
      </c>
      <c r="O4" s="30">
        <f>+O3</f>
        <v>0</v>
      </c>
    </row>
    <row r="5" spans="1:28 16383:16383" x14ac:dyDescent="0.25">
      <c r="A5" s="3" t="s">
        <v>9</v>
      </c>
      <c r="B5" s="6">
        <v>0.5</v>
      </c>
      <c r="C5" s="3" t="s">
        <v>10</v>
      </c>
      <c r="D5" s="5" t="s">
        <v>6</v>
      </c>
      <c r="F5" s="29">
        <f>+F4</f>
        <v>48</v>
      </c>
      <c r="G5" s="30">
        <f>+G3+C14</f>
        <v>25</v>
      </c>
      <c r="H5" s="29">
        <f>+H4</f>
        <v>53</v>
      </c>
      <c r="I5" s="31">
        <f>+C14</f>
        <v>25</v>
      </c>
      <c r="J5" s="29">
        <f>+J4</f>
        <v>54</v>
      </c>
      <c r="K5" s="30">
        <f>+D14</f>
        <v>25</v>
      </c>
      <c r="L5" s="29">
        <f>+L4</f>
        <v>61</v>
      </c>
      <c r="M5" s="30">
        <f>+E14</f>
        <v>25</v>
      </c>
      <c r="N5" s="29">
        <f>+N4</f>
        <v>82</v>
      </c>
      <c r="O5" s="30">
        <f>+F14</f>
        <v>25</v>
      </c>
    </row>
    <row r="6" spans="1:28 16383:16383" x14ac:dyDescent="0.25">
      <c r="A6" s="3" t="s">
        <v>11</v>
      </c>
      <c r="B6" s="4">
        <v>0.2</v>
      </c>
      <c r="C6" s="3" t="s">
        <v>12</v>
      </c>
      <c r="D6" s="5" t="s">
        <v>3</v>
      </c>
      <c r="F6" s="32">
        <f>+F3</f>
        <v>0</v>
      </c>
      <c r="G6" s="30">
        <f>+G5</f>
        <v>25</v>
      </c>
      <c r="H6" s="29">
        <f>+H3</f>
        <v>46</v>
      </c>
      <c r="I6" s="31">
        <f>+I5</f>
        <v>25</v>
      </c>
      <c r="J6" s="29">
        <f>+J3</f>
        <v>46</v>
      </c>
      <c r="K6" s="30">
        <f>+K5</f>
        <v>25</v>
      </c>
      <c r="L6" s="29">
        <f>+L3</f>
        <v>54</v>
      </c>
      <c r="M6" s="30">
        <f>+M5</f>
        <v>25</v>
      </c>
      <c r="N6" s="29">
        <f>+N3</f>
        <v>52</v>
      </c>
      <c r="O6" s="30">
        <f>+O5</f>
        <v>25</v>
      </c>
    </row>
    <row r="7" spans="1:28 16383:16383" ht="15.75" thickBot="1" x14ac:dyDescent="0.3">
      <c r="A7" s="3" t="s">
        <v>13</v>
      </c>
      <c r="B7" s="4">
        <v>0.3</v>
      </c>
      <c r="C7" s="5" t="s">
        <v>244</v>
      </c>
      <c r="D7" s="5" t="s">
        <v>245</v>
      </c>
      <c r="F7" s="33">
        <f t="shared" ref="F7:K7" si="0">+F3</f>
        <v>0</v>
      </c>
      <c r="G7" s="34">
        <f t="shared" si="0"/>
        <v>0</v>
      </c>
      <c r="H7" s="35">
        <f t="shared" si="0"/>
        <v>46</v>
      </c>
      <c r="I7" s="36">
        <f t="shared" si="0"/>
        <v>0</v>
      </c>
      <c r="J7" s="35">
        <f t="shared" si="0"/>
        <v>46</v>
      </c>
      <c r="K7" s="34">
        <f t="shared" si="0"/>
        <v>0</v>
      </c>
      <c r="L7" s="35">
        <f>+L6</f>
        <v>54</v>
      </c>
      <c r="M7" s="34">
        <f>+M4</f>
        <v>0</v>
      </c>
      <c r="N7" s="35">
        <f>+N6</f>
        <v>52</v>
      </c>
      <c r="O7" s="34">
        <f>+O4</f>
        <v>0</v>
      </c>
    </row>
    <row r="8" spans="1:28 16383:16383" x14ac:dyDescent="0.25">
      <c r="A8" s="3" t="s">
        <v>14</v>
      </c>
      <c r="B8" s="4">
        <v>0.15</v>
      </c>
      <c r="C8" s="5" t="s">
        <v>246</v>
      </c>
      <c r="D8" s="5">
        <v>100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</row>
    <row r="9" spans="1:28 16383:16383" x14ac:dyDescent="0.25">
      <c r="A9" s="3" t="s">
        <v>15</v>
      </c>
      <c r="B9" s="4">
        <v>0.5</v>
      </c>
      <c r="C9" s="5" t="s">
        <v>247</v>
      </c>
      <c r="D9" s="5" t="s">
        <v>3</v>
      </c>
    </row>
    <row r="10" spans="1:28 16383:16383" x14ac:dyDescent="0.25">
      <c r="A10" s="7" t="s">
        <v>16</v>
      </c>
      <c r="B10" s="8">
        <v>5</v>
      </c>
      <c r="C10" s="5" t="s">
        <v>321</v>
      </c>
      <c r="D10" s="5" t="s">
        <v>3</v>
      </c>
    </row>
    <row r="12" spans="1:28 16383:16383" x14ac:dyDescent="0.25">
      <c r="B12" s="4" t="s">
        <v>17</v>
      </c>
      <c r="C12" s="5" t="s">
        <v>18</v>
      </c>
      <c r="D12" s="5" t="s">
        <v>19</v>
      </c>
      <c r="E12" s="5" t="s">
        <v>36</v>
      </c>
      <c r="F12" s="5" t="s">
        <v>37</v>
      </c>
      <c r="G12"/>
      <c r="H12"/>
      <c r="O12" s="4" t="s">
        <v>20</v>
      </c>
      <c r="P12" s="5" t="s">
        <v>21</v>
      </c>
      <c r="Q12" s="5" t="s">
        <v>22</v>
      </c>
      <c r="R12" s="5" t="s">
        <v>45</v>
      </c>
      <c r="S12" s="5" t="s">
        <v>46</v>
      </c>
    </row>
    <row r="13" spans="1:28 16383:16383" x14ac:dyDescent="0.25">
      <c r="A13" s="3" t="s">
        <v>23</v>
      </c>
      <c r="B13" s="4">
        <f>+SQRT((B17-B15)^2+(B18-B16)^2)</f>
        <v>48</v>
      </c>
      <c r="C13" s="119">
        <f t="shared" ref="C13:F13" si="1">+SQRT((C17-C15)^2+(C18-C16)^2)</f>
        <v>7</v>
      </c>
      <c r="D13" s="119">
        <f t="shared" si="1"/>
        <v>8</v>
      </c>
      <c r="E13" s="119">
        <f t="shared" si="1"/>
        <v>7</v>
      </c>
      <c r="F13" s="119">
        <f t="shared" si="1"/>
        <v>30</v>
      </c>
      <c r="G13"/>
      <c r="H13"/>
    </row>
    <row r="14" spans="1:28 16383:16383" ht="15.75" thickBot="1" x14ac:dyDescent="0.3">
      <c r="A14" s="37" t="s">
        <v>24</v>
      </c>
      <c r="B14" s="38">
        <v>25</v>
      </c>
      <c r="C14" s="38">
        <v>25</v>
      </c>
      <c r="D14" s="38">
        <v>25</v>
      </c>
      <c r="E14" s="38">
        <v>25</v>
      </c>
      <c r="F14" s="38">
        <v>25</v>
      </c>
      <c r="G14"/>
      <c r="H14"/>
    </row>
    <row r="15" spans="1:28 16383:16383" x14ac:dyDescent="0.25">
      <c r="A15" s="39" t="s">
        <v>25</v>
      </c>
      <c r="B15" s="40">
        <v>0</v>
      </c>
      <c r="C15" s="40">
        <v>46</v>
      </c>
      <c r="D15" s="40">
        <v>46</v>
      </c>
      <c r="E15" s="40">
        <v>54</v>
      </c>
      <c r="F15" s="41">
        <v>52</v>
      </c>
      <c r="G15"/>
      <c r="H15"/>
      <c r="O15" s="4">
        <f>+B15</f>
        <v>0</v>
      </c>
      <c r="P15" s="4">
        <f>+C15+B4</f>
        <v>48</v>
      </c>
      <c r="Q15" s="4">
        <f>+D15</f>
        <v>46</v>
      </c>
      <c r="R15" s="4">
        <f>+E15-B4</f>
        <v>52</v>
      </c>
      <c r="S15" s="4">
        <f>+F15</f>
        <v>52</v>
      </c>
      <c r="T15" s="4">
        <f>+G15-B4</f>
        <v>-2</v>
      </c>
      <c r="U15" s="4">
        <f>+H15</f>
        <v>0</v>
      </c>
      <c r="V15" s="4">
        <f>+I15-B4</f>
        <v>-2</v>
      </c>
      <c r="W15" s="4">
        <f>+J15</f>
        <v>0</v>
      </c>
      <c r="X15" s="4">
        <f>+K15+B4</f>
        <v>2</v>
      </c>
      <c r="Y15" s="4">
        <f>+L15</f>
        <v>0</v>
      </c>
      <c r="Z15" s="4">
        <f>+M15+B4</f>
        <v>2</v>
      </c>
    </row>
    <row r="16" spans="1:28 16383:16383" x14ac:dyDescent="0.25">
      <c r="A16" s="42" t="s">
        <v>26</v>
      </c>
      <c r="B16" s="5">
        <v>5</v>
      </c>
      <c r="C16" s="5">
        <v>7</v>
      </c>
      <c r="D16" s="5">
        <v>0</v>
      </c>
      <c r="E16" s="5">
        <v>0</v>
      </c>
      <c r="F16" s="4">
        <v>5</v>
      </c>
      <c r="G16"/>
      <c r="H16"/>
      <c r="O16" s="4">
        <f>+B16+B4</f>
        <v>7</v>
      </c>
      <c r="P16" s="4">
        <f>+C16</f>
        <v>7</v>
      </c>
      <c r="Q16" s="4">
        <f>+D16+B4</f>
        <v>2</v>
      </c>
      <c r="R16" s="4">
        <f>+E16</f>
        <v>0</v>
      </c>
      <c r="S16" s="4">
        <f>+F16+B4</f>
        <v>7</v>
      </c>
      <c r="T16" s="4">
        <f>+G16</f>
        <v>0</v>
      </c>
      <c r="U16" s="4">
        <f>+H16-B4</f>
        <v>-2</v>
      </c>
      <c r="V16" s="4">
        <f>+I16</f>
        <v>0</v>
      </c>
      <c r="W16" s="4">
        <f>+J16-B4</f>
        <v>-2</v>
      </c>
      <c r="X16" s="4">
        <f>+K16</f>
        <v>0</v>
      </c>
      <c r="Y16" s="4">
        <f>+L16-B4</f>
        <v>-2</v>
      </c>
      <c r="Z16" s="4">
        <f>+M16</f>
        <v>0</v>
      </c>
    </row>
    <row r="17" spans="1:26" x14ac:dyDescent="0.25">
      <c r="A17" s="42" t="s">
        <v>27</v>
      </c>
      <c r="B17" s="10">
        <v>48</v>
      </c>
      <c r="C17" s="10">
        <v>46</v>
      </c>
      <c r="D17" s="10">
        <v>54</v>
      </c>
      <c r="E17" s="10">
        <v>54</v>
      </c>
      <c r="F17" s="11">
        <v>82</v>
      </c>
      <c r="G17"/>
      <c r="H17"/>
      <c r="O17" s="11">
        <f>+B17</f>
        <v>48</v>
      </c>
      <c r="P17" s="11">
        <f>+C17+B4</f>
        <v>48</v>
      </c>
      <c r="Q17" s="11">
        <f>+D17</f>
        <v>54</v>
      </c>
      <c r="R17" s="11">
        <f>+E17-B4</f>
        <v>52</v>
      </c>
      <c r="S17" s="11">
        <f>+F17</f>
        <v>82</v>
      </c>
      <c r="T17" s="4">
        <f>+G17-B4</f>
        <v>-2</v>
      </c>
      <c r="U17" s="4">
        <f>+H17</f>
        <v>0</v>
      </c>
      <c r="V17" s="4">
        <f>+I17-B4</f>
        <v>-2</v>
      </c>
      <c r="W17" s="4">
        <f>+J17</f>
        <v>0</v>
      </c>
      <c r="X17" s="4">
        <f>+K17+B4</f>
        <v>2</v>
      </c>
      <c r="Y17" s="4">
        <f>+L17</f>
        <v>0</v>
      </c>
      <c r="Z17" s="4">
        <f>+M17+B4</f>
        <v>2</v>
      </c>
    </row>
    <row r="18" spans="1:26" x14ac:dyDescent="0.25">
      <c r="A18" s="42" t="s">
        <v>28</v>
      </c>
      <c r="B18" s="10">
        <v>5</v>
      </c>
      <c r="C18" s="10">
        <v>0</v>
      </c>
      <c r="D18" s="10">
        <v>0</v>
      </c>
      <c r="E18" s="10">
        <v>7</v>
      </c>
      <c r="F18" s="11">
        <v>5</v>
      </c>
      <c r="G18"/>
      <c r="H18"/>
      <c r="O18" s="11">
        <f>+B18+B4</f>
        <v>7</v>
      </c>
      <c r="P18" s="11">
        <f>+C18</f>
        <v>0</v>
      </c>
      <c r="Q18" s="11">
        <f>+D18+B4</f>
        <v>2</v>
      </c>
      <c r="R18" s="11">
        <f>+E18</f>
        <v>7</v>
      </c>
      <c r="S18" s="44">
        <f>+F18+B4</f>
        <v>7</v>
      </c>
      <c r="T18" s="4">
        <f>+G18</f>
        <v>0</v>
      </c>
      <c r="U18" s="4">
        <f>+H18-B4</f>
        <v>-2</v>
      </c>
      <c r="V18" s="4">
        <f>+I18</f>
        <v>0</v>
      </c>
      <c r="W18" s="4">
        <f>+J18-B4</f>
        <v>-2</v>
      </c>
      <c r="X18" s="4">
        <f>+K18</f>
        <v>0</v>
      </c>
      <c r="Y18" s="4">
        <f>+L18-B4</f>
        <v>-2</v>
      </c>
      <c r="Z18" s="4">
        <f>+M18</f>
        <v>0</v>
      </c>
    </row>
    <row r="19" spans="1:26" ht="15.75" thickBot="1" x14ac:dyDescent="0.3">
      <c r="A19" s="45" t="s">
        <v>29</v>
      </c>
      <c r="B19" s="46">
        <v>0</v>
      </c>
      <c r="C19" s="46">
        <v>0</v>
      </c>
      <c r="D19" s="46">
        <v>0</v>
      </c>
      <c r="E19" s="46">
        <v>0</v>
      </c>
      <c r="F19" s="46">
        <v>0</v>
      </c>
      <c r="G19"/>
      <c r="H19"/>
    </row>
    <row r="20" spans="1:26" x14ac:dyDescent="0.25">
      <c r="A20" s="47" t="s">
        <v>35</v>
      </c>
      <c r="B20" s="48">
        <v>4</v>
      </c>
      <c r="C20" s="48">
        <v>0</v>
      </c>
      <c r="D20" s="48">
        <v>0</v>
      </c>
      <c r="E20" s="48">
        <v>0</v>
      </c>
      <c r="F20" s="48">
        <v>3</v>
      </c>
      <c r="G20"/>
      <c r="H20"/>
      <c r="O20" s="12">
        <f>+SQRT((O17-O15)^2+(O18-O16)^2)</f>
        <v>48</v>
      </c>
      <c r="P20" s="12">
        <f t="shared" ref="P20:Q20" si="2">+SQRT((P17-P15)^2+(P18-P16)^2)</f>
        <v>7</v>
      </c>
      <c r="Q20" s="12">
        <f t="shared" si="2"/>
        <v>8</v>
      </c>
      <c r="R20" s="12">
        <f>+SQRT((R17-R15)^2+(R18-R16)^2)</f>
        <v>7</v>
      </c>
      <c r="S20" s="12">
        <f>+SQRT((S17-S15)^2+(S18-S16)^2)</f>
        <v>30</v>
      </c>
      <c r="T20" s="12">
        <f t="shared" ref="T20:Z20" si="3">+SQRT((T17-T15)^2+(T18-T16)^2)</f>
        <v>0</v>
      </c>
      <c r="U20" s="12">
        <f t="shared" si="3"/>
        <v>0</v>
      </c>
      <c r="V20" s="12">
        <f t="shared" si="3"/>
        <v>0</v>
      </c>
      <c r="W20" s="12">
        <f t="shared" si="3"/>
        <v>0</v>
      </c>
      <c r="X20" s="12">
        <f t="shared" si="3"/>
        <v>0</v>
      </c>
      <c r="Y20" s="12">
        <f t="shared" si="3"/>
        <v>0</v>
      </c>
      <c r="Z20" s="12">
        <f t="shared" si="3"/>
        <v>0</v>
      </c>
    </row>
    <row r="21" spans="1:26" x14ac:dyDescent="0.25">
      <c r="A21" s="19" t="s">
        <v>243</v>
      </c>
      <c r="B21" s="82" t="s">
        <v>6</v>
      </c>
      <c r="C21" s="5" t="s">
        <v>6</v>
      </c>
      <c r="D21" s="5" t="s">
        <v>6</v>
      </c>
      <c r="E21" s="5" t="s">
        <v>6</v>
      </c>
      <c r="F21" s="5" t="s">
        <v>6</v>
      </c>
      <c r="G21"/>
      <c r="H21"/>
    </row>
    <row r="22" spans="1:26" x14ac:dyDescent="0.25">
      <c r="B22" s="12"/>
      <c r="C22" s="12"/>
      <c r="D22" s="12"/>
      <c r="E22" s="12"/>
      <c r="F22" s="12"/>
      <c r="G22" s="12"/>
    </row>
    <row r="23" spans="1:26" x14ac:dyDescent="0.25">
      <c r="A23" s="13"/>
      <c r="B23" s="170" t="s">
        <v>30</v>
      </c>
      <c r="C23" s="170"/>
      <c r="D23" s="170"/>
      <c r="E23" s="170"/>
      <c r="F23" s="170"/>
      <c r="G23"/>
      <c r="H23"/>
    </row>
    <row r="24" spans="1:26" x14ac:dyDescent="0.25">
      <c r="A24" s="13"/>
      <c r="B24" s="50">
        <v>1</v>
      </c>
      <c r="C24" s="38">
        <v>2</v>
      </c>
      <c r="D24" s="50">
        <v>3</v>
      </c>
      <c r="E24" s="38">
        <v>4</v>
      </c>
      <c r="F24" s="50">
        <v>5</v>
      </c>
      <c r="G24"/>
      <c r="H24"/>
    </row>
    <row r="25" spans="1:26" ht="15.75" x14ac:dyDescent="0.25">
      <c r="A25" s="51" t="s">
        <v>31</v>
      </c>
      <c r="B25" s="82">
        <f t="shared" ref="B25:F26" si="4">+O17-B17</f>
        <v>0</v>
      </c>
      <c r="C25" s="82">
        <f t="shared" si="4"/>
        <v>2</v>
      </c>
      <c r="D25" s="82">
        <f t="shared" si="4"/>
        <v>0</v>
      </c>
      <c r="E25" s="82">
        <f t="shared" si="4"/>
        <v>-2</v>
      </c>
      <c r="F25" s="82">
        <f t="shared" si="4"/>
        <v>0</v>
      </c>
      <c r="G25"/>
      <c r="H25"/>
    </row>
    <row r="26" spans="1:26" ht="15.75" x14ac:dyDescent="0.25">
      <c r="A26" s="51" t="s">
        <v>32</v>
      </c>
      <c r="B26" s="82">
        <f t="shared" si="4"/>
        <v>2</v>
      </c>
      <c r="C26" s="82">
        <f t="shared" si="4"/>
        <v>0</v>
      </c>
      <c r="D26" s="82">
        <f t="shared" si="4"/>
        <v>2</v>
      </c>
      <c r="E26" s="82">
        <f t="shared" si="4"/>
        <v>0</v>
      </c>
      <c r="F26" s="82">
        <f t="shared" si="4"/>
        <v>2</v>
      </c>
      <c r="G26"/>
      <c r="H26"/>
    </row>
    <row r="27" spans="1:26" x14ac:dyDescent="0.25">
      <c r="A27" s="13"/>
      <c r="B27"/>
      <c r="C27"/>
      <c r="D27"/>
      <c r="E27"/>
      <c r="F27"/>
      <c r="G27"/>
      <c r="H27"/>
    </row>
    <row r="28" spans="1:26" x14ac:dyDescent="0.25">
      <c r="A28" s="13"/>
      <c r="G28"/>
      <c r="H28"/>
    </row>
    <row r="29" spans="1:26" x14ac:dyDescent="0.25">
      <c r="A29" s="13"/>
    </row>
    <row r="30" spans="1:26" x14ac:dyDescent="0.25">
      <c r="A30" s="13"/>
      <c r="E30" s="15"/>
    </row>
    <row r="31" spans="1:26" ht="15.75" thickBot="1" x14ac:dyDescent="0.3">
      <c r="A31" s="151" t="s">
        <v>17</v>
      </c>
      <c r="B31" s="152"/>
      <c r="C31" t="s">
        <v>47</v>
      </c>
      <c r="D31"/>
      <c r="E31"/>
      <c r="F31"/>
    </row>
    <row r="32" spans="1:26" x14ac:dyDescent="0.25">
      <c r="A32" s="153" t="s">
        <v>48</v>
      </c>
      <c r="B32" s="52" t="s">
        <v>49</v>
      </c>
      <c r="C32" s="53">
        <v>5</v>
      </c>
      <c r="D32" s="40">
        <v>20</v>
      </c>
      <c r="E32" s="40">
        <v>20</v>
      </c>
      <c r="F32" s="40">
        <v>5</v>
      </c>
      <c r="G32" s="23"/>
      <c r="J32">
        <f t="shared" ref="J32:M39" si="5">+C32</f>
        <v>5</v>
      </c>
      <c r="K32">
        <f t="shared" si="5"/>
        <v>20</v>
      </c>
      <c r="L32">
        <f t="shared" si="5"/>
        <v>20</v>
      </c>
      <c r="M32">
        <f t="shared" si="5"/>
        <v>5</v>
      </c>
      <c r="N32">
        <f>+J32</f>
        <v>5</v>
      </c>
    </row>
    <row r="33" spans="1:14" ht="15.75" thickBot="1" x14ac:dyDescent="0.3">
      <c r="A33" s="154"/>
      <c r="B33" s="54" t="s">
        <v>34</v>
      </c>
      <c r="C33" s="33">
        <v>5</v>
      </c>
      <c r="D33" s="55">
        <v>5</v>
      </c>
      <c r="E33" s="55">
        <v>10</v>
      </c>
      <c r="F33" s="55">
        <v>10</v>
      </c>
      <c r="G33" s="56"/>
      <c r="J33">
        <f t="shared" si="5"/>
        <v>5</v>
      </c>
      <c r="K33">
        <f t="shared" si="5"/>
        <v>5</v>
      </c>
      <c r="L33">
        <f t="shared" si="5"/>
        <v>10</v>
      </c>
      <c r="M33">
        <f t="shared" si="5"/>
        <v>10</v>
      </c>
      <c r="N33">
        <f t="shared" ref="N33:N39" si="6">+J33</f>
        <v>5</v>
      </c>
    </row>
    <row r="34" spans="1:14" x14ac:dyDescent="0.25">
      <c r="A34" s="153" t="s">
        <v>50</v>
      </c>
      <c r="B34" s="52" t="s">
        <v>49</v>
      </c>
      <c r="C34" s="53">
        <v>25</v>
      </c>
      <c r="D34" s="40">
        <v>45</v>
      </c>
      <c r="E34" s="40">
        <v>45</v>
      </c>
      <c r="F34" s="40">
        <v>25</v>
      </c>
      <c r="G34" s="23"/>
      <c r="J34">
        <f t="shared" si="5"/>
        <v>25</v>
      </c>
      <c r="K34">
        <f t="shared" si="5"/>
        <v>45</v>
      </c>
      <c r="L34">
        <f t="shared" si="5"/>
        <v>45</v>
      </c>
      <c r="M34">
        <f t="shared" si="5"/>
        <v>25</v>
      </c>
      <c r="N34">
        <f t="shared" si="6"/>
        <v>25</v>
      </c>
    </row>
    <row r="35" spans="1:14" ht="15.75" thickBot="1" x14ac:dyDescent="0.3">
      <c r="A35" s="154"/>
      <c r="B35" s="54" t="s">
        <v>34</v>
      </c>
      <c r="C35" s="33">
        <v>5</v>
      </c>
      <c r="D35" s="55">
        <v>5</v>
      </c>
      <c r="E35" s="55">
        <v>10</v>
      </c>
      <c r="F35" s="55">
        <v>10</v>
      </c>
      <c r="G35" s="56"/>
      <c r="J35">
        <f t="shared" si="5"/>
        <v>5</v>
      </c>
      <c r="K35">
        <f t="shared" si="5"/>
        <v>5</v>
      </c>
      <c r="L35">
        <f t="shared" si="5"/>
        <v>10</v>
      </c>
      <c r="M35">
        <f t="shared" si="5"/>
        <v>10</v>
      </c>
      <c r="N35">
        <f t="shared" si="6"/>
        <v>5</v>
      </c>
    </row>
    <row r="36" spans="1:14" x14ac:dyDescent="0.25">
      <c r="A36" s="153" t="s">
        <v>51</v>
      </c>
      <c r="B36" s="52" t="s">
        <v>49</v>
      </c>
      <c r="C36" s="53">
        <v>5</v>
      </c>
      <c r="D36" s="40">
        <v>20</v>
      </c>
      <c r="E36" s="40">
        <v>20</v>
      </c>
      <c r="F36" s="40">
        <v>5</v>
      </c>
      <c r="G36" s="23"/>
      <c r="J36">
        <f t="shared" si="5"/>
        <v>5</v>
      </c>
      <c r="K36">
        <f t="shared" si="5"/>
        <v>20</v>
      </c>
      <c r="L36">
        <f t="shared" si="5"/>
        <v>20</v>
      </c>
      <c r="M36">
        <f t="shared" si="5"/>
        <v>5</v>
      </c>
      <c r="N36">
        <f t="shared" si="6"/>
        <v>5</v>
      </c>
    </row>
    <row r="37" spans="1:14" ht="15.75" thickBot="1" x14ac:dyDescent="0.3">
      <c r="A37" s="154"/>
      <c r="B37" s="54" t="s">
        <v>34</v>
      </c>
      <c r="C37" s="33">
        <v>12</v>
      </c>
      <c r="D37" s="55">
        <v>12</v>
      </c>
      <c r="E37" s="55">
        <v>22</v>
      </c>
      <c r="F37" s="55">
        <v>22</v>
      </c>
      <c r="G37" s="56"/>
      <c r="J37">
        <f t="shared" si="5"/>
        <v>12</v>
      </c>
      <c r="K37">
        <f t="shared" si="5"/>
        <v>12</v>
      </c>
      <c r="L37">
        <f t="shared" si="5"/>
        <v>22</v>
      </c>
      <c r="M37">
        <f t="shared" si="5"/>
        <v>22</v>
      </c>
      <c r="N37">
        <f t="shared" si="6"/>
        <v>12</v>
      </c>
    </row>
    <row r="38" spans="1:14" x14ac:dyDescent="0.25">
      <c r="A38" s="155" t="s">
        <v>52</v>
      </c>
      <c r="B38" s="52" t="s">
        <v>49</v>
      </c>
      <c r="C38" s="53">
        <v>25</v>
      </c>
      <c r="D38" s="40">
        <v>45</v>
      </c>
      <c r="E38" s="40">
        <v>45</v>
      </c>
      <c r="F38" s="40">
        <v>25</v>
      </c>
      <c r="G38" s="23"/>
      <c r="J38">
        <f t="shared" si="5"/>
        <v>25</v>
      </c>
      <c r="K38">
        <f t="shared" si="5"/>
        <v>45</v>
      </c>
      <c r="L38">
        <f t="shared" si="5"/>
        <v>45</v>
      </c>
      <c r="M38">
        <f t="shared" si="5"/>
        <v>25</v>
      </c>
      <c r="N38">
        <f t="shared" si="6"/>
        <v>25</v>
      </c>
    </row>
    <row r="39" spans="1:14" ht="15.75" thickBot="1" x14ac:dyDescent="0.3">
      <c r="A39" s="156"/>
      <c r="B39" s="54" t="s">
        <v>34</v>
      </c>
      <c r="C39" s="33">
        <v>12</v>
      </c>
      <c r="D39" s="55">
        <v>12</v>
      </c>
      <c r="E39" s="55">
        <v>22</v>
      </c>
      <c r="F39" s="55">
        <v>22</v>
      </c>
      <c r="G39" s="56"/>
      <c r="J39">
        <f t="shared" si="5"/>
        <v>12</v>
      </c>
      <c r="K39">
        <f t="shared" si="5"/>
        <v>12</v>
      </c>
      <c r="L39">
        <f t="shared" si="5"/>
        <v>22</v>
      </c>
      <c r="M39">
        <f t="shared" si="5"/>
        <v>22</v>
      </c>
      <c r="N39">
        <f t="shared" si="6"/>
        <v>12</v>
      </c>
    </row>
    <row r="40" spans="1:14" x14ac:dyDescent="0.25">
      <c r="C40" s="9"/>
    </row>
    <row r="41" spans="1:14" x14ac:dyDescent="0.25">
      <c r="A41" s="157" t="s">
        <v>18</v>
      </c>
      <c r="B41" s="158"/>
      <c r="C41"/>
      <c r="D41"/>
      <c r="E41"/>
      <c r="F41"/>
    </row>
    <row r="42" spans="1:14" x14ac:dyDescent="0.25">
      <c r="A42" s="159" t="s">
        <v>48</v>
      </c>
      <c r="B42" s="4" t="s">
        <v>49</v>
      </c>
      <c r="C42" s="4"/>
      <c r="D42" s="5"/>
      <c r="E42" s="5"/>
      <c r="F42" s="5"/>
      <c r="G42" s="5"/>
    </row>
    <row r="43" spans="1:14" x14ac:dyDescent="0.25">
      <c r="A43" s="160"/>
      <c r="B43" s="4" t="s">
        <v>34</v>
      </c>
      <c r="C43" s="4"/>
      <c r="D43" s="5"/>
      <c r="E43" s="5"/>
      <c r="F43" s="5"/>
      <c r="G43" s="5"/>
    </row>
    <row r="44" spans="1:14" x14ac:dyDescent="0.25">
      <c r="A44" s="159" t="s">
        <v>50</v>
      </c>
      <c r="B44" s="4" t="s">
        <v>49</v>
      </c>
      <c r="C44" s="4"/>
      <c r="D44" s="5"/>
      <c r="E44" s="5"/>
      <c r="F44" s="5"/>
      <c r="G44" s="5"/>
    </row>
    <row r="45" spans="1:14" x14ac:dyDescent="0.25">
      <c r="A45" s="160"/>
      <c r="B45" s="4" t="s">
        <v>34</v>
      </c>
      <c r="C45" s="4"/>
      <c r="D45" s="5"/>
      <c r="E45" s="5"/>
      <c r="F45" s="5"/>
      <c r="G45" s="5"/>
    </row>
    <row r="46" spans="1:14" x14ac:dyDescent="0.25">
      <c r="A46" s="159" t="s">
        <v>51</v>
      </c>
      <c r="B46" s="4" t="s">
        <v>49</v>
      </c>
      <c r="C46" s="4"/>
      <c r="D46" s="5"/>
      <c r="E46" s="5"/>
      <c r="F46" s="5"/>
      <c r="G46" s="5"/>
    </row>
    <row r="47" spans="1:14" x14ac:dyDescent="0.25">
      <c r="A47" s="160"/>
      <c r="B47" s="4" t="s">
        <v>34</v>
      </c>
      <c r="C47" s="4"/>
      <c r="D47" s="5"/>
      <c r="E47" s="5"/>
      <c r="F47" s="5"/>
      <c r="G47" s="5"/>
    </row>
    <row r="48" spans="1:14" x14ac:dyDescent="0.25">
      <c r="A48" s="149" t="s">
        <v>52</v>
      </c>
      <c r="B48" s="4" t="s">
        <v>49</v>
      </c>
      <c r="C48" s="4"/>
      <c r="D48" s="5"/>
      <c r="E48" s="5"/>
      <c r="F48" s="5"/>
      <c r="G48" s="5"/>
    </row>
    <row r="49" spans="1:8" x14ac:dyDescent="0.25">
      <c r="A49" s="149"/>
      <c r="B49" s="4" t="s">
        <v>34</v>
      </c>
      <c r="C49" s="4"/>
      <c r="D49" s="5"/>
      <c r="E49" s="5"/>
      <c r="F49" s="5"/>
      <c r="G49" s="5"/>
    </row>
    <row r="50" spans="1:8" x14ac:dyDescent="0.25">
      <c r="C50" s="9"/>
    </row>
    <row r="51" spans="1:8" ht="15.75" customHeight="1" x14ac:dyDescent="0.25">
      <c r="A51" s="157" t="s">
        <v>19</v>
      </c>
      <c r="B51" s="158"/>
      <c r="C51"/>
      <c r="D51"/>
      <c r="E51"/>
      <c r="F51"/>
    </row>
    <row r="52" spans="1:8" x14ac:dyDescent="0.25">
      <c r="A52" s="159" t="s">
        <v>48</v>
      </c>
      <c r="B52" s="4" t="s">
        <v>49</v>
      </c>
      <c r="C52" s="4"/>
      <c r="D52" s="5"/>
      <c r="E52" s="5"/>
      <c r="F52" s="5"/>
      <c r="G52" s="5"/>
    </row>
    <row r="53" spans="1:8" x14ac:dyDescent="0.25">
      <c r="A53" s="160"/>
      <c r="B53" s="4" t="s">
        <v>34</v>
      </c>
      <c r="C53" s="4"/>
      <c r="D53" s="5"/>
      <c r="E53" s="5"/>
      <c r="F53" s="5"/>
      <c r="G53" s="5"/>
    </row>
    <row r="54" spans="1:8" ht="15.75" customHeight="1" x14ac:dyDescent="0.25">
      <c r="A54" s="159" t="s">
        <v>50</v>
      </c>
      <c r="B54" s="4" t="s">
        <v>49</v>
      </c>
      <c r="C54" s="4"/>
      <c r="D54" s="5"/>
      <c r="E54" s="5"/>
      <c r="F54" s="5"/>
      <c r="G54" s="5"/>
      <c r="H54"/>
    </row>
    <row r="55" spans="1:8" ht="15.75" customHeight="1" x14ac:dyDescent="0.25">
      <c r="A55" s="160"/>
      <c r="B55" s="4" t="s">
        <v>34</v>
      </c>
      <c r="C55" s="4"/>
      <c r="D55" s="5"/>
      <c r="E55" s="5"/>
      <c r="F55" s="5"/>
      <c r="G55" s="5"/>
      <c r="H55"/>
    </row>
    <row r="56" spans="1:8" x14ac:dyDescent="0.25">
      <c r="A56" s="159" t="s">
        <v>51</v>
      </c>
      <c r="B56" s="4" t="s">
        <v>49</v>
      </c>
      <c r="C56" s="4"/>
      <c r="D56" s="5"/>
      <c r="E56" s="5"/>
      <c r="F56" s="5"/>
      <c r="G56" s="5"/>
    </row>
    <row r="57" spans="1:8" x14ac:dyDescent="0.25">
      <c r="A57" s="160"/>
      <c r="B57" s="4" t="s">
        <v>34</v>
      </c>
      <c r="C57" s="4"/>
      <c r="D57" s="5"/>
      <c r="E57" s="5"/>
      <c r="F57" s="5"/>
      <c r="G57" s="5"/>
    </row>
    <row r="58" spans="1:8" x14ac:dyDescent="0.25">
      <c r="A58" s="149" t="s">
        <v>52</v>
      </c>
      <c r="B58" s="4" t="s">
        <v>49</v>
      </c>
      <c r="C58" s="4"/>
      <c r="D58" s="5"/>
      <c r="E58" s="5"/>
      <c r="F58" s="5"/>
      <c r="G58" s="5"/>
    </row>
    <row r="59" spans="1:8" x14ac:dyDescent="0.25">
      <c r="A59" s="149"/>
      <c r="B59" s="4" t="s">
        <v>34</v>
      </c>
      <c r="C59" s="4"/>
      <c r="D59" s="5"/>
      <c r="E59" s="5"/>
      <c r="F59" s="5"/>
      <c r="G59" s="5"/>
    </row>
    <row r="60" spans="1:8" x14ac:dyDescent="0.25">
      <c r="C60" s="9"/>
    </row>
    <row r="61" spans="1:8" x14ac:dyDescent="0.25">
      <c r="A61" s="157" t="s">
        <v>36</v>
      </c>
      <c r="B61" s="158"/>
      <c r="C61"/>
      <c r="D61"/>
      <c r="E61"/>
      <c r="F61"/>
    </row>
    <row r="62" spans="1:8" x14ac:dyDescent="0.25">
      <c r="A62" s="159" t="s">
        <v>48</v>
      </c>
      <c r="B62" s="4" t="s">
        <v>49</v>
      </c>
      <c r="C62" s="4"/>
      <c r="D62" s="5"/>
      <c r="E62" s="5"/>
      <c r="F62" s="5"/>
      <c r="G62" s="5"/>
    </row>
    <row r="63" spans="1:8" x14ac:dyDescent="0.25">
      <c r="A63" s="160"/>
      <c r="B63" s="4" t="s">
        <v>34</v>
      </c>
      <c r="C63" s="4"/>
      <c r="D63" s="5"/>
      <c r="E63" s="5"/>
      <c r="F63" s="5"/>
      <c r="G63" s="5"/>
    </row>
    <row r="64" spans="1:8" x14ac:dyDescent="0.25">
      <c r="A64" s="159" t="s">
        <v>50</v>
      </c>
      <c r="B64" s="4" t="s">
        <v>49</v>
      </c>
      <c r="C64" s="4"/>
      <c r="D64" s="5"/>
      <c r="E64" s="5"/>
      <c r="F64" s="5"/>
      <c r="G64" s="5"/>
    </row>
    <row r="65" spans="1:14" x14ac:dyDescent="0.25">
      <c r="A65" s="160"/>
      <c r="B65" s="4" t="s">
        <v>34</v>
      </c>
      <c r="C65" s="4"/>
      <c r="D65" s="5"/>
      <c r="E65" s="5"/>
      <c r="F65" s="5"/>
      <c r="G65" s="5"/>
    </row>
    <row r="66" spans="1:14" x14ac:dyDescent="0.25">
      <c r="A66" s="159" t="s">
        <v>51</v>
      </c>
      <c r="B66" s="4" t="s">
        <v>49</v>
      </c>
      <c r="C66" s="4"/>
      <c r="D66" s="5"/>
      <c r="E66" s="5"/>
      <c r="F66" s="5"/>
      <c r="G66" s="5"/>
    </row>
    <row r="67" spans="1:14" x14ac:dyDescent="0.25">
      <c r="A67" s="160"/>
      <c r="B67" s="4" t="s">
        <v>34</v>
      </c>
      <c r="C67" s="4"/>
      <c r="D67" s="5"/>
      <c r="E67" s="5"/>
      <c r="F67" s="5"/>
      <c r="G67" s="5"/>
    </row>
    <row r="68" spans="1:14" x14ac:dyDescent="0.25">
      <c r="A68" s="149" t="s">
        <v>52</v>
      </c>
      <c r="B68" s="4" t="s">
        <v>49</v>
      </c>
      <c r="C68" s="4"/>
      <c r="D68" s="5"/>
      <c r="E68" s="5"/>
      <c r="F68" s="5"/>
      <c r="G68" s="5"/>
    </row>
    <row r="69" spans="1:14" x14ac:dyDescent="0.25">
      <c r="A69" s="149"/>
      <c r="B69" s="4" t="s">
        <v>34</v>
      </c>
      <c r="C69" s="5"/>
      <c r="D69" s="5"/>
      <c r="E69" s="5"/>
      <c r="F69" s="5"/>
      <c r="G69" s="5"/>
    </row>
    <row r="71" spans="1:14" x14ac:dyDescent="0.25">
      <c r="A71" s="157" t="s">
        <v>37</v>
      </c>
      <c r="B71" s="158"/>
      <c r="C71"/>
      <c r="D71"/>
      <c r="E71"/>
      <c r="F71"/>
    </row>
    <row r="72" spans="1:14" x14ac:dyDescent="0.25">
      <c r="A72" s="159" t="s">
        <v>48</v>
      </c>
      <c r="B72" s="4" t="s">
        <v>49</v>
      </c>
      <c r="C72" s="4">
        <v>57</v>
      </c>
      <c r="D72" s="5">
        <v>61</v>
      </c>
      <c r="E72" s="5">
        <v>61</v>
      </c>
      <c r="F72" s="5">
        <v>57</v>
      </c>
      <c r="G72" s="5"/>
      <c r="J72">
        <f>+C72</f>
        <v>57</v>
      </c>
      <c r="K72">
        <f t="shared" ref="K72:M77" si="7">+D72</f>
        <v>61</v>
      </c>
      <c r="L72">
        <f t="shared" si="7"/>
        <v>61</v>
      </c>
      <c r="M72">
        <f t="shared" si="7"/>
        <v>57</v>
      </c>
      <c r="N72">
        <f>+J72</f>
        <v>57</v>
      </c>
    </row>
    <row r="73" spans="1:14" x14ac:dyDescent="0.25">
      <c r="A73" s="160"/>
      <c r="B73" s="4" t="s">
        <v>34</v>
      </c>
      <c r="C73" s="4">
        <v>5</v>
      </c>
      <c r="D73" s="5">
        <v>5</v>
      </c>
      <c r="E73" s="5">
        <v>22</v>
      </c>
      <c r="F73" s="5">
        <v>22</v>
      </c>
      <c r="G73" s="5"/>
      <c r="J73">
        <f t="shared" ref="J73:J77" si="8">+C73</f>
        <v>5</v>
      </c>
      <c r="K73">
        <f t="shared" si="7"/>
        <v>5</v>
      </c>
      <c r="L73">
        <f t="shared" si="7"/>
        <v>22</v>
      </c>
      <c r="M73">
        <f t="shared" si="7"/>
        <v>22</v>
      </c>
      <c r="N73">
        <f t="shared" ref="N73:N77" si="9">+J73</f>
        <v>5</v>
      </c>
    </row>
    <row r="74" spans="1:14" x14ac:dyDescent="0.25">
      <c r="A74" s="159" t="s">
        <v>50</v>
      </c>
      <c r="B74" s="4" t="s">
        <v>49</v>
      </c>
      <c r="C74" s="4">
        <v>65</v>
      </c>
      <c r="D74" s="5">
        <v>69</v>
      </c>
      <c r="E74" s="5">
        <v>69</v>
      </c>
      <c r="F74" s="5">
        <v>65</v>
      </c>
      <c r="G74" s="5"/>
      <c r="J74">
        <f t="shared" si="8"/>
        <v>65</v>
      </c>
      <c r="K74">
        <f t="shared" si="7"/>
        <v>69</v>
      </c>
      <c r="L74">
        <f t="shared" si="7"/>
        <v>69</v>
      </c>
      <c r="M74">
        <f t="shared" si="7"/>
        <v>65</v>
      </c>
      <c r="N74">
        <f t="shared" si="9"/>
        <v>65</v>
      </c>
    </row>
    <row r="75" spans="1:14" x14ac:dyDescent="0.25">
      <c r="A75" s="160"/>
      <c r="B75" s="4" t="s">
        <v>34</v>
      </c>
      <c r="C75" s="4">
        <v>5</v>
      </c>
      <c r="D75" s="5">
        <v>5</v>
      </c>
      <c r="E75" s="5">
        <v>22</v>
      </c>
      <c r="F75" s="5">
        <v>22</v>
      </c>
      <c r="G75" s="5"/>
      <c r="J75">
        <f t="shared" si="8"/>
        <v>5</v>
      </c>
      <c r="K75">
        <f t="shared" si="7"/>
        <v>5</v>
      </c>
      <c r="L75">
        <f t="shared" si="7"/>
        <v>22</v>
      </c>
      <c r="M75">
        <f t="shared" si="7"/>
        <v>22</v>
      </c>
      <c r="N75">
        <f t="shared" si="9"/>
        <v>5</v>
      </c>
    </row>
    <row r="76" spans="1:14" x14ac:dyDescent="0.25">
      <c r="A76" s="159" t="s">
        <v>51</v>
      </c>
      <c r="B76" s="4" t="s">
        <v>49</v>
      </c>
      <c r="C76" s="4">
        <v>73</v>
      </c>
      <c r="D76" s="5">
        <v>77</v>
      </c>
      <c r="E76" s="5">
        <v>77</v>
      </c>
      <c r="F76" s="5">
        <v>73</v>
      </c>
      <c r="G76" s="5"/>
      <c r="J76">
        <f t="shared" si="8"/>
        <v>73</v>
      </c>
      <c r="K76">
        <f t="shared" si="7"/>
        <v>77</v>
      </c>
      <c r="L76">
        <f t="shared" si="7"/>
        <v>77</v>
      </c>
      <c r="M76">
        <f t="shared" si="7"/>
        <v>73</v>
      </c>
      <c r="N76">
        <f t="shared" si="9"/>
        <v>73</v>
      </c>
    </row>
    <row r="77" spans="1:14" x14ac:dyDescent="0.25">
      <c r="A77" s="160"/>
      <c r="B77" s="4" t="s">
        <v>34</v>
      </c>
      <c r="C77" s="4">
        <v>5</v>
      </c>
      <c r="D77" s="5">
        <v>5</v>
      </c>
      <c r="E77" s="5">
        <v>22</v>
      </c>
      <c r="F77" s="5">
        <v>22</v>
      </c>
      <c r="G77" s="5"/>
      <c r="J77">
        <f t="shared" si="8"/>
        <v>5</v>
      </c>
      <c r="K77">
        <f t="shared" si="7"/>
        <v>5</v>
      </c>
      <c r="L77">
        <f t="shared" si="7"/>
        <v>22</v>
      </c>
      <c r="M77">
        <f t="shared" si="7"/>
        <v>22</v>
      </c>
      <c r="N77">
        <f t="shared" si="9"/>
        <v>5</v>
      </c>
    </row>
    <row r="78" spans="1:14" x14ac:dyDescent="0.25">
      <c r="A78" s="149" t="s">
        <v>52</v>
      </c>
      <c r="B78" s="4" t="s">
        <v>49</v>
      </c>
      <c r="C78" s="4"/>
      <c r="D78" s="5"/>
      <c r="E78" s="5"/>
      <c r="F78" s="5"/>
      <c r="G78" s="5"/>
    </row>
    <row r="79" spans="1:14" x14ac:dyDescent="0.25">
      <c r="A79" s="149"/>
      <c r="B79" s="4" t="s">
        <v>34</v>
      </c>
      <c r="C79" s="5"/>
      <c r="D79" s="5"/>
      <c r="E79" s="5"/>
      <c r="F79" s="5"/>
      <c r="G79" s="5"/>
    </row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</sheetData>
  <mergeCells count="32">
    <mergeCell ref="N1:O1"/>
    <mergeCell ref="A1:B1"/>
    <mergeCell ref="F1:G1"/>
    <mergeCell ref="H1:I1"/>
    <mergeCell ref="J1:K1"/>
    <mergeCell ref="L1:M1"/>
    <mergeCell ref="B23:F23"/>
    <mergeCell ref="A31:B31"/>
    <mergeCell ref="A32:A33"/>
    <mergeCell ref="A34:A35"/>
    <mergeCell ref="A36:A37"/>
    <mergeCell ref="A61:B61"/>
    <mergeCell ref="A38:A39"/>
    <mergeCell ref="A41:B41"/>
    <mergeCell ref="A42:A43"/>
    <mergeCell ref="A44:A45"/>
    <mergeCell ref="A46:A47"/>
    <mergeCell ref="A48:A49"/>
    <mergeCell ref="A51:B51"/>
    <mergeCell ref="A52:A53"/>
    <mergeCell ref="A54:A55"/>
    <mergeCell ref="A56:A57"/>
    <mergeCell ref="A58:A59"/>
    <mergeCell ref="A74:A75"/>
    <mergeCell ref="A76:A77"/>
    <mergeCell ref="A78:A79"/>
    <mergeCell ref="A62:A63"/>
    <mergeCell ref="A64:A65"/>
    <mergeCell ref="A66:A67"/>
    <mergeCell ref="A68:A69"/>
    <mergeCell ref="A71:B71"/>
    <mergeCell ref="A72:A73"/>
  </mergeCell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D072E-B59B-4E57-A192-25C1C06093C5}">
  <dimension ref="A1:XFC152"/>
  <sheetViews>
    <sheetView showGridLines="0" zoomScale="80" zoomScaleNormal="80" workbookViewId="0">
      <selection activeCell="C10" sqref="C10:D10"/>
    </sheetView>
  </sheetViews>
  <sheetFormatPr baseColWidth="10" defaultColWidth="11.42578125" defaultRowHeight="15" x14ac:dyDescent="0.25"/>
  <cols>
    <col min="1" max="1" width="17.28515625" bestFit="1" customWidth="1"/>
    <col min="2" max="2" width="7.140625" style="9" bestFit="1" customWidth="1"/>
    <col min="3" max="3" width="19.5703125" style="1" bestFit="1" customWidth="1"/>
    <col min="4" max="5" width="7.140625" style="1" bestFit="1" customWidth="1"/>
    <col min="6" max="6" width="8.42578125" style="1" customWidth="1"/>
    <col min="7" max="7" width="8.28515625" style="1" customWidth="1"/>
    <col min="8" max="8" width="7.42578125" style="1" customWidth="1"/>
    <col min="9" max="13" width="8.28515625" customWidth="1"/>
    <col min="14" max="20" width="6.7109375" bestFit="1" customWidth="1"/>
    <col min="21" max="21" width="4.5703125" bestFit="1" customWidth="1"/>
    <col min="22" max="22" width="5" bestFit="1" customWidth="1"/>
    <col min="23" max="23" width="4.5703125" bestFit="1" customWidth="1"/>
    <col min="24" max="24" width="5.140625" bestFit="1" customWidth="1"/>
    <col min="25" max="25" width="5.7109375" bestFit="1" customWidth="1"/>
    <col min="26" max="28" width="11.42578125" customWidth="1"/>
  </cols>
  <sheetData>
    <row r="1" spans="1:28 16383:16383" ht="15.75" thickBot="1" x14ac:dyDescent="0.3">
      <c r="A1" s="150" t="s">
        <v>0</v>
      </c>
      <c r="B1" s="150"/>
      <c r="F1" s="161">
        <v>1</v>
      </c>
      <c r="G1" s="161"/>
      <c r="H1" s="161">
        <v>2</v>
      </c>
      <c r="I1" s="161"/>
      <c r="J1" s="161">
        <v>3</v>
      </c>
      <c r="K1" s="161"/>
      <c r="L1" s="161">
        <v>4</v>
      </c>
      <c r="M1" s="161"/>
      <c r="XFC1" s="2"/>
    </row>
    <row r="2" spans="1:28 16383:16383" x14ac:dyDescent="0.25">
      <c r="A2" s="3" t="s">
        <v>1</v>
      </c>
      <c r="B2" s="4">
        <v>1</v>
      </c>
      <c r="C2" s="5" t="s">
        <v>2</v>
      </c>
      <c r="D2" s="5" t="s">
        <v>3</v>
      </c>
      <c r="F2" s="22" t="s">
        <v>25</v>
      </c>
      <c r="G2" s="23" t="s">
        <v>29</v>
      </c>
      <c r="H2" s="22" t="s">
        <v>25</v>
      </c>
      <c r="I2" s="24" t="s">
        <v>29</v>
      </c>
      <c r="J2" s="22" t="s">
        <v>25</v>
      </c>
      <c r="K2" s="23" t="s">
        <v>29</v>
      </c>
      <c r="L2" s="22" t="s">
        <v>25</v>
      </c>
      <c r="M2" s="23" t="s">
        <v>29</v>
      </c>
      <c r="XFC2" s="2"/>
    </row>
    <row r="3" spans="1:28 16383:16383" x14ac:dyDescent="0.25">
      <c r="A3" s="3" t="s">
        <v>4</v>
      </c>
      <c r="B3" s="4">
        <v>4</v>
      </c>
      <c r="C3" s="3" t="s">
        <v>5</v>
      </c>
      <c r="D3" s="5" t="s">
        <v>3</v>
      </c>
      <c r="F3" s="25">
        <v>0</v>
      </c>
      <c r="G3" s="26">
        <f>+C19</f>
        <v>0</v>
      </c>
      <c r="H3" s="27">
        <f>+C15</f>
        <v>46</v>
      </c>
      <c r="I3" s="28">
        <f>+C19</f>
        <v>0</v>
      </c>
      <c r="J3" s="29">
        <f>+D15</f>
        <v>46</v>
      </c>
      <c r="K3" s="30">
        <f>+D19</f>
        <v>0</v>
      </c>
      <c r="L3" s="29">
        <f>+E15</f>
        <v>54</v>
      </c>
      <c r="M3" s="30">
        <f>+E19</f>
        <v>0</v>
      </c>
      <c r="XFC3" s="2"/>
    </row>
    <row r="4" spans="1:28 16383:16383" x14ac:dyDescent="0.25">
      <c r="A4" s="3" t="s">
        <v>7</v>
      </c>
      <c r="B4" s="4">
        <v>2</v>
      </c>
      <c r="C4" s="3" t="s">
        <v>8</v>
      </c>
      <c r="D4" s="5" t="s">
        <v>3</v>
      </c>
      <c r="F4" s="29">
        <f>+F3+B13</f>
        <v>48</v>
      </c>
      <c r="G4" s="30">
        <f>+G3</f>
        <v>0</v>
      </c>
      <c r="H4" s="29">
        <f>+H3+C13</f>
        <v>53</v>
      </c>
      <c r="I4" s="31">
        <f>+I3</f>
        <v>0</v>
      </c>
      <c r="J4" s="29">
        <f>+J3+D13</f>
        <v>54</v>
      </c>
      <c r="K4" s="30">
        <f>+K3</f>
        <v>0</v>
      </c>
      <c r="L4" s="29">
        <f>+L3+E13</f>
        <v>61</v>
      </c>
      <c r="M4" s="30">
        <f>+M3</f>
        <v>0</v>
      </c>
    </row>
    <row r="5" spans="1:28 16383:16383" x14ac:dyDescent="0.25">
      <c r="A5" s="3" t="s">
        <v>9</v>
      </c>
      <c r="B5" s="6">
        <v>0.5</v>
      </c>
      <c r="C5" s="3" t="s">
        <v>10</v>
      </c>
      <c r="D5" s="5" t="s">
        <v>6</v>
      </c>
      <c r="F5" s="29">
        <f>+F4</f>
        <v>48</v>
      </c>
      <c r="G5" s="30">
        <f>+G3+C14</f>
        <v>25</v>
      </c>
      <c r="H5" s="29">
        <f>+H4</f>
        <v>53</v>
      </c>
      <c r="I5" s="31">
        <f>+C14</f>
        <v>25</v>
      </c>
      <c r="J5" s="29">
        <f>+J4</f>
        <v>54</v>
      </c>
      <c r="K5" s="30">
        <f>+D14</f>
        <v>25</v>
      </c>
      <c r="L5" s="29">
        <f>+L4</f>
        <v>61</v>
      </c>
      <c r="M5" s="30">
        <f>+E14</f>
        <v>25</v>
      </c>
    </row>
    <row r="6" spans="1:28 16383:16383" x14ac:dyDescent="0.25">
      <c r="A6" s="3" t="s">
        <v>11</v>
      </c>
      <c r="B6" s="4">
        <v>0.2</v>
      </c>
      <c r="C6" s="3" t="s">
        <v>12</v>
      </c>
      <c r="D6" s="5" t="s">
        <v>3</v>
      </c>
      <c r="F6" s="32">
        <f>+F3</f>
        <v>0</v>
      </c>
      <c r="G6" s="30">
        <f>+G5</f>
        <v>25</v>
      </c>
      <c r="H6" s="29">
        <f>+H3</f>
        <v>46</v>
      </c>
      <c r="I6" s="31">
        <f>+I5</f>
        <v>25</v>
      </c>
      <c r="J6" s="29">
        <f>+J3</f>
        <v>46</v>
      </c>
      <c r="K6" s="30">
        <f>+K5</f>
        <v>25</v>
      </c>
      <c r="L6" s="29">
        <f>+L3</f>
        <v>54</v>
      </c>
      <c r="M6" s="30">
        <f>+M5</f>
        <v>25</v>
      </c>
    </row>
    <row r="7" spans="1:28 16383:16383" ht="15.75" thickBot="1" x14ac:dyDescent="0.3">
      <c r="A7" s="3" t="s">
        <v>13</v>
      </c>
      <c r="B7" s="4">
        <v>0.3</v>
      </c>
      <c r="C7" s="5" t="s">
        <v>244</v>
      </c>
      <c r="D7" s="5" t="s">
        <v>245</v>
      </c>
      <c r="F7" s="33">
        <f t="shared" ref="F7:K7" si="0">+F3</f>
        <v>0</v>
      </c>
      <c r="G7" s="34">
        <f t="shared" si="0"/>
        <v>0</v>
      </c>
      <c r="H7" s="35">
        <f t="shared" si="0"/>
        <v>46</v>
      </c>
      <c r="I7" s="36">
        <f t="shared" si="0"/>
        <v>0</v>
      </c>
      <c r="J7" s="35">
        <f t="shared" si="0"/>
        <v>46</v>
      </c>
      <c r="K7" s="34">
        <f t="shared" si="0"/>
        <v>0</v>
      </c>
      <c r="L7" s="35">
        <f>+L6</f>
        <v>54</v>
      </c>
      <c r="M7" s="34">
        <f>+M4</f>
        <v>0</v>
      </c>
    </row>
    <row r="8" spans="1:28 16383:16383" x14ac:dyDescent="0.25">
      <c r="A8" s="3" t="s">
        <v>14</v>
      </c>
      <c r="B8" s="4">
        <v>0.15</v>
      </c>
      <c r="C8" s="5" t="s">
        <v>246</v>
      </c>
      <c r="D8" s="5">
        <v>100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</row>
    <row r="9" spans="1:28 16383:16383" x14ac:dyDescent="0.25">
      <c r="A9" s="3" t="s">
        <v>15</v>
      </c>
      <c r="B9" s="4">
        <v>0.5</v>
      </c>
      <c r="C9" s="5" t="s">
        <v>247</v>
      </c>
      <c r="D9" s="5" t="s">
        <v>3</v>
      </c>
    </row>
    <row r="10" spans="1:28 16383:16383" x14ac:dyDescent="0.25">
      <c r="A10" s="7" t="s">
        <v>16</v>
      </c>
      <c r="B10" s="8">
        <v>4</v>
      </c>
      <c r="C10" s="5" t="s">
        <v>321</v>
      </c>
      <c r="D10" s="5" t="s">
        <v>3</v>
      </c>
    </row>
    <row r="12" spans="1:28 16383:16383" x14ac:dyDescent="0.25">
      <c r="B12" s="4" t="s">
        <v>17</v>
      </c>
      <c r="C12" s="5" t="s">
        <v>18</v>
      </c>
      <c r="D12" s="5" t="s">
        <v>19</v>
      </c>
      <c r="E12" s="5" t="s">
        <v>36</v>
      </c>
      <c r="F12"/>
      <c r="G12"/>
      <c r="H12"/>
      <c r="O12" s="4" t="s">
        <v>20</v>
      </c>
      <c r="P12" s="5" t="s">
        <v>21</v>
      </c>
      <c r="Q12" s="5" t="s">
        <v>22</v>
      </c>
      <c r="R12" s="5" t="s">
        <v>45</v>
      </c>
    </row>
    <row r="13" spans="1:28 16383:16383" x14ac:dyDescent="0.25">
      <c r="A13" s="3" t="s">
        <v>23</v>
      </c>
      <c r="B13" s="4">
        <f>+SQRT((B17-B15)^2+(B18-B16)^2)</f>
        <v>48</v>
      </c>
      <c r="C13" s="119">
        <f t="shared" ref="C13:E13" si="1">+SQRT((C17-C15)^2+(C18-C16)^2)</f>
        <v>7</v>
      </c>
      <c r="D13" s="119">
        <f t="shared" si="1"/>
        <v>8</v>
      </c>
      <c r="E13" s="119">
        <f t="shared" si="1"/>
        <v>7</v>
      </c>
      <c r="F13"/>
      <c r="G13"/>
      <c r="H13"/>
    </row>
    <row r="14" spans="1:28 16383:16383" ht="15.75" thickBot="1" x14ac:dyDescent="0.3">
      <c r="A14" s="37" t="s">
        <v>24</v>
      </c>
      <c r="B14" s="38">
        <v>25</v>
      </c>
      <c r="C14" s="38">
        <v>25</v>
      </c>
      <c r="D14" s="38">
        <v>25</v>
      </c>
      <c r="E14" s="38">
        <v>25</v>
      </c>
      <c r="F14"/>
      <c r="G14"/>
      <c r="H14"/>
    </row>
    <row r="15" spans="1:28 16383:16383" x14ac:dyDescent="0.25">
      <c r="A15" s="39" t="s">
        <v>25</v>
      </c>
      <c r="B15" s="40">
        <v>0</v>
      </c>
      <c r="C15" s="40">
        <v>46</v>
      </c>
      <c r="D15" s="40">
        <v>46</v>
      </c>
      <c r="E15" s="40">
        <v>54</v>
      </c>
      <c r="F15"/>
      <c r="G15"/>
      <c r="H15"/>
      <c r="O15" s="4"/>
      <c r="P15" s="4"/>
      <c r="Q15" s="4"/>
      <c r="R15" s="4"/>
    </row>
    <row r="16" spans="1:28 16383:16383" x14ac:dyDescent="0.25">
      <c r="A16" s="42" t="s">
        <v>26</v>
      </c>
      <c r="B16" s="5">
        <v>5</v>
      </c>
      <c r="C16" s="5">
        <v>7</v>
      </c>
      <c r="D16" s="5">
        <v>0</v>
      </c>
      <c r="E16" s="5">
        <v>0</v>
      </c>
      <c r="F16"/>
      <c r="G16"/>
      <c r="H16"/>
      <c r="O16" s="4"/>
      <c r="P16" s="4"/>
      <c r="Q16" s="4"/>
      <c r="R16" s="4"/>
    </row>
    <row r="17" spans="1:18" x14ac:dyDescent="0.25">
      <c r="A17" s="42" t="s">
        <v>27</v>
      </c>
      <c r="B17" s="10">
        <v>48</v>
      </c>
      <c r="C17" s="10">
        <v>46</v>
      </c>
      <c r="D17" s="10">
        <v>54</v>
      </c>
      <c r="E17" s="10">
        <v>54</v>
      </c>
      <c r="F17"/>
      <c r="G17"/>
      <c r="H17"/>
      <c r="O17" s="11"/>
      <c r="P17" s="11"/>
      <c r="Q17" s="11"/>
      <c r="R17" s="11"/>
    </row>
    <row r="18" spans="1:18" x14ac:dyDescent="0.25">
      <c r="A18" s="42" t="s">
        <v>28</v>
      </c>
      <c r="B18" s="10">
        <v>5</v>
      </c>
      <c r="C18" s="10">
        <v>0</v>
      </c>
      <c r="D18" s="10">
        <v>0</v>
      </c>
      <c r="E18" s="10">
        <v>7</v>
      </c>
      <c r="F18"/>
      <c r="G18"/>
      <c r="H18"/>
      <c r="O18" s="11"/>
      <c r="P18" s="11"/>
      <c r="Q18" s="11"/>
      <c r="R18" s="11"/>
    </row>
    <row r="19" spans="1:18" ht="15.75" thickBot="1" x14ac:dyDescent="0.3">
      <c r="A19" s="45" t="s">
        <v>29</v>
      </c>
      <c r="B19" s="46">
        <v>0</v>
      </c>
      <c r="C19" s="46">
        <v>0</v>
      </c>
      <c r="D19" s="46">
        <v>0</v>
      </c>
      <c r="E19" s="46">
        <v>0</v>
      </c>
      <c r="F19"/>
      <c r="G19"/>
      <c r="H19"/>
    </row>
    <row r="20" spans="1:18" x14ac:dyDescent="0.25">
      <c r="A20" s="47" t="s">
        <v>35</v>
      </c>
      <c r="B20" s="48">
        <v>4</v>
      </c>
      <c r="C20" s="48">
        <v>0</v>
      </c>
      <c r="D20" s="48">
        <v>0</v>
      </c>
      <c r="E20" s="48">
        <v>0</v>
      </c>
      <c r="F20"/>
      <c r="G20"/>
      <c r="H20"/>
      <c r="O20" s="12">
        <f>+SQRT((O17-O15)^2+(O18-O16)^2)</f>
        <v>0</v>
      </c>
      <c r="P20" s="12">
        <f t="shared" ref="P20:Q20" si="2">+SQRT((P17-P15)^2+(P18-P16)^2)</f>
        <v>0</v>
      </c>
      <c r="Q20" s="12">
        <f t="shared" si="2"/>
        <v>0</v>
      </c>
      <c r="R20" s="12">
        <f>+SQRT((R17-R15)^2+(R18-R16)^2)</f>
        <v>0</v>
      </c>
    </row>
    <row r="21" spans="1:18" x14ac:dyDescent="0.25">
      <c r="A21" s="19" t="s">
        <v>243</v>
      </c>
      <c r="B21" s="82"/>
      <c r="C21" s="5"/>
      <c r="D21" s="5"/>
      <c r="E21" s="5"/>
      <c r="F21"/>
      <c r="G21"/>
      <c r="H21"/>
    </row>
    <row r="22" spans="1:18" x14ac:dyDescent="0.25">
      <c r="B22" s="12"/>
      <c r="C22" s="12"/>
      <c r="D22" s="12"/>
      <c r="E22" s="12"/>
      <c r="F22"/>
      <c r="G22" s="12"/>
    </row>
    <row r="23" spans="1:18" x14ac:dyDescent="0.25">
      <c r="A23" s="13"/>
      <c r="B23" s="163" t="s">
        <v>30</v>
      </c>
      <c r="C23" s="164"/>
      <c r="D23" s="164"/>
      <c r="E23" s="165"/>
      <c r="F23"/>
      <c r="G23"/>
      <c r="H23"/>
    </row>
    <row r="24" spans="1:18" x14ac:dyDescent="0.25">
      <c r="A24" s="13"/>
      <c r="B24" s="50">
        <v>1</v>
      </c>
      <c r="C24" s="38">
        <v>2</v>
      </c>
      <c r="D24" s="50">
        <v>3</v>
      </c>
      <c r="E24" s="38">
        <v>4</v>
      </c>
      <c r="F24"/>
      <c r="G24"/>
      <c r="H24"/>
    </row>
    <row r="25" spans="1:18" ht="15.75" x14ac:dyDescent="0.25">
      <c r="A25" s="51" t="s">
        <v>31</v>
      </c>
      <c r="B25" s="4">
        <f t="shared" ref="B25:E26" si="3">+O17-B17</f>
        <v>-48</v>
      </c>
      <c r="C25" s="4">
        <f t="shared" si="3"/>
        <v>-46</v>
      </c>
      <c r="D25" s="4">
        <f t="shared" si="3"/>
        <v>-54</v>
      </c>
      <c r="E25" s="4">
        <f t="shared" si="3"/>
        <v>-54</v>
      </c>
      <c r="F25"/>
      <c r="G25"/>
      <c r="H25"/>
    </row>
    <row r="26" spans="1:18" ht="15.75" x14ac:dyDescent="0.25">
      <c r="A26" s="51" t="s">
        <v>32</v>
      </c>
      <c r="B26" s="4">
        <f t="shared" si="3"/>
        <v>-5</v>
      </c>
      <c r="C26" s="4">
        <f t="shared" si="3"/>
        <v>0</v>
      </c>
      <c r="D26" s="4">
        <f t="shared" si="3"/>
        <v>0</v>
      </c>
      <c r="E26" s="4">
        <f t="shared" si="3"/>
        <v>-7</v>
      </c>
      <c r="F26"/>
      <c r="G26"/>
      <c r="H26"/>
    </row>
    <row r="27" spans="1:18" x14ac:dyDescent="0.25">
      <c r="A27" s="13"/>
      <c r="F27"/>
      <c r="G27"/>
      <c r="H27"/>
    </row>
    <row r="28" spans="1:18" x14ac:dyDescent="0.25">
      <c r="A28" s="13"/>
      <c r="F28"/>
      <c r="G28"/>
      <c r="H28"/>
    </row>
    <row r="29" spans="1:18" x14ac:dyDescent="0.25">
      <c r="A29" s="13"/>
    </row>
    <row r="30" spans="1:18" x14ac:dyDescent="0.25">
      <c r="A30" s="13"/>
      <c r="E30" s="15"/>
    </row>
    <row r="31" spans="1:18" ht="15.75" thickBot="1" x14ac:dyDescent="0.3">
      <c r="A31" s="151" t="s">
        <v>17</v>
      </c>
      <c r="B31" s="152"/>
      <c r="C31" t="s">
        <v>47</v>
      </c>
      <c r="D31"/>
      <c r="E31"/>
      <c r="F31"/>
    </row>
    <row r="32" spans="1:18" x14ac:dyDescent="0.25">
      <c r="A32" s="153" t="s">
        <v>48</v>
      </c>
      <c r="B32" s="52" t="s">
        <v>49</v>
      </c>
      <c r="C32" s="53">
        <v>5</v>
      </c>
      <c r="D32" s="40">
        <v>20</v>
      </c>
      <c r="E32" s="40">
        <v>20</v>
      </c>
      <c r="F32" s="40">
        <v>5</v>
      </c>
      <c r="G32" s="23"/>
      <c r="J32">
        <f t="shared" ref="J32:M39" si="4">+C32</f>
        <v>5</v>
      </c>
      <c r="K32">
        <f t="shared" si="4"/>
        <v>20</v>
      </c>
      <c r="L32">
        <f t="shared" si="4"/>
        <v>20</v>
      </c>
      <c r="M32">
        <f t="shared" si="4"/>
        <v>5</v>
      </c>
      <c r="N32">
        <f>+J32</f>
        <v>5</v>
      </c>
    </row>
    <row r="33" spans="1:14" ht="15.75" thickBot="1" x14ac:dyDescent="0.3">
      <c r="A33" s="154"/>
      <c r="B33" s="54" t="s">
        <v>34</v>
      </c>
      <c r="C33" s="33">
        <v>5</v>
      </c>
      <c r="D33" s="55">
        <v>5</v>
      </c>
      <c r="E33" s="55">
        <v>10</v>
      </c>
      <c r="F33" s="55">
        <v>10</v>
      </c>
      <c r="G33" s="56"/>
      <c r="J33">
        <f t="shared" si="4"/>
        <v>5</v>
      </c>
      <c r="K33">
        <f t="shared" si="4"/>
        <v>5</v>
      </c>
      <c r="L33">
        <f t="shared" si="4"/>
        <v>10</v>
      </c>
      <c r="M33">
        <f t="shared" si="4"/>
        <v>10</v>
      </c>
      <c r="N33">
        <f t="shared" ref="N33:N39" si="5">+J33</f>
        <v>5</v>
      </c>
    </row>
    <row r="34" spans="1:14" x14ac:dyDescent="0.25">
      <c r="A34" s="153" t="s">
        <v>50</v>
      </c>
      <c r="B34" s="52" t="s">
        <v>49</v>
      </c>
      <c r="C34" s="53">
        <v>25</v>
      </c>
      <c r="D34" s="40">
        <v>45</v>
      </c>
      <c r="E34" s="40">
        <v>45</v>
      </c>
      <c r="F34" s="40">
        <v>25</v>
      </c>
      <c r="G34" s="23"/>
      <c r="J34">
        <f t="shared" si="4"/>
        <v>25</v>
      </c>
      <c r="K34">
        <f t="shared" si="4"/>
        <v>45</v>
      </c>
      <c r="L34">
        <f t="shared" si="4"/>
        <v>45</v>
      </c>
      <c r="M34">
        <f t="shared" si="4"/>
        <v>25</v>
      </c>
      <c r="N34">
        <f t="shared" si="5"/>
        <v>25</v>
      </c>
    </row>
    <row r="35" spans="1:14" ht="15.75" thickBot="1" x14ac:dyDescent="0.3">
      <c r="A35" s="154"/>
      <c r="B35" s="54" t="s">
        <v>34</v>
      </c>
      <c r="C35" s="33">
        <v>5</v>
      </c>
      <c r="D35" s="55">
        <v>5</v>
      </c>
      <c r="E35" s="55">
        <v>10</v>
      </c>
      <c r="F35" s="55">
        <v>10</v>
      </c>
      <c r="G35" s="56"/>
      <c r="J35">
        <f t="shared" si="4"/>
        <v>5</v>
      </c>
      <c r="K35">
        <f t="shared" si="4"/>
        <v>5</v>
      </c>
      <c r="L35">
        <f t="shared" si="4"/>
        <v>10</v>
      </c>
      <c r="M35">
        <f t="shared" si="4"/>
        <v>10</v>
      </c>
      <c r="N35">
        <f t="shared" si="5"/>
        <v>5</v>
      </c>
    </row>
    <row r="36" spans="1:14" x14ac:dyDescent="0.25">
      <c r="A36" s="153" t="s">
        <v>51</v>
      </c>
      <c r="B36" s="52" t="s">
        <v>49</v>
      </c>
      <c r="C36" s="53">
        <v>5</v>
      </c>
      <c r="D36" s="40">
        <v>20</v>
      </c>
      <c r="E36" s="40">
        <v>20</v>
      </c>
      <c r="F36" s="40">
        <v>5</v>
      </c>
      <c r="G36" s="23"/>
      <c r="J36">
        <f t="shared" si="4"/>
        <v>5</v>
      </c>
      <c r="K36">
        <f t="shared" si="4"/>
        <v>20</v>
      </c>
      <c r="L36">
        <f t="shared" si="4"/>
        <v>20</v>
      </c>
      <c r="M36">
        <f t="shared" si="4"/>
        <v>5</v>
      </c>
      <c r="N36">
        <f t="shared" si="5"/>
        <v>5</v>
      </c>
    </row>
    <row r="37" spans="1:14" ht="15.75" thickBot="1" x14ac:dyDescent="0.3">
      <c r="A37" s="154"/>
      <c r="B37" s="54" t="s">
        <v>34</v>
      </c>
      <c r="C37" s="33">
        <v>12</v>
      </c>
      <c r="D37" s="55">
        <v>12</v>
      </c>
      <c r="E37" s="55">
        <v>22</v>
      </c>
      <c r="F37" s="55">
        <v>22</v>
      </c>
      <c r="G37" s="56"/>
      <c r="J37">
        <f t="shared" si="4"/>
        <v>12</v>
      </c>
      <c r="K37">
        <f t="shared" si="4"/>
        <v>12</v>
      </c>
      <c r="L37">
        <f t="shared" si="4"/>
        <v>22</v>
      </c>
      <c r="M37">
        <f t="shared" si="4"/>
        <v>22</v>
      </c>
      <c r="N37">
        <f t="shared" si="5"/>
        <v>12</v>
      </c>
    </row>
    <row r="38" spans="1:14" x14ac:dyDescent="0.25">
      <c r="A38" s="155" t="s">
        <v>52</v>
      </c>
      <c r="B38" s="52" t="s">
        <v>49</v>
      </c>
      <c r="C38" s="53">
        <v>25</v>
      </c>
      <c r="D38" s="40">
        <v>45</v>
      </c>
      <c r="E38" s="40">
        <v>45</v>
      </c>
      <c r="F38" s="40">
        <v>25</v>
      </c>
      <c r="G38" s="23"/>
      <c r="J38">
        <f t="shared" si="4"/>
        <v>25</v>
      </c>
      <c r="K38">
        <f t="shared" si="4"/>
        <v>45</v>
      </c>
      <c r="L38">
        <f t="shared" si="4"/>
        <v>45</v>
      </c>
      <c r="M38">
        <f t="shared" si="4"/>
        <v>25</v>
      </c>
      <c r="N38">
        <f t="shared" si="5"/>
        <v>25</v>
      </c>
    </row>
    <row r="39" spans="1:14" ht="15.75" thickBot="1" x14ac:dyDescent="0.3">
      <c r="A39" s="156"/>
      <c r="B39" s="54" t="s">
        <v>34</v>
      </c>
      <c r="C39" s="33">
        <v>12</v>
      </c>
      <c r="D39" s="55">
        <v>12</v>
      </c>
      <c r="E39" s="55">
        <v>22</v>
      </c>
      <c r="F39" s="55">
        <v>22</v>
      </c>
      <c r="G39" s="56"/>
      <c r="J39">
        <f t="shared" si="4"/>
        <v>12</v>
      </c>
      <c r="K39">
        <f t="shared" si="4"/>
        <v>12</v>
      </c>
      <c r="L39">
        <f t="shared" si="4"/>
        <v>22</v>
      </c>
      <c r="M39">
        <f t="shared" si="4"/>
        <v>22</v>
      </c>
      <c r="N39">
        <f t="shared" si="5"/>
        <v>12</v>
      </c>
    </row>
    <row r="40" spans="1:14" x14ac:dyDescent="0.25">
      <c r="C40" s="9"/>
    </row>
    <row r="41" spans="1:14" x14ac:dyDescent="0.25">
      <c r="A41" s="157" t="s">
        <v>18</v>
      </c>
      <c r="B41" s="158"/>
      <c r="C41"/>
      <c r="D41"/>
      <c r="E41"/>
      <c r="F41"/>
    </row>
    <row r="42" spans="1:14" x14ac:dyDescent="0.25">
      <c r="A42" s="159" t="s">
        <v>48</v>
      </c>
      <c r="B42" s="4" t="s">
        <v>49</v>
      </c>
      <c r="C42" s="4"/>
      <c r="D42" s="5"/>
      <c r="E42" s="5"/>
      <c r="F42" s="5"/>
      <c r="G42" s="5"/>
    </row>
    <row r="43" spans="1:14" x14ac:dyDescent="0.25">
      <c r="A43" s="160"/>
      <c r="B43" s="4" t="s">
        <v>34</v>
      </c>
      <c r="C43" s="4"/>
      <c r="D43" s="5"/>
      <c r="E43" s="5"/>
      <c r="F43" s="5"/>
      <c r="G43" s="5"/>
    </row>
    <row r="44" spans="1:14" x14ac:dyDescent="0.25">
      <c r="A44" s="159" t="s">
        <v>50</v>
      </c>
      <c r="B44" s="4" t="s">
        <v>49</v>
      </c>
      <c r="C44" s="4"/>
      <c r="D44" s="5"/>
      <c r="E44" s="5"/>
      <c r="F44" s="5"/>
      <c r="G44" s="5"/>
    </row>
    <row r="45" spans="1:14" x14ac:dyDescent="0.25">
      <c r="A45" s="160"/>
      <c r="B45" s="4" t="s">
        <v>34</v>
      </c>
      <c r="C45" s="4"/>
      <c r="D45" s="5"/>
      <c r="E45" s="5"/>
      <c r="F45" s="5"/>
      <c r="G45" s="5"/>
    </row>
    <row r="46" spans="1:14" x14ac:dyDescent="0.25">
      <c r="A46" s="159" t="s">
        <v>51</v>
      </c>
      <c r="B46" s="4" t="s">
        <v>49</v>
      </c>
      <c r="C46" s="4"/>
      <c r="D46" s="5"/>
      <c r="E46" s="5"/>
      <c r="F46" s="5"/>
      <c r="G46" s="5"/>
    </row>
    <row r="47" spans="1:14" x14ac:dyDescent="0.25">
      <c r="A47" s="160"/>
      <c r="B47" s="4" t="s">
        <v>34</v>
      </c>
      <c r="C47" s="4"/>
      <c r="D47" s="5"/>
      <c r="E47" s="5"/>
      <c r="F47" s="5"/>
      <c r="G47" s="5"/>
    </row>
    <row r="48" spans="1:14" x14ac:dyDescent="0.25">
      <c r="A48" s="149" t="s">
        <v>52</v>
      </c>
      <c r="B48" s="4" t="s">
        <v>49</v>
      </c>
      <c r="C48" s="4"/>
      <c r="D48" s="5"/>
      <c r="E48" s="5"/>
      <c r="F48" s="5"/>
      <c r="G48" s="5"/>
    </row>
    <row r="49" spans="1:8" x14ac:dyDescent="0.25">
      <c r="A49" s="149"/>
      <c r="B49" s="4" t="s">
        <v>34</v>
      </c>
      <c r="C49" s="4"/>
      <c r="D49" s="5"/>
      <c r="E49" s="5"/>
      <c r="F49" s="5"/>
      <c r="G49" s="5"/>
    </row>
    <row r="50" spans="1:8" x14ac:dyDescent="0.25">
      <c r="C50" s="9"/>
    </row>
    <row r="51" spans="1:8" ht="15.75" customHeight="1" x14ac:dyDescent="0.25">
      <c r="A51" s="157" t="s">
        <v>19</v>
      </c>
      <c r="B51" s="158"/>
      <c r="C51"/>
      <c r="D51"/>
      <c r="E51"/>
      <c r="F51"/>
    </row>
    <row r="52" spans="1:8" x14ac:dyDescent="0.25">
      <c r="A52" s="159" t="s">
        <v>48</v>
      </c>
      <c r="B52" s="4" t="s">
        <v>49</v>
      </c>
      <c r="C52" s="4"/>
      <c r="D52" s="5"/>
      <c r="E52" s="5"/>
      <c r="F52" s="5"/>
      <c r="G52" s="5"/>
    </row>
    <row r="53" spans="1:8" x14ac:dyDescent="0.25">
      <c r="A53" s="160"/>
      <c r="B53" s="4" t="s">
        <v>34</v>
      </c>
      <c r="C53" s="4"/>
      <c r="D53" s="5"/>
      <c r="E53" s="5"/>
      <c r="F53" s="5"/>
      <c r="G53" s="5"/>
    </row>
    <row r="54" spans="1:8" ht="15.75" customHeight="1" x14ac:dyDescent="0.25">
      <c r="A54" s="159" t="s">
        <v>50</v>
      </c>
      <c r="B54" s="4" t="s">
        <v>49</v>
      </c>
      <c r="C54" s="4"/>
      <c r="D54" s="5"/>
      <c r="E54" s="5"/>
      <c r="F54" s="5"/>
      <c r="G54" s="5"/>
      <c r="H54"/>
    </row>
    <row r="55" spans="1:8" ht="15.75" customHeight="1" x14ac:dyDescent="0.25">
      <c r="A55" s="160"/>
      <c r="B55" s="4" t="s">
        <v>34</v>
      </c>
      <c r="C55" s="4"/>
      <c r="D55" s="5"/>
      <c r="E55" s="5"/>
      <c r="F55" s="5"/>
      <c r="G55" s="5"/>
      <c r="H55"/>
    </row>
    <row r="56" spans="1:8" x14ac:dyDescent="0.25">
      <c r="A56" s="159" t="s">
        <v>51</v>
      </c>
      <c r="B56" s="4" t="s">
        <v>49</v>
      </c>
      <c r="C56" s="4"/>
      <c r="D56" s="5"/>
      <c r="E56" s="5"/>
      <c r="F56" s="5"/>
      <c r="G56" s="5"/>
    </row>
    <row r="57" spans="1:8" x14ac:dyDescent="0.25">
      <c r="A57" s="160"/>
      <c r="B57" s="4" t="s">
        <v>34</v>
      </c>
      <c r="C57" s="4"/>
      <c r="D57" s="5"/>
      <c r="E57" s="5"/>
      <c r="F57" s="5"/>
      <c r="G57" s="5"/>
    </row>
    <row r="58" spans="1:8" x14ac:dyDescent="0.25">
      <c r="A58" s="149" t="s">
        <v>52</v>
      </c>
      <c r="B58" s="4" t="s">
        <v>49</v>
      </c>
      <c r="C58" s="4"/>
      <c r="D58" s="5"/>
      <c r="E58" s="5"/>
      <c r="F58" s="5"/>
      <c r="G58" s="5"/>
    </row>
    <row r="59" spans="1:8" x14ac:dyDescent="0.25">
      <c r="A59" s="149"/>
      <c r="B59" s="4" t="s">
        <v>34</v>
      </c>
      <c r="C59" s="4"/>
      <c r="D59" s="5"/>
      <c r="E59" s="5"/>
      <c r="F59" s="5"/>
      <c r="G59" s="5"/>
    </row>
    <row r="60" spans="1:8" x14ac:dyDescent="0.25">
      <c r="C60" s="9"/>
    </row>
    <row r="61" spans="1:8" x14ac:dyDescent="0.25">
      <c r="A61" s="157" t="s">
        <v>36</v>
      </c>
      <c r="B61" s="158"/>
      <c r="C61"/>
      <c r="D61"/>
      <c r="E61"/>
      <c r="F61"/>
    </row>
    <row r="62" spans="1:8" x14ac:dyDescent="0.25">
      <c r="A62" s="159" t="s">
        <v>48</v>
      </c>
      <c r="B62" s="4" t="s">
        <v>49</v>
      </c>
      <c r="C62" s="4"/>
      <c r="D62" s="5"/>
      <c r="E62" s="5"/>
      <c r="F62" s="5"/>
      <c r="G62" s="5"/>
    </row>
    <row r="63" spans="1:8" x14ac:dyDescent="0.25">
      <c r="A63" s="160"/>
      <c r="B63" s="4" t="s">
        <v>34</v>
      </c>
      <c r="C63" s="4"/>
      <c r="D63" s="5"/>
      <c r="E63" s="5"/>
      <c r="F63" s="5"/>
      <c r="G63" s="5"/>
    </row>
    <row r="64" spans="1:8" x14ac:dyDescent="0.25">
      <c r="A64" s="159" t="s">
        <v>50</v>
      </c>
      <c r="B64" s="4" t="s">
        <v>49</v>
      </c>
      <c r="C64" s="4"/>
      <c r="D64" s="5"/>
      <c r="E64" s="5"/>
      <c r="F64" s="5"/>
      <c r="G64" s="5"/>
    </row>
    <row r="65" spans="1:8" x14ac:dyDescent="0.25">
      <c r="A65" s="160"/>
      <c r="B65" s="4" t="s">
        <v>34</v>
      </c>
      <c r="C65" s="4"/>
      <c r="D65" s="5"/>
      <c r="E65" s="5"/>
      <c r="F65" s="5"/>
      <c r="G65" s="5"/>
    </row>
    <row r="66" spans="1:8" x14ac:dyDescent="0.25">
      <c r="A66" s="159" t="s">
        <v>51</v>
      </c>
      <c r="B66" s="4" t="s">
        <v>49</v>
      </c>
      <c r="C66" s="4"/>
      <c r="D66" s="5"/>
      <c r="E66" s="5"/>
      <c r="F66" s="5"/>
      <c r="G66" s="5"/>
    </row>
    <row r="67" spans="1:8" x14ac:dyDescent="0.25">
      <c r="A67" s="160"/>
      <c r="B67" s="4" t="s">
        <v>34</v>
      </c>
      <c r="C67" s="4"/>
      <c r="D67" s="5"/>
      <c r="E67" s="5"/>
      <c r="F67" s="5"/>
      <c r="G67" s="5"/>
    </row>
    <row r="68" spans="1:8" x14ac:dyDescent="0.25">
      <c r="A68" s="149" t="s">
        <v>52</v>
      </c>
      <c r="B68" s="4" t="s">
        <v>49</v>
      </c>
      <c r="C68" s="4"/>
      <c r="D68" s="5"/>
      <c r="E68" s="5"/>
      <c r="F68" s="5"/>
      <c r="G68" s="5"/>
    </row>
    <row r="69" spans="1:8" x14ac:dyDescent="0.25">
      <c r="A69" s="149"/>
      <c r="B69" s="4" t="s">
        <v>34</v>
      </c>
      <c r="C69" s="5"/>
      <c r="D69" s="5"/>
      <c r="E69" s="5"/>
      <c r="F69" s="5"/>
      <c r="G69" s="5"/>
    </row>
    <row r="71" spans="1:8" x14ac:dyDescent="0.25">
      <c r="B71"/>
      <c r="C71"/>
      <c r="D71"/>
      <c r="E71"/>
      <c r="F71"/>
      <c r="G71"/>
      <c r="H71"/>
    </row>
    <row r="72" spans="1:8" x14ac:dyDescent="0.25">
      <c r="B72"/>
      <c r="C72"/>
      <c r="D72"/>
      <c r="E72"/>
      <c r="F72"/>
      <c r="G72"/>
      <c r="H72"/>
    </row>
    <row r="73" spans="1:8" x14ac:dyDescent="0.25">
      <c r="B73"/>
      <c r="C73"/>
      <c r="D73"/>
      <c r="E73"/>
      <c r="F73"/>
      <c r="G73"/>
      <c r="H73"/>
    </row>
    <row r="74" spans="1:8" x14ac:dyDescent="0.25">
      <c r="B74"/>
      <c r="C74"/>
      <c r="D74"/>
      <c r="E74"/>
      <c r="F74"/>
      <c r="G74"/>
      <c r="H74"/>
    </row>
    <row r="75" spans="1:8" x14ac:dyDescent="0.25">
      <c r="B75"/>
      <c r="C75"/>
      <c r="D75"/>
      <c r="E75"/>
      <c r="F75"/>
      <c r="G75"/>
      <c r="H75"/>
    </row>
    <row r="76" spans="1:8" x14ac:dyDescent="0.25">
      <c r="B76"/>
      <c r="C76"/>
      <c r="D76"/>
      <c r="E76"/>
      <c r="F76"/>
      <c r="G76"/>
      <c r="H76"/>
    </row>
    <row r="77" spans="1:8" x14ac:dyDescent="0.25">
      <c r="B77"/>
      <c r="C77"/>
      <c r="D77"/>
      <c r="E77"/>
      <c r="F77"/>
      <c r="G77"/>
      <c r="H77"/>
    </row>
    <row r="78" spans="1:8" x14ac:dyDescent="0.25">
      <c r="B78"/>
      <c r="C78"/>
      <c r="D78"/>
      <c r="E78"/>
      <c r="F78"/>
      <c r="G78"/>
      <c r="H78"/>
    </row>
    <row r="79" spans="1:8" x14ac:dyDescent="0.25">
      <c r="B79"/>
      <c r="C79"/>
      <c r="D79"/>
      <c r="E79"/>
      <c r="F79"/>
      <c r="G79"/>
      <c r="H79"/>
    </row>
    <row r="80" spans="1:8" x14ac:dyDescent="0.25">
      <c r="B80"/>
      <c r="C80"/>
      <c r="D80"/>
      <c r="E80"/>
      <c r="F80"/>
      <c r="G80"/>
      <c r="H80"/>
    </row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</sheetData>
  <mergeCells count="26">
    <mergeCell ref="A1:B1"/>
    <mergeCell ref="F1:G1"/>
    <mergeCell ref="H1:I1"/>
    <mergeCell ref="J1:K1"/>
    <mergeCell ref="L1:M1"/>
    <mergeCell ref="A48:A49"/>
    <mergeCell ref="A31:B31"/>
    <mergeCell ref="A32:A33"/>
    <mergeCell ref="A34:A35"/>
    <mergeCell ref="A36:A37"/>
    <mergeCell ref="B23:E23"/>
    <mergeCell ref="A62:A63"/>
    <mergeCell ref="A64:A65"/>
    <mergeCell ref="A66:A67"/>
    <mergeCell ref="A68:A69"/>
    <mergeCell ref="A51:B51"/>
    <mergeCell ref="A52:A53"/>
    <mergeCell ref="A54:A55"/>
    <mergeCell ref="A56:A57"/>
    <mergeCell ref="A58:A59"/>
    <mergeCell ref="A61:B61"/>
    <mergeCell ref="A38:A39"/>
    <mergeCell ref="A41:B41"/>
    <mergeCell ref="A42:A43"/>
    <mergeCell ref="A44:A45"/>
    <mergeCell ref="A46:A47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DA45F-B048-4302-A74B-8129C7A10D21}">
  <dimension ref="A1:XFC150"/>
  <sheetViews>
    <sheetView showGridLines="0" zoomScale="80" zoomScaleNormal="80" workbookViewId="0">
      <selection activeCell="C10" sqref="C10:D10"/>
    </sheetView>
  </sheetViews>
  <sheetFormatPr baseColWidth="10" defaultColWidth="11.42578125" defaultRowHeight="15" x14ac:dyDescent="0.25"/>
  <cols>
    <col min="1" max="1" width="17.28515625" bestFit="1" customWidth="1"/>
    <col min="2" max="2" width="7.140625" style="9" bestFit="1" customWidth="1"/>
    <col min="3" max="3" width="19.5703125" style="1" bestFit="1" customWidth="1"/>
    <col min="4" max="5" width="7.140625" style="1" bestFit="1" customWidth="1"/>
    <col min="6" max="6" width="8.42578125" style="1" customWidth="1"/>
    <col min="7" max="7" width="8.28515625" style="1" customWidth="1"/>
    <col min="8" max="8" width="7.42578125" style="1" customWidth="1"/>
    <col min="9" max="13" width="8.28515625" customWidth="1"/>
    <col min="14" max="20" width="6.7109375" bestFit="1" customWidth="1"/>
    <col min="21" max="21" width="4.5703125" bestFit="1" customWidth="1"/>
    <col min="22" max="22" width="5" bestFit="1" customWidth="1"/>
    <col min="23" max="23" width="4.5703125" bestFit="1" customWidth="1"/>
    <col min="24" max="24" width="5.140625" bestFit="1" customWidth="1"/>
    <col min="25" max="25" width="5.7109375" bestFit="1" customWidth="1"/>
    <col min="26" max="28" width="11.42578125" customWidth="1"/>
  </cols>
  <sheetData>
    <row r="1" spans="1:28 16383:16383" ht="15.75" thickBot="1" x14ac:dyDescent="0.3">
      <c r="A1" s="150" t="s">
        <v>0</v>
      </c>
      <c r="B1" s="150"/>
      <c r="F1" s="161">
        <v>1</v>
      </c>
      <c r="G1" s="161"/>
      <c r="H1" s="161">
        <v>2</v>
      </c>
      <c r="I1" s="161"/>
      <c r="J1" s="161">
        <v>3</v>
      </c>
      <c r="K1" s="161"/>
      <c r="XFC1" s="2"/>
    </row>
    <row r="2" spans="1:28 16383:16383" x14ac:dyDescent="0.25">
      <c r="A2" s="3" t="s">
        <v>1</v>
      </c>
      <c r="B2" s="4">
        <v>1</v>
      </c>
      <c r="C2" s="5" t="s">
        <v>2</v>
      </c>
      <c r="D2" s="5" t="s">
        <v>3</v>
      </c>
      <c r="F2" s="22" t="s">
        <v>25</v>
      </c>
      <c r="G2" s="23" t="s">
        <v>29</v>
      </c>
      <c r="H2" s="22" t="s">
        <v>25</v>
      </c>
      <c r="I2" s="24" t="s">
        <v>29</v>
      </c>
      <c r="J2" s="22" t="s">
        <v>25</v>
      </c>
      <c r="K2" s="23" t="s">
        <v>29</v>
      </c>
      <c r="XFC2" s="2"/>
    </row>
    <row r="3" spans="1:28 16383:16383" x14ac:dyDescent="0.25">
      <c r="A3" s="3" t="s">
        <v>4</v>
      </c>
      <c r="B3" s="4">
        <v>4</v>
      </c>
      <c r="C3" s="3" t="s">
        <v>5</v>
      </c>
      <c r="D3" s="5" t="s">
        <v>3</v>
      </c>
      <c r="F3" s="25">
        <v>0</v>
      </c>
      <c r="G3" s="26">
        <f>+C19</f>
        <v>0</v>
      </c>
      <c r="H3" s="27">
        <f>+C15</f>
        <v>46</v>
      </c>
      <c r="I3" s="28">
        <f>+C19</f>
        <v>0</v>
      </c>
      <c r="J3" s="29">
        <f>+D15</f>
        <v>46</v>
      </c>
      <c r="K3" s="30">
        <f>+D19</f>
        <v>0</v>
      </c>
      <c r="XFC3" s="2"/>
    </row>
    <row r="4" spans="1:28 16383:16383" x14ac:dyDescent="0.25">
      <c r="A4" s="3" t="s">
        <v>7</v>
      </c>
      <c r="B4" s="4">
        <v>2</v>
      </c>
      <c r="C4" s="3" t="s">
        <v>8</v>
      </c>
      <c r="D4" s="5" t="s">
        <v>3</v>
      </c>
      <c r="F4" s="29">
        <f>+F3+B13</f>
        <v>48</v>
      </c>
      <c r="G4" s="30">
        <f>+G3</f>
        <v>0</v>
      </c>
      <c r="H4" s="29">
        <f>+H3+C13</f>
        <v>53</v>
      </c>
      <c r="I4" s="31">
        <f>+I3</f>
        <v>0</v>
      </c>
      <c r="J4" s="29">
        <f>+J3+D13</f>
        <v>54</v>
      </c>
      <c r="K4" s="30">
        <f>+K3</f>
        <v>0</v>
      </c>
    </row>
    <row r="5" spans="1:28 16383:16383" x14ac:dyDescent="0.25">
      <c r="A5" s="3" t="s">
        <v>9</v>
      </c>
      <c r="B5" s="6">
        <v>0.5</v>
      </c>
      <c r="C5" s="3" t="s">
        <v>10</v>
      </c>
      <c r="D5" s="5" t="s">
        <v>6</v>
      </c>
      <c r="F5" s="29">
        <f>+F4</f>
        <v>48</v>
      </c>
      <c r="G5" s="30">
        <f>+G3+C14</f>
        <v>25</v>
      </c>
      <c r="H5" s="29">
        <f>+H4</f>
        <v>53</v>
      </c>
      <c r="I5" s="31">
        <f>+C14</f>
        <v>25</v>
      </c>
      <c r="J5" s="29">
        <f>+J4</f>
        <v>54</v>
      </c>
      <c r="K5" s="30">
        <f>+D14</f>
        <v>25</v>
      </c>
    </row>
    <row r="6" spans="1:28 16383:16383" x14ac:dyDescent="0.25">
      <c r="A6" s="3" t="s">
        <v>11</v>
      </c>
      <c r="B6" s="4">
        <v>0.2</v>
      </c>
      <c r="C6" s="3" t="s">
        <v>12</v>
      </c>
      <c r="D6" s="5" t="s">
        <v>3</v>
      </c>
      <c r="F6" s="32">
        <f>+F3</f>
        <v>0</v>
      </c>
      <c r="G6" s="30">
        <f>+G5</f>
        <v>25</v>
      </c>
      <c r="H6" s="29">
        <f>+H3</f>
        <v>46</v>
      </c>
      <c r="I6" s="31">
        <f>+I5</f>
        <v>25</v>
      </c>
      <c r="J6" s="29">
        <f>+J3</f>
        <v>46</v>
      </c>
      <c r="K6" s="30">
        <f>+K5</f>
        <v>25</v>
      </c>
    </row>
    <row r="7" spans="1:28 16383:16383" ht="15.75" thickBot="1" x14ac:dyDescent="0.3">
      <c r="A7" s="3" t="s">
        <v>13</v>
      </c>
      <c r="B7" s="4">
        <v>0.3</v>
      </c>
      <c r="C7" s="5" t="s">
        <v>244</v>
      </c>
      <c r="D7" s="5" t="s">
        <v>245</v>
      </c>
      <c r="F7" s="33">
        <f t="shared" ref="F7:K7" si="0">+F3</f>
        <v>0</v>
      </c>
      <c r="G7" s="34">
        <f t="shared" si="0"/>
        <v>0</v>
      </c>
      <c r="H7" s="35">
        <f t="shared" si="0"/>
        <v>46</v>
      </c>
      <c r="I7" s="36">
        <f t="shared" si="0"/>
        <v>0</v>
      </c>
      <c r="J7" s="35">
        <f t="shared" si="0"/>
        <v>46</v>
      </c>
      <c r="K7" s="34">
        <f t="shared" si="0"/>
        <v>0</v>
      </c>
    </row>
    <row r="8" spans="1:28 16383:16383" x14ac:dyDescent="0.25">
      <c r="A8" s="3" t="s">
        <v>14</v>
      </c>
      <c r="B8" s="4">
        <v>0.15</v>
      </c>
      <c r="C8" s="5" t="s">
        <v>246</v>
      </c>
      <c r="D8" s="5">
        <v>100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</row>
    <row r="9" spans="1:28 16383:16383" x14ac:dyDescent="0.25">
      <c r="A9" s="3" t="s">
        <v>15</v>
      </c>
      <c r="B9" s="4">
        <v>0.5</v>
      </c>
      <c r="C9" s="5" t="s">
        <v>247</v>
      </c>
      <c r="D9" s="5" t="s">
        <v>3</v>
      </c>
    </row>
    <row r="10" spans="1:28 16383:16383" x14ac:dyDescent="0.25">
      <c r="A10" s="7" t="s">
        <v>16</v>
      </c>
      <c r="B10" s="8">
        <v>3</v>
      </c>
      <c r="C10" s="5" t="s">
        <v>321</v>
      </c>
      <c r="D10" s="5" t="s">
        <v>3</v>
      </c>
    </row>
    <row r="12" spans="1:28 16383:16383" x14ac:dyDescent="0.25">
      <c r="B12" s="4" t="s">
        <v>17</v>
      </c>
      <c r="C12" s="5" t="s">
        <v>18</v>
      </c>
      <c r="D12" s="5" t="s">
        <v>19</v>
      </c>
      <c r="E12"/>
      <c r="F12"/>
      <c r="G12"/>
      <c r="H12"/>
      <c r="O12" s="4" t="s">
        <v>20</v>
      </c>
      <c r="P12" s="5" t="s">
        <v>21</v>
      </c>
      <c r="Q12" s="5" t="s">
        <v>22</v>
      </c>
    </row>
    <row r="13" spans="1:28 16383:16383" x14ac:dyDescent="0.25">
      <c r="A13" s="3" t="s">
        <v>23</v>
      </c>
      <c r="B13" s="127">
        <f>+SQRT((B17-B15)^2+(B18-B16)^2)</f>
        <v>48</v>
      </c>
      <c r="C13" s="127">
        <f>+SQRT((C17-C15)^2+(C18-C16)^2)</f>
        <v>7</v>
      </c>
      <c r="D13" s="127">
        <f>+SQRT((D17-D15)^2+(D18-D16)^2)</f>
        <v>8</v>
      </c>
      <c r="E13"/>
      <c r="F13"/>
      <c r="G13"/>
      <c r="H13"/>
    </row>
    <row r="14" spans="1:28 16383:16383" ht="15.75" thickBot="1" x14ac:dyDescent="0.3">
      <c r="A14" s="37" t="s">
        <v>24</v>
      </c>
      <c r="B14" s="38">
        <v>25</v>
      </c>
      <c r="C14" s="38">
        <v>25</v>
      </c>
      <c r="D14" s="38">
        <v>25</v>
      </c>
      <c r="E14"/>
      <c r="F14"/>
      <c r="G14"/>
      <c r="H14"/>
    </row>
    <row r="15" spans="1:28 16383:16383" x14ac:dyDescent="0.25">
      <c r="A15" s="39" t="s">
        <v>25</v>
      </c>
      <c r="B15" s="40">
        <v>0</v>
      </c>
      <c r="C15" s="40">
        <v>46</v>
      </c>
      <c r="D15" s="40">
        <v>46</v>
      </c>
      <c r="E15"/>
      <c r="F15"/>
      <c r="G15"/>
      <c r="H15"/>
      <c r="O15" s="4"/>
      <c r="P15" s="4"/>
      <c r="Q15" s="4"/>
    </row>
    <row r="16" spans="1:28 16383:16383" x14ac:dyDescent="0.25">
      <c r="A16" s="42" t="s">
        <v>26</v>
      </c>
      <c r="B16" s="5">
        <v>5</v>
      </c>
      <c r="C16" s="5">
        <v>7</v>
      </c>
      <c r="D16" s="5">
        <v>0</v>
      </c>
      <c r="E16"/>
      <c r="F16"/>
      <c r="G16"/>
      <c r="H16"/>
      <c r="O16" s="4"/>
      <c r="P16" s="4"/>
      <c r="Q16" s="4"/>
    </row>
    <row r="17" spans="1:17" x14ac:dyDescent="0.25">
      <c r="A17" s="42" t="s">
        <v>27</v>
      </c>
      <c r="B17" s="10">
        <v>48</v>
      </c>
      <c r="C17" s="10">
        <v>46</v>
      </c>
      <c r="D17" s="10">
        <v>54</v>
      </c>
      <c r="E17"/>
      <c r="F17"/>
      <c r="G17"/>
      <c r="H17"/>
      <c r="O17" s="11"/>
      <c r="P17" s="11"/>
      <c r="Q17" s="11"/>
    </row>
    <row r="18" spans="1:17" x14ac:dyDescent="0.25">
      <c r="A18" s="42" t="s">
        <v>28</v>
      </c>
      <c r="B18" s="10">
        <v>5</v>
      </c>
      <c r="C18" s="10">
        <v>0</v>
      </c>
      <c r="D18" s="10">
        <v>0</v>
      </c>
      <c r="E18"/>
      <c r="F18"/>
      <c r="G18"/>
      <c r="H18"/>
      <c r="O18" s="11"/>
      <c r="P18" s="11"/>
      <c r="Q18" s="11"/>
    </row>
    <row r="19" spans="1:17" ht="15.75" thickBot="1" x14ac:dyDescent="0.3">
      <c r="A19" s="45" t="s">
        <v>29</v>
      </c>
      <c r="B19" s="46">
        <v>0</v>
      </c>
      <c r="C19" s="46">
        <v>0</v>
      </c>
      <c r="D19" s="46">
        <v>0</v>
      </c>
      <c r="E19"/>
      <c r="F19"/>
      <c r="G19"/>
      <c r="H19"/>
    </row>
    <row r="20" spans="1:17" x14ac:dyDescent="0.25">
      <c r="A20" s="47" t="s">
        <v>35</v>
      </c>
      <c r="B20" s="48">
        <v>4</v>
      </c>
      <c r="C20" s="48">
        <v>0</v>
      </c>
      <c r="D20" s="48">
        <v>0</v>
      </c>
      <c r="E20"/>
      <c r="F20"/>
      <c r="G20"/>
      <c r="H20"/>
      <c r="O20" s="12">
        <f>+SQRT((O17-O15)^2+(O18-O16)^2)</f>
        <v>0</v>
      </c>
      <c r="P20" s="12">
        <f>+SQRT((P17-P15)^2+(P18-P16)^2)</f>
        <v>0</v>
      </c>
      <c r="Q20" s="12">
        <f>+SQRT((Q17-Q15)^2+(Q18-Q16)^2)</f>
        <v>0</v>
      </c>
    </row>
    <row r="21" spans="1:17" x14ac:dyDescent="0.25">
      <c r="A21" s="19" t="s">
        <v>243</v>
      </c>
      <c r="B21" s="82" t="s">
        <v>6</v>
      </c>
      <c r="C21" s="5" t="s">
        <v>6</v>
      </c>
      <c r="D21" s="5" t="s">
        <v>6</v>
      </c>
      <c r="E21"/>
      <c r="F21"/>
      <c r="G21"/>
      <c r="H21"/>
    </row>
    <row r="22" spans="1:17" x14ac:dyDescent="0.25">
      <c r="E22"/>
      <c r="F22"/>
      <c r="G22" s="12"/>
    </row>
    <row r="23" spans="1:17" x14ac:dyDescent="0.25">
      <c r="A23" s="13"/>
      <c r="B23" s="163" t="s">
        <v>30</v>
      </c>
      <c r="C23" s="164"/>
      <c r="D23" s="165"/>
      <c r="E23"/>
      <c r="F23"/>
      <c r="G23"/>
      <c r="H23"/>
    </row>
    <row r="24" spans="1:17" x14ac:dyDescent="0.25">
      <c r="A24" s="13"/>
      <c r="B24" s="50">
        <v>1</v>
      </c>
      <c r="C24" s="38">
        <v>2</v>
      </c>
      <c r="D24" s="50">
        <v>3</v>
      </c>
      <c r="E24"/>
      <c r="F24"/>
      <c r="G24"/>
      <c r="H24"/>
    </row>
    <row r="25" spans="1:17" ht="15.75" x14ac:dyDescent="0.25">
      <c r="A25" s="51" t="s">
        <v>31</v>
      </c>
      <c r="B25" s="4">
        <f t="shared" ref="B25:D26" si="1">+O17-B17</f>
        <v>-48</v>
      </c>
      <c r="C25" s="4">
        <f t="shared" si="1"/>
        <v>-46</v>
      </c>
      <c r="D25" s="4">
        <f t="shared" si="1"/>
        <v>-54</v>
      </c>
      <c r="E25"/>
      <c r="F25"/>
      <c r="G25"/>
      <c r="H25"/>
    </row>
    <row r="26" spans="1:17" ht="15.75" x14ac:dyDescent="0.25">
      <c r="A26" s="51" t="s">
        <v>32</v>
      </c>
      <c r="B26" s="4">
        <f t="shared" si="1"/>
        <v>-5</v>
      </c>
      <c r="C26" s="4">
        <f t="shared" si="1"/>
        <v>0</v>
      </c>
      <c r="D26" s="4">
        <f t="shared" si="1"/>
        <v>0</v>
      </c>
      <c r="E26"/>
      <c r="F26"/>
      <c r="G26"/>
      <c r="H26"/>
    </row>
    <row r="27" spans="1:17" x14ac:dyDescent="0.25">
      <c r="A27" s="13"/>
      <c r="E27"/>
      <c r="F27"/>
      <c r="G27"/>
      <c r="H27"/>
    </row>
    <row r="28" spans="1:17" x14ac:dyDescent="0.25">
      <c r="A28" s="13"/>
      <c r="E28"/>
      <c r="F28"/>
      <c r="G28"/>
      <c r="H28"/>
    </row>
    <row r="29" spans="1:17" x14ac:dyDescent="0.25">
      <c r="A29" s="13"/>
      <c r="E29"/>
      <c r="F29"/>
      <c r="G29"/>
      <c r="H29"/>
    </row>
    <row r="30" spans="1:17" x14ac:dyDescent="0.25">
      <c r="A30" s="13"/>
      <c r="E30"/>
      <c r="F30"/>
      <c r="G30"/>
      <c r="H30"/>
    </row>
    <row r="31" spans="1:17" x14ac:dyDescent="0.25">
      <c r="A31" s="13"/>
      <c r="E31" s="15"/>
    </row>
    <row r="32" spans="1:17" ht="15.75" thickBot="1" x14ac:dyDescent="0.3">
      <c r="A32" s="151" t="s">
        <v>17</v>
      </c>
      <c r="B32" s="152"/>
      <c r="C32" t="s">
        <v>47</v>
      </c>
      <c r="D32"/>
      <c r="E32"/>
      <c r="F32"/>
    </row>
    <row r="33" spans="1:14" x14ac:dyDescent="0.25">
      <c r="A33" s="153" t="s">
        <v>48</v>
      </c>
      <c r="B33" s="52" t="s">
        <v>49</v>
      </c>
      <c r="C33" s="53">
        <v>5</v>
      </c>
      <c r="D33" s="40">
        <v>20</v>
      </c>
      <c r="E33" s="40">
        <v>20</v>
      </c>
      <c r="F33" s="40">
        <v>5</v>
      </c>
      <c r="G33" s="23"/>
      <c r="J33">
        <f t="shared" ref="J33:M40" si="2">+C33</f>
        <v>5</v>
      </c>
      <c r="K33">
        <f t="shared" si="2"/>
        <v>20</v>
      </c>
      <c r="L33">
        <f t="shared" si="2"/>
        <v>20</v>
      </c>
      <c r="M33">
        <f t="shared" si="2"/>
        <v>5</v>
      </c>
      <c r="N33">
        <f>+J33</f>
        <v>5</v>
      </c>
    </row>
    <row r="34" spans="1:14" ht="15.75" thickBot="1" x14ac:dyDescent="0.3">
      <c r="A34" s="154"/>
      <c r="B34" s="54" t="s">
        <v>34</v>
      </c>
      <c r="C34" s="33">
        <v>5</v>
      </c>
      <c r="D34" s="55">
        <v>5</v>
      </c>
      <c r="E34" s="55">
        <v>10</v>
      </c>
      <c r="F34" s="55">
        <v>10</v>
      </c>
      <c r="G34" s="56"/>
      <c r="J34">
        <f t="shared" si="2"/>
        <v>5</v>
      </c>
      <c r="K34">
        <f t="shared" si="2"/>
        <v>5</v>
      </c>
      <c r="L34">
        <f t="shared" si="2"/>
        <v>10</v>
      </c>
      <c r="M34">
        <f t="shared" si="2"/>
        <v>10</v>
      </c>
      <c r="N34">
        <f t="shared" ref="N34:N40" si="3">+J34</f>
        <v>5</v>
      </c>
    </row>
    <row r="35" spans="1:14" x14ac:dyDescent="0.25">
      <c r="A35" s="153" t="s">
        <v>50</v>
      </c>
      <c r="B35" s="52" t="s">
        <v>49</v>
      </c>
      <c r="C35" s="53">
        <v>25</v>
      </c>
      <c r="D35" s="40">
        <v>45</v>
      </c>
      <c r="E35" s="40">
        <v>45</v>
      </c>
      <c r="F35" s="40">
        <v>25</v>
      </c>
      <c r="G35" s="23"/>
      <c r="J35">
        <f t="shared" si="2"/>
        <v>25</v>
      </c>
      <c r="K35">
        <f t="shared" si="2"/>
        <v>45</v>
      </c>
      <c r="L35">
        <f t="shared" si="2"/>
        <v>45</v>
      </c>
      <c r="M35">
        <f t="shared" si="2"/>
        <v>25</v>
      </c>
      <c r="N35">
        <f t="shared" si="3"/>
        <v>25</v>
      </c>
    </row>
    <row r="36" spans="1:14" ht="15.75" thickBot="1" x14ac:dyDescent="0.3">
      <c r="A36" s="154"/>
      <c r="B36" s="54" t="s">
        <v>34</v>
      </c>
      <c r="C36" s="33">
        <v>5</v>
      </c>
      <c r="D36" s="55">
        <v>5</v>
      </c>
      <c r="E36" s="55">
        <v>10</v>
      </c>
      <c r="F36" s="55">
        <v>10</v>
      </c>
      <c r="G36" s="56"/>
      <c r="J36">
        <f t="shared" si="2"/>
        <v>5</v>
      </c>
      <c r="K36">
        <f t="shared" si="2"/>
        <v>5</v>
      </c>
      <c r="L36">
        <f t="shared" si="2"/>
        <v>10</v>
      </c>
      <c r="M36">
        <f t="shared" si="2"/>
        <v>10</v>
      </c>
      <c r="N36">
        <f t="shared" si="3"/>
        <v>5</v>
      </c>
    </row>
    <row r="37" spans="1:14" x14ac:dyDescent="0.25">
      <c r="A37" s="153" t="s">
        <v>51</v>
      </c>
      <c r="B37" s="52" t="s">
        <v>49</v>
      </c>
      <c r="C37" s="53">
        <v>5</v>
      </c>
      <c r="D37" s="40">
        <v>20</v>
      </c>
      <c r="E37" s="40">
        <v>20</v>
      </c>
      <c r="F37" s="40">
        <v>5</v>
      </c>
      <c r="G37" s="23"/>
      <c r="J37">
        <f t="shared" si="2"/>
        <v>5</v>
      </c>
      <c r="K37">
        <f t="shared" si="2"/>
        <v>20</v>
      </c>
      <c r="L37">
        <f t="shared" si="2"/>
        <v>20</v>
      </c>
      <c r="M37">
        <f t="shared" si="2"/>
        <v>5</v>
      </c>
      <c r="N37">
        <f t="shared" si="3"/>
        <v>5</v>
      </c>
    </row>
    <row r="38" spans="1:14" ht="15.75" thickBot="1" x14ac:dyDescent="0.3">
      <c r="A38" s="154"/>
      <c r="B38" s="54" t="s">
        <v>34</v>
      </c>
      <c r="C38" s="33">
        <v>12</v>
      </c>
      <c r="D38" s="55">
        <v>12</v>
      </c>
      <c r="E38" s="55">
        <v>22</v>
      </c>
      <c r="F38" s="55">
        <v>22</v>
      </c>
      <c r="G38" s="56"/>
      <c r="J38">
        <f t="shared" si="2"/>
        <v>12</v>
      </c>
      <c r="K38">
        <f t="shared" si="2"/>
        <v>12</v>
      </c>
      <c r="L38">
        <f t="shared" si="2"/>
        <v>22</v>
      </c>
      <c r="M38">
        <f t="shared" si="2"/>
        <v>22</v>
      </c>
      <c r="N38">
        <f t="shared" si="3"/>
        <v>12</v>
      </c>
    </row>
    <row r="39" spans="1:14" x14ac:dyDescent="0.25">
      <c r="A39" s="155" t="s">
        <v>52</v>
      </c>
      <c r="B39" s="52" t="s">
        <v>49</v>
      </c>
      <c r="C39" s="53">
        <v>25</v>
      </c>
      <c r="D39" s="40">
        <v>45</v>
      </c>
      <c r="E39" s="40">
        <v>45</v>
      </c>
      <c r="F39" s="40">
        <v>25</v>
      </c>
      <c r="G39" s="23"/>
      <c r="J39">
        <f t="shared" si="2"/>
        <v>25</v>
      </c>
      <c r="K39">
        <f t="shared" si="2"/>
        <v>45</v>
      </c>
      <c r="L39">
        <f t="shared" si="2"/>
        <v>45</v>
      </c>
      <c r="M39">
        <f t="shared" si="2"/>
        <v>25</v>
      </c>
      <c r="N39">
        <f t="shared" si="3"/>
        <v>25</v>
      </c>
    </row>
    <row r="40" spans="1:14" ht="15.75" thickBot="1" x14ac:dyDescent="0.3">
      <c r="A40" s="156"/>
      <c r="B40" s="54" t="s">
        <v>34</v>
      </c>
      <c r="C40" s="33">
        <v>12</v>
      </c>
      <c r="D40" s="55">
        <v>12</v>
      </c>
      <c r="E40" s="55">
        <v>22</v>
      </c>
      <c r="F40" s="55">
        <v>22</v>
      </c>
      <c r="G40" s="56"/>
      <c r="J40">
        <f t="shared" si="2"/>
        <v>12</v>
      </c>
      <c r="K40">
        <f t="shared" si="2"/>
        <v>12</v>
      </c>
      <c r="L40">
        <f t="shared" si="2"/>
        <v>22</v>
      </c>
      <c r="M40">
        <f t="shared" si="2"/>
        <v>22</v>
      </c>
      <c r="N40">
        <f t="shared" si="3"/>
        <v>12</v>
      </c>
    </row>
    <row r="41" spans="1:14" x14ac:dyDescent="0.25">
      <c r="C41" s="9"/>
    </row>
    <row r="42" spans="1:14" x14ac:dyDescent="0.25">
      <c r="A42" s="157" t="s">
        <v>18</v>
      </c>
      <c r="B42" s="158"/>
      <c r="C42"/>
      <c r="D42"/>
      <c r="E42"/>
      <c r="F42"/>
    </row>
    <row r="43" spans="1:14" x14ac:dyDescent="0.25">
      <c r="A43" s="159" t="s">
        <v>48</v>
      </c>
      <c r="B43" s="4" t="s">
        <v>49</v>
      </c>
      <c r="C43" s="4"/>
      <c r="D43" s="5"/>
      <c r="E43" s="5"/>
      <c r="F43" s="5"/>
      <c r="G43" s="5"/>
    </row>
    <row r="44" spans="1:14" x14ac:dyDescent="0.25">
      <c r="A44" s="160"/>
      <c r="B44" s="4" t="s">
        <v>34</v>
      </c>
      <c r="C44" s="4"/>
      <c r="D44" s="5"/>
      <c r="E44" s="5"/>
      <c r="F44" s="5"/>
      <c r="G44" s="5"/>
    </row>
    <row r="45" spans="1:14" x14ac:dyDescent="0.25">
      <c r="A45" s="159" t="s">
        <v>50</v>
      </c>
      <c r="B45" s="4" t="s">
        <v>49</v>
      </c>
      <c r="C45" s="4"/>
      <c r="D45" s="5"/>
      <c r="E45" s="5"/>
      <c r="F45" s="5"/>
      <c r="G45" s="5"/>
    </row>
    <row r="46" spans="1:14" x14ac:dyDescent="0.25">
      <c r="A46" s="160"/>
      <c r="B46" s="4" t="s">
        <v>34</v>
      </c>
      <c r="C46" s="4"/>
      <c r="D46" s="5"/>
      <c r="E46" s="5"/>
      <c r="F46" s="5"/>
      <c r="G46" s="5"/>
    </row>
    <row r="47" spans="1:14" x14ac:dyDescent="0.25">
      <c r="A47" s="159" t="s">
        <v>51</v>
      </c>
      <c r="B47" s="4" t="s">
        <v>49</v>
      </c>
      <c r="C47" s="4"/>
      <c r="D47" s="5"/>
      <c r="E47" s="5"/>
      <c r="F47" s="5"/>
      <c r="G47" s="5"/>
    </row>
    <row r="48" spans="1:14" x14ac:dyDescent="0.25">
      <c r="A48" s="160"/>
      <c r="B48" s="4" t="s">
        <v>34</v>
      </c>
      <c r="C48" s="4"/>
      <c r="D48" s="5"/>
      <c r="E48" s="5"/>
      <c r="F48" s="5"/>
      <c r="G48" s="5"/>
    </row>
    <row r="49" spans="1:8" x14ac:dyDescent="0.25">
      <c r="A49" s="149" t="s">
        <v>52</v>
      </c>
      <c r="B49" s="4" t="s">
        <v>49</v>
      </c>
      <c r="C49" s="4"/>
      <c r="D49" s="5"/>
      <c r="E49" s="5"/>
      <c r="F49" s="5"/>
      <c r="G49" s="5"/>
    </row>
    <row r="50" spans="1:8" x14ac:dyDescent="0.25">
      <c r="A50" s="149"/>
      <c r="B50" s="4" t="s">
        <v>34</v>
      </c>
      <c r="C50" s="4"/>
      <c r="D50" s="5"/>
      <c r="E50" s="5"/>
      <c r="F50" s="5"/>
      <c r="G50" s="5"/>
    </row>
    <row r="51" spans="1:8" x14ac:dyDescent="0.25">
      <c r="C51" s="9"/>
    </row>
    <row r="52" spans="1:8" ht="15.75" customHeight="1" x14ac:dyDescent="0.25">
      <c r="A52" s="157" t="s">
        <v>19</v>
      </c>
      <c r="B52" s="158"/>
      <c r="C52"/>
      <c r="D52"/>
      <c r="E52"/>
      <c r="F52"/>
    </row>
    <row r="53" spans="1:8" x14ac:dyDescent="0.25">
      <c r="A53" s="159" t="s">
        <v>48</v>
      </c>
      <c r="B53" s="4" t="s">
        <v>49</v>
      </c>
      <c r="C53" s="4"/>
      <c r="D53" s="5"/>
      <c r="E53" s="5"/>
      <c r="F53" s="5"/>
      <c r="G53" s="5"/>
    </row>
    <row r="54" spans="1:8" x14ac:dyDescent="0.25">
      <c r="A54" s="160"/>
      <c r="B54" s="4" t="s">
        <v>34</v>
      </c>
      <c r="C54" s="4"/>
      <c r="D54" s="5"/>
      <c r="E54" s="5"/>
      <c r="F54" s="5"/>
      <c r="G54" s="5"/>
    </row>
    <row r="55" spans="1:8" ht="15.75" customHeight="1" x14ac:dyDescent="0.25">
      <c r="A55" s="159" t="s">
        <v>50</v>
      </c>
      <c r="B55" s="4" t="s">
        <v>49</v>
      </c>
      <c r="C55" s="4"/>
      <c r="D55" s="5"/>
      <c r="E55" s="5"/>
      <c r="F55" s="5"/>
      <c r="G55" s="5"/>
      <c r="H55"/>
    </row>
    <row r="56" spans="1:8" ht="15.75" customHeight="1" x14ac:dyDescent="0.25">
      <c r="A56" s="160"/>
      <c r="B56" s="4" t="s">
        <v>34</v>
      </c>
      <c r="C56" s="4"/>
      <c r="D56" s="5"/>
      <c r="E56" s="5"/>
      <c r="F56" s="5"/>
      <c r="G56" s="5"/>
      <c r="H56"/>
    </row>
    <row r="57" spans="1:8" x14ac:dyDescent="0.25">
      <c r="A57" s="159" t="s">
        <v>51</v>
      </c>
      <c r="B57" s="4" t="s">
        <v>49</v>
      </c>
      <c r="C57" s="4"/>
      <c r="D57" s="5"/>
      <c r="E57" s="5"/>
      <c r="F57" s="5"/>
      <c r="G57" s="5"/>
    </row>
    <row r="58" spans="1:8" x14ac:dyDescent="0.25">
      <c r="A58" s="160"/>
      <c r="B58" s="4" t="s">
        <v>34</v>
      </c>
      <c r="C58" s="4"/>
      <c r="D58" s="5"/>
      <c r="E58" s="5"/>
      <c r="F58" s="5"/>
      <c r="G58" s="5"/>
    </row>
    <row r="59" spans="1:8" x14ac:dyDescent="0.25">
      <c r="A59" s="149" t="s">
        <v>52</v>
      </c>
      <c r="B59" s="4" t="s">
        <v>49</v>
      </c>
      <c r="C59" s="4"/>
      <c r="D59" s="5"/>
      <c r="E59" s="5"/>
      <c r="F59" s="5"/>
      <c r="G59" s="5"/>
    </row>
    <row r="60" spans="1:8" x14ac:dyDescent="0.25">
      <c r="A60" s="149"/>
      <c r="B60" s="4" t="s">
        <v>34</v>
      </c>
      <c r="C60" s="4"/>
      <c r="D60" s="5"/>
      <c r="E60" s="5"/>
      <c r="F60" s="5"/>
      <c r="G60" s="5"/>
    </row>
    <row r="61" spans="1:8" x14ac:dyDescent="0.25">
      <c r="C61" s="9"/>
    </row>
    <row r="62" spans="1:8" x14ac:dyDescent="0.25">
      <c r="B62"/>
      <c r="C62"/>
      <c r="D62"/>
      <c r="E62"/>
      <c r="F62"/>
      <c r="G62"/>
      <c r="H62"/>
    </row>
    <row r="63" spans="1:8" x14ac:dyDescent="0.25">
      <c r="B63"/>
      <c r="C63"/>
      <c r="D63"/>
      <c r="E63"/>
      <c r="F63"/>
      <c r="G63"/>
      <c r="H63"/>
    </row>
    <row r="64" spans="1:8" x14ac:dyDescent="0.25">
      <c r="B64"/>
      <c r="C64"/>
      <c r="D64"/>
      <c r="E64"/>
      <c r="F64"/>
      <c r="G64"/>
      <c r="H64"/>
    </row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</sheetData>
  <mergeCells count="20">
    <mergeCell ref="A59:A60"/>
    <mergeCell ref="A39:A40"/>
    <mergeCell ref="A42:B42"/>
    <mergeCell ref="A43:A44"/>
    <mergeCell ref="A45:A46"/>
    <mergeCell ref="A47:A48"/>
    <mergeCell ref="A49:A50"/>
    <mergeCell ref="A52:B52"/>
    <mergeCell ref="A53:A54"/>
    <mergeCell ref="A55:A56"/>
    <mergeCell ref="A57:A58"/>
    <mergeCell ref="A37:A38"/>
    <mergeCell ref="A1:B1"/>
    <mergeCell ref="F1:G1"/>
    <mergeCell ref="H1:I1"/>
    <mergeCell ref="J1:K1"/>
    <mergeCell ref="B23:D23"/>
    <mergeCell ref="A32:B32"/>
    <mergeCell ref="A33:A34"/>
    <mergeCell ref="A35:A36"/>
  </mergeCells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881F3-5F08-4EDB-AE27-517A01040B2C}">
  <dimension ref="A1:XFC150"/>
  <sheetViews>
    <sheetView showGridLines="0" zoomScale="80" zoomScaleNormal="80" workbookViewId="0">
      <selection activeCell="C10" sqref="C10:D10"/>
    </sheetView>
  </sheetViews>
  <sheetFormatPr baseColWidth="10" defaultColWidth="11.42578125" defaultRowHeight="15" x14ac:dyDescent="0.25"/>
  <cols>
    <col min="1" max="1" width="17.28515625" bestFit="1" customWidth="1"/>
    <col min="2" max="2" width="7.140625" style="9" bestFit="1" customWidth="1"/>
    <col min="3" max="3" width="19.5703125" style="1" bestFit="1" customWidth="1"/>
    <col min="4" max="5" width="7.140625" style="1" bestFit="1" customWidth="1"/>
    <col min="6" max="6" width="8.42578125" style="1" customWidth="1"/>
    <col min="7" max="7" width="8.28515625" style="1" customWidth="1"/>
    <col min="8" max="8" width="7.42578125" style="1" customWidth="1"/>
    <col min="9" max="13" width="8.28515625" customWidth="1"/>
    <col min="14" max="14" width="6.7109375" bestFit="1" customWidth="1"/>
    <col min="15" max="15" width="8.140625" customWidth="1"/>
    <col min="16" max="16" width="8.42578125" bestFit="1" customWidth="1"/>
    <col min="17" max="20" width="6.7109375" bestFit="1" customWidth="1"/>
    <col min="21" max="21" width="4.5703125" bestFit="1" customWidth="1"/>
    <col min="22" max="22" width="5" bestFit="1" customWidth="1"/>
    <col min="23" max="23" width="4.5703125" bestFit="1" customWidth="1"/>
    <col min="24" max="24" width="5.140625" bestFit="1" customWidth="1"/>
    <col min="25" max="25" width="5.7109375" bestFit="1" customWidth="1"/>
    <col min="26" max="28" width="11.42578125" customWidth="1"/>
  </cols>
  <sheetData>
    <row r="1" spans="1:28 16383:16383" ht="15.75" thickBot="1" x14ac:dyDescent="0.3">
      <c r="A1" s="150" t="s">
        <v>0</v>
      </c>
      <c r="B1" s="150"/>
      <c r="F1" s="161">
        <v>1</v>
      </c>
      <c r="G1" s="161"/>
      <c r="H1" s="161">
        <v>2</v>
      </c>
      <c r="I1" s="161"/>
      <c r="XFC1" s="2"/>
    </row>
    <row r="2" spans="1:28 16383:16383" x14ac:dyDescent="0.25">
      <c r="A2" s="3" t="s">
        <v>1</v>
      </c>
      <c r="B2" s="4">
        <v>1</v>
      </c>
      <c r="C2" s="5" t="s">
        <v>2</v>
      </c>
      <c r="D2" s="5" t="s">
        <v>3</v>
      </c>
      <c r="F2" s="22" t="s">
        <v>25</v>
      </c>
      <c r="G2" s="23" t="s">
        <v>29</v>
      </c>
      <c r="H2" s="22" t="s">
        <v>25</v>
      </c>
      <c r="I2" s="24" t="s">
        <v>29</v>
      </c>
      <c r="XFC2" s="2"/>
    </row>
    <row r="3" spans="1:28 16383:16383" x14ac:dyDescent="0.25">
      <c r="A3" s="3" t="s">
        <v>4</v>
      </c>
      <c r="B3" s="4">
        <v>4</v>
      </c>
      <c r="C3" s="3" t="s">
        <v>5</v>
      </c>
      <c r="D3" s="5" t="s">
        <v>3</v>
      </c>
      <c r="F3" s="25">
        <v>0</v>
      </c>
      <c r="G3" s="26">
        <f>+C19</f>
        <v>0</v>
      </c>
      <c r="H3" s="27">
        <f>+C15</f>
        <v>46</v>
      </c>
      <c r="I3" s="28">
        <f>+C19</f>
        <v>0</v>
      </c>
      <c r="XFC3" s="2"/>
    </row>
    <row r="4" spans="1:28 16383:16383" x14ac:dyDescent="0.25">
      <c r="A4" s="3" t="s">
        <v>7</v>
      </c>
      <c r="B4" s="4">
        <v>2</v>
      </c>
      <c r="C4" s="3" t="s">
        <v>8</v>
      </c>
      <c r="D4" s="5" t="s">
        <v>3</v>
      </c>
      <c r="F4" s="29">
        <f>+F3+B13</f>
        <v>48</v>
      </c>
      <c r="G4" s="30">
        <f>+G3</f>
        <v>0</v>
      </c>
      <c r="H4" s="29">
        <f>+H3+C13</f>
        <v>53</v>
      </c>
      <c r="I4" s="31">
        <f>+I3</f>
        <v>0</v>
      </c>
    </row>
    <row r="5" spans="1:28 16383:16383" x14ac:dyDescent="0.25">
      <c r="A5" s="3" t="s">
        <v>9</v>
      </c>
      <c r="B5" s="6">
        <v>0.5</v>
      </c>
      <c r="C5" s="3" t="s">
        <v>10</v>
      </c>
      <c r="D5" s="5" t="s">
        <v>6</v>
      </c>
      <c r="F5" s="29">
        <f>+F4</f>
        <v>48</v>
      </c>
      <c r="G5" s="30">
        <f>+G3+C14</f>
        <v>25</v>
      </c>
      <c r="H5" s="29">
        <f>+H4</f>
        <v>53</v>
      </c>
      <c r="I5" s="31">
        <f>+C14</f>
        <v>25</v>
      </c>
    </row>
    <row r="6" spans="1:28 16383:16383" x14ac:dyDescent="0.25">
      <c r="A6" s="3" t="s">
        <v>11</v>
      </c>
      <c r="B6" s="4">
        <v>0.2</v>
      </c>
      <c r="C6" s="3" t="s">
        <v>12</v>
      </c>
      <c r="D6" s="5" t="s">
        <v>3</v>
      </c>
      <c r="F6" s="32">
        <f>+F3</f>
        <v>0</v>
      </c>
      <c r="G6" s="30">
        <f>+G5</f>
        <v>25</v>
      </c>
      <c r="H6" s="29">
        <f>+H3</f>
        <v>46</v>
      </c>
      <c r="I6" s="31">
        <f>+I5</f>
        <v>25</v>
      </c>
    </row>
    <row r="7" spans="1:28 16383:16383" ht="15.75" thickBot="1" x14ac:dyDescent="0.3">
      <c r="A7" s="3" t="s">
        <v>13</v>
      </c>
      <c r="B7" s="4">
        <v>0.3</v>
      </c>
      <c r="C7" s="5" t="s">
        <v>244</v>
      </c>
      <c r="D7" s="5" t="s">
        <v>245</v>
      </c>
      <c r="F7" s="33">
        <f t="shared" ref="F7:I7" si="0">+F3</f>
        <v>0</v>
      </c>
      <c r="G7" s="34">
        <f t="shared" si="0"/>
        <v>0</v>
      </c>
      <c r="H7" s="35">
        <f t="shared" si="0"/>
        <v>46</v>
      </c>
      <c r="I7" s="36">
        <f t="shared" si="0"/>
        <v>0</v>
      </c>
    </row>
    <row r="8" spans="1:28 16383:16383" x14ac:dyDescent="0.25">
      <c r="A8" s="3" t="s">
        <v>14</v>
      </c>
      <c r="B8" s="4">
        <v>0.15</v>
      </c>
      <c r="C8" s="5" t="s">
        <v>246</v>
      </c>
      <c r="D8" s="5">
        <v>100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</row>
    <row r="9" spans="1:28 16383:16383" x14ac:dyDescent="0.25">
      <c r="A9" s="3" t="s">
        <v>15</v>
      </c>
      <c r="B9" s="4">
        <v>0.5</v>
      </c>
      <c r="C9" s="5" t="s">
        <v>247</v>
      </c>
      <c r="D9" s="5" t="s">
        <v>3</v>
      </c>
    </row>
    <row r="10" spans="1:28 16383:16383" x14ac:dyDescent="0.25">
      <c r="A10" s="7" t="s">
        <v>16</v>
      </c>
      <c r="B10" s="8">
        <v>2</v>
      </c>
      <c r="C10" s="5" t="s">
        <v>321</v>
      </c>
      <c r="D10" s="5" t="s">
        <v>3</v>
      </c>
    </row>
    <row r="12" spans="1:28 16383:16383" x14ac:dyDescent="0.25">
      <c r="B12" s="4" t="s">
        <v>17</v>
      </c>
      <c r="C12" s="5" t="s">
        <v>18</v>
      </c>
      <c r="D12"/>
      <c r="E12"/>
      <c r="F12"/>
      <c r="G12" s="4" t="s">
        <v>20</v>
      </c>
      <c r="H12" s="5" t="s">
        <v>21</v>
      </c>
    </row>
    <row r="13" spans="1:28 16383:16383" x14ac:dyDescent="0.25">
      <c r="A13" s="3" t="s">
        <v>23</v>
      </c>
      <c r="B13" s="127">
        <f>+SQRT((B17-B15)^2+(B18-B16)^2)</f>
        <v>48</v>
      </c>
      <c r="C13" s="127">
        <f>+SQRT((C17-C15)^2+(C18-C16)^2)</f>
        <v>7</v>
      </c>
      <c r="D13"/>
      <c r="E13"/>
      <c r="F13"/>
      <c r="G13"/>
      <c r="H13"/>
    </row>
    <row r="14" spans="1:28 16383:16383" ht="15.75" thickBot="1" x14ac:dyDescent="0.3">
      <c r="A14" s="37" t="s">
        <v>24</v>
      </c>
      <c r="B14" s="38">
        <v>25</v>
      </c>
      <c r="C14" s="38">
        <v>25</v>
      </c>
      <c r="D14"/>
      <c r="E14"/>
      <c r="F14"/>
      <c r="G14"/>
      <c r="H14"/>
    </row>
    <row r="15" spans="1:28 16383:16383" x14ac:dyDescent="0.25">
      <c r="A15" s="39" t="s">
        <v>25</v>
      </c>
      <c r="B15" s="40">
        <v>0</v>
      </c>
      <c r="C15" s="40">
        <v>46</v>
      </c>
      <c r="D15"/>
      <c r="E15"/>
      <c r="F15"/>
      <c r="G15" s="4"/>
      <c r="H15" s="4"/>
    </row>
    <row r="16" spans="1:28 16383:16383" x14ac:dyDescent="0.25">
      <c r="A16" s="42" t="s">
        <v>26</v>
      </c>
      <c r="B16" s="5">
        <v>5</v>
      </c>
      <c r="C16" s="5">
        <v>7</v>
      </c>
      <c r="D16"/>
      <c r="E16"/>
      <c r="F16"/>
      <c r="G16" s="4"/>
      <c r="H16" s="4"/>
    </row>
    <row r="17" spans="1:14" x14ac:dyDescent="0.25">
      <c r="A17" s="42" t="s">
        <v>27</v>
      </c>
      <c r="B17" s="10">
        <v>48</v>
      </c>
      <c r="C17" s="10">
        <v>46</v>
      </c>
      <c r="D17"/>
      <c r="E17"/>
      <c r="F17"/>
      <c r="G17" s="11"/>
      <c r="H17" s="11"/>
    </row>
    <row r="18" spans="1:14" x14ac:dyDescent="0.25">
      <c r="A18" s="42" t="s">
        <v>28</v>
      </c>
      <c r="B18" s="10">
        <v>5</v>
      </c>
      <c r="C18" s="10">
        <v>0</v>
      </c>
      <c r="D18"/>
      <c r="E18"/>
      <c r="F18"/>
      <c r="G18" s="11"/>
      <c r="H18" s="11"/>
    </row>
    <row r="19" spans="1:14" ht="15.75" thickBot="1" x14ac:dyDescent="0.3">
      <c r="A19" s="45" t="s">
        <v>29</v>
      </c>
      <c r="B19" s="46">
        <v>0</v>
      </c>
      <c r="C19" s="46">
        <v>0</v>
      </c>
      <c r="D19"/>
      <c r="E19"/>
      <c r="F19"/>
      <c r="G19"/>
      <c r="H19"/>
    </row>
    <row r="20" spans="1:14" x14ac:dyDescent="0.25">
      <c r="A20" s="47" t="s">
        <v>35</v>
      </c>
      <c r="B20" s="48">
        <v>4</v>
      </c>
      <c r="C20" s="48">
        <v>0</v>
      </c>
      <c r="D20"/>
      <c r="E20"/>
      <c r="F20"/>
      <c r="G20" s="12">
        <f>+SQRT((G17-G15)^2+(G18-G16)^2)</f>
        <v>0</v>
      </c>
      <c r="H20" s="12">
        <f>+SQRT((H17-H15)^2+(H18-H16)^2)</f>
        <v>0</v>
      </c>
    </row>
    <row r="21" spans="1:14" x14ac:dyDescent="0.25">
      <c r="A21" s="19" t="s">
        <v>243</v>
      </c>
      <c r="B21" s="82" t="s">
        <v>6</v>
      </c>
      <c r="C21" s="5" t="s">
        <v>6</v>
      </c>
      <c r="D21"/>
      <c r="E21"/>
      <c r="F21"/>
      <c r="G21"/>
      <c r="H21"/>
    </row>
    <row r="22" spans="1:14" x14ac:dyDescent="0.25">
      <c r="D22"/>
      <c r="E22"/>
      <c r="F22"/>
      <c r="G22" s="12"/>
    </row>
    <row r="23" spans="1:14" x14ac:dyDescent="0.25">
      <c r="A23" s="13"/>
      <c r="B23" s="163" t="s">
        <v>30</v>
      </c>
      <c r="C23" s="165"/>
      <c r="D23"/>
      <c r="E23"/>
      <c r="F23"/>
      <c r="G23"/>
      <c r="H23"/>
    </row>
    <row r="24" spans="1:14" x14ac:dyDescent="0.25">
      <c r="A24" s="13"/>
      <c r="B24" s="50">
        <v>1</v>
      </c>
      <c r="C24" s="38">
        <v>2</v>
      </c>
      <c r="D24"/>
      <c r="E24"/>
      <c r="F24"/>
      <c r="G24"/>
      <c r="H24"/>
    </row>
    <row r="25" spans="1:14" ht="15.75" x14ac:dyDescent="0.25">
      <c r="A25" s="51" t="s">
        <v>31</v>
      </c>
      <c r="B25" s="4">
        <v>0</v>
      </c>
      <c r="C25" s="5">
        <v>2</v>
      </c>
      <c r="D25"/>
      <c r="E25"/>
      <c r="F25"/>
      <c r="G25"/>
      <c r="H25"/>
    </row>
    <row r="26" spans="1:14" ht="15.75" x14ac:dyDescent="0.25">
      <c r="A26" s="51" t="s">
        <v>32</v>
      </c>
      <c r="B26" s="4">
        <v>2</v>
      </c>
      <c r="C26" s="5">
        <v>0</v>
      </c>
      <c r="D26"/>
      <c r="E26"/>
      <c r="F26"/>
      <c r="G26"/>
      <c r="H26"/>
    </row>
    <row r="27" spans="1:14" x14ac:dyDescent="0.25">
      <c r="A27" s="13"/>
      <c r="C27" s="9"/>
      <c r="D27"/>
      <c r="E27"/>
      <c r="F27"/>
      <c r="G27"/>
      <c r="H27"/>
    </row>
    <row r="28" spans="1:14" x14ac:dyDescent="0.25">
      <c r="A28" s="13"/>
      <c r="C28" s="9"/>
      <c r="D28"/>
      <c r="E28"/>
      <c r="F28"/>
      <c r="G28"/>
      <c r="H28"/>
    </row>
    <row r="29" spans="1:14" x14ac:dyDescent="0.25">
      <c r="A29" s="13"/>
    </row>
    <row r="30" spans="1:14" x14ac:dyDescent="0.25">
      <c r="A30" s="13"/>
      <c r="E30" s="15"/>
    </row>
    <row r="31" spans="1:14" ht="15.75" thickBot="1" x14ac:dyDescent="0.3">
      <c r="A31" s="151" t="s">
        <v>17</v>
      </c>
      <c r="B31" s="152"/>
      <c r="C31" t="s">
        <v>47</v>
      </c>
      <c r="D31"/>
      <c r="E31"/>
      <c r="F31"/>
    </row>
    <row r="32" spans="1:14" x14ac:dyDescent="0.25">
      <c r="A32" s="153" t="s">
        <v>48</v>
      </c>
      <c r="B32" s="52" t="s">
        <v>49</v>
      </c>
      <c r="C32" s="53">
        <v>5</v>
      </c>
      <c r="D32" s="40">
        <v>20</v>
      </c>
      <c r="E32" s="40">
        <v>20</v>
      </c>
      <c r="F32" s="40">
        <v>5</v>
      </c>
      <c r="G32" s="23"/>
      <c r="J32">
        <f t="shared" ref="J32:M39" si="1">+C32</f>
        <v>5</v>
      </c>
      <c r="K32">
        <f t="shared" si="1"/>
        <v>20</v>
      </c>
      <c r="L32">
        <f t="shared" si="1"/>
        <v>20</v>
      </c>
      <c r="M32">
        <f t="shared" si="1"/>
        <v>5</v>
      </c>
      <c r="N32">
        <f>+J32</f>
        <v>5</v>
      </c>
    </row>
    <row r="33" spans="1:14" ht="15.75" thickBot="1" x14ac:dyDescent="0.3">
      <c r="A33" s="154"/>
      <c r="B33" s="54" t="s">
        <v>34</v>
      </c>
      <c r="C33" s="33">
        <v>5</v>
      </c>
      <c r="D33" s="55">
        <v>5</v>
      </c>
      <c r="E33" s="55">
        <v>10</v>
      </c>
      <c r="F33" s="55">
        <v>10</v>
      </c>
      <c r="G33" s="56"/>
      <c r="J33">
        <f t="shared" si="1"/>
        <v>5</v>
      </c>
      <c r="K33">
        <f t="shared" si="1"/>
        <v>5</v>
      </c>
      <c r="L33">
        <f t="shared" si="1"/>
        <v>10</v>
      </c>
      <c r="M33">
        <f t="shared" si="1"/>
        <v>10</v>
      </c>
      <c r="N33">
        <f t="shared" ref="N33:N39" si="2">+J33</f>
        <v>5</v>
      </c>
    </row>
    <row r="34" spans="1:14" x14ac:dyDescent="0.25">
      <c r="A34" s="153" t="s">
        <v>50</v>
      </c>
      <c r="B34" s="52" t="s">
        <v>49</v>
      </c>
      <c r="C34" s="53">
        <v>25</v>
      </c>
      <c r="D34" s="40">
        <v>45</v>
      </c>
      <c r="E34" s="40">
        <v>45</v>
      </c>
      <c r="F34" s="40">
        <v>25</v>
      </c>
      <c r="G34" s="23"/>
      <c r="J34">
        <f t="shared" si="1"/>
        <v>25</v>
      </c>
      <c r="K34">
        <f t="shared" si="1"/>
        <v>45</v>
      </c>
      <c r="L34">
        <f t="shared" si="1"/>
        <v>45</v>
      </c>
      <c r="M34">
        <f t="shared" si="1"/>
        <v>25</v>
      </c>
      <c r="N34">
        <f t="shared" si="2"/>
        <v>25</v>
      </c>
    </row>
    <row r="35" spans="1:14" ht="15.75" thickBot="1" x14ac:dyDescent="0.3">
      <c r="A35" s="154"/>
      <c r="B35" s="54" t="s">
        <v>34</v>
      </c>
      <c r="C35" s="33">
        <v>5</v>
      </c>
      <c r="D35" s="55">
        <v>5</v>
      </c>
      <c r="E35" s="55">
        <v>10</v>
      </c>
      <c r="F35" s="55">
        <v>10</v>
      </c>
      <c r="G35" s="56"/>
      <c r="J35">
        <f t="shared" si="1"/>
        <v>5</v>
      </c>
      <c r="K35">
        <f t="shared" si="1"/>
        <v>5</v>
      </c>
      <c r="L35">
        <f t="shared" si="1"/>
        <v>10</v>
      </c>
      <c r="M35">
        <f t="shared" si="1"/>
        <v>10</v>
      </c>
      <c r="N35">
        <f t="shared" si="2"/>
        <v>5</v>
      </c>
    </row>
    <row r="36" spans="1:14" x14ac:dyDescent="0.25">
      <c r="A36" s="153" t="s">
        <v>51</v>
      </c>
      <c r="B36" s="52" t="s">
        <v>49</v>
      </c>
      <c r="C36" s="53">
        <v>5</v>
      </c>
      <c r="D36" s="40">
        <v>20</v>
      </c>
      <c r="E36" s="40">
        <v>20</v>
      </c>
      <c r="F36" s="40">
        <v>5</v>
      </c>
      <c r="G36" s="23"/>
      <c r="J36">
        <f t="shared" si="1"/>
        <v>5</v>
      </c>
      <c r="K36">
        <f t="shared" si="1"/>
        <v>20</v>
      </c>
      <c r="L36">
        <f t="shared" si="1"/>
        <v>20</v>
      </c>
      <c r="M36">
        <f t="shared" si="1"/>
        <v>5</v>
      </c>
      <c r="N36">
        <f t="shared" si="2"/>
        <v>5</v>
      </c>
    </row>
    <row r="37" spans="1:14" ht="15.75" thickBot="1" x14ac:dyDescent="0.3">
      <c r="A37" s="154"/>
      <c r="B37" s="54" t="s">
        <v>34</v>
      </c>
      <c r="C37" s="33">
        <v>12</v>
      </c>
      <c r="D37" s="55">
        <v>12</v>
      </c>
      <c r="E37" s="55">
        <v>22</v>
      </c>
      <c r="F37" s="55">
        <v>22</v>
      </c>
      <c r="G37" s="56"/>
      <c r="J37">
        <f t="shared" si="1"/>
        <v>12</v>
      </c>
      <c r="K37">
        <f t="shared" si="1"/>
        <v>12</v>
      </c>
      <c r="L37">
        <f t="shared" si="1"/>
        <v>22</v>
      </c>
      <c r="M37">
        <f t="shared" si="1"/>
        <v>22</v>
      </c>
      <c r="N37">
        <f t="shared" si="2"/>
        <v>12</v>
      </c>
    </row>
    <row r="38" spans="1:14" x14ac:dyDescent="0.25">
      <c r="A38" s="155" t="s">
        <v>52</v>
      </c>
      <c r="B38" s="52" t="s">
        <v>49</v>
      </c>
      <c r="C38" s="53">
        <v>25</v>
      </c>
      <c r="D38" s="40">
        <v>45</v>
      </c>
      <c r="E38" s="40">
        <v>45</v>
      </c>
      <c r="F38" s="40">
        <v>25</v>
      </c>
      <c r="G38" s="23"/>
      <c r="J38">
        <f t="shared" si="1"/>
        <v>25</v>
      </c>
      <c r="K38">
        <f t="shared" si="1"/>
        <v>45</v>
      </c>
      <c r="L38">
        <f t="shared" si="1"/>
        <v>45</v>
      </c>
      <c r="M38">
        <f t="shared" si="1"/>
        <v>25</v>
      </c>
      <c r="N38">
        <f t="shared" si="2"/>
        <v>25</v>
      </c>
    </row>
    <row r="39" spans="1:14" ht="15.75" thickBot="1" x14ac:dyDescent="0.3">
      <c r="A39" s="156"/>
      <c r="B39" s="54" t="s">
        <v>34</v>
      </c>
      <c r="C39" s="33">
        <v>12</v>
      </c>
      <c r="D39" s="55">
        <v>12</v>
      </c>
      <c r="E39" s="55">
        <v>22</v>
      </c>
      <c r="F39" s="55">
        <v>22</v>
      </c>
      <c r="G39" s="56"/>
      <c r="J39">
        <f t="shared" si="1"/>
        <v>12</v>
      </c>
      <c r="K39">
        <f t="shared" si="1"/>
        <v>12</v>
      </c>
      <c r="L39">
        <f t="shared" si="1"/>
        <v>22</v>
      </c>
      <c r="M39">
        <f t="shared" si="1"/>
        <v>22</v>
      </c>
      <c r="N39">
        <f t="shared" si="2"/>
        <v>12</v>
      </c>
    </row>
    <row r="40" spans="1:14" x14ac:dyDescent="0.25">
      <c r="C40" s="9"/>
    </row>
    <row r="41" spans="1:14" x14ac:dyDescent="0.25">
      <c r="A41" s="157" t="s">
        <v>18</v>
      </c>
      <c r="B41" s="158"/>
      <c r="C41"/>
      <c r="D41"/>
      <c r="E41"/>
      <c r="F41"/>
    </row>
    <row r="42" spans="1:14" x14ac:dyDescent="0.25">
      <c r="A42" s="159" t="s">
        <v>48</v>
      </c>
      <c r="B42" s="4" t="s">
        <v>49</v>
      </c>
      <c r="C42" s="4"/>
      <c r="D42" s="5"/>
      <c r="E42" s="5"/>
      <c r="F42" s="5"/>
      <c r="G42" s="5"/>
    </row>
    <row r="43" spans="1:14" x14ac:dyDescent="0.25">
      <c r="A43" s="160"/>
      <c r="B43" s="4" t="s">
        <v>34</v>
      </c>
      <c r="C43" s="4"/>
      <c r="D43" s="5"/>
      <c r="E43" s="5"/>
      <c r="F43" s="5"/>
      <c r="G43" s="5"/>
    </row>
    <row r="44" spans="1:14" x14ac:dyDescent="0.25">
      <c r="A44" s="159" t="s">
        <v>50</v>
      </c>
      <c r="B44" s="4" t="s">
        <v>49</v>
      </c>
      <c r="C44" s="4"/>
      <c r="D44" s="5"/>
      <c r="E44" s="5"/>
      <c r="F44" s="5"/>
      <c r="G44" s="5"/>
    </row>
    <row r="45" spans="1:14" x14ac:dyDescent="0.25">
      <c r="A45" s="160"/>
      <c r="B45" s="4" t="s">
        <v>34</v>
      </c>
      <c r="C45" s="4"/>
      <c r="D45" s="5"/>
      <c r="E45" s="5"/>
      <c r="F45" s="5"/>
      <c r="G45" s="5"/>
    </row>
    <row r="46" spans="1:14" x14ac:dyDescent="0.25">
      <c r="A46" s="159" t="s">
        <v>51</v>
      </c>
      <c r="B46" s="4" t="s">
        <v>49</v>
      </c>
      <c r="C46" s="4"/>
      <c r="D46" s="5"/>
      <c r="E46" s="5"/>
      <c r="F46" s="5"/>
      <c r="G46" s="5"/>
    </row>
    <row r="47" spans="1:14" x14ac:dyDescent="0.25">
      <c r="A47" s="160"/>
      <c r="B47" s="4" t="s">
        <v>34</v>
      </c>
      <c r="C47" s="4"/>
      <c r="D47" s="5"/>
      <c r="E47" s="5"/>
      <c r="F47" s="5"/>
      <c r="G47" s="5"/>
    </row>
    <row r="48" spans="1:14" x14ac:dyDescent="0.25">
      <c r="A48" s="149" t="s">
        <v>52</v>
      </c>
      <c r="B48" s="4" t="s">
        <v>49</v>
      </c>
      <c r="C48" s="4"/>
      <c r="D48" s="5"/>
      <c r="E48" s="5"/>
      <c r="F48" s="5"/>
      <c r="G48" s="5"/>
    </row>
    <row r="49" spans="1:8" x14ac:dyDescent="0.25">
      <c r="A49" s="149"/>
      <c r="B49" s="4" t="s">
        <v>34</v>
      </c>
      <c r="C49" s="4"/>
      <c r="D49" s="5"/>
      <c r="E49" s="5"/>
      <c r="F49" s="5"/>
      <c r="G49" s="5"/>
    </row>
    <row r="50" spans="1:8" x14ac:dyDescent="0.25">
      <c r="C50" s="9"/>
    </row>
    <row r="51" spans="1:8" ht="15.75" customHeight="1" x14ac:dyDescent="0.25">
      <c r="B51"/>
      <c r="C51"/>
      <c r="D51"/>
      <c r="E51"/>
      <c r="F51"/>
      <c r="G51"/>
    </row>
    <row r="52" spans="1:8" x14ac:dyDescent="0.25">
      <c r="B52"/>
      <c r="C52"/>
      <c r="D52"/>
      <c r="E52"/>
      <c r="F52"/>
      <c r="G52"/>
    </row>
    <row r="53" spans="1:8" x14ac:dyDescent="0.25">
      <c r="B53"/>
      <c r="C53"/>
      <c r="D53"/>
      <c r="E53"/>
      <c r="F53"/>
      <c r="G53"/>
    </row>
    <row r="54" spans="1:8" ht="15.75" customHeight="1" x14ac:dyDescent="0.25">
      <c r="B54"/>
      <c r="C54"/>
      <c r="D54"/>
      <c r="E54"/>
      <c r="F54"/>
      <c r="G54"/>
      <c r="H54"/>
    </row>
    <row r="55" spans="1:8" ht="15.75" customHeight="1" x14ac:dyDescent="0.25">
      <c r="B55"/>
      <c r="C55"/>
      <c r="D55"/>
      <c r="E55"/>
      <c r="F55"/>
      <c r="G55"/>
      <c r="H55"/>
    </row>
    <row r="56" spans="1:8" x14ac:dyDescent="0.25">
      <c r="B56"/>
      <c r="C56"/>
      <c r="D56"/>
      <c r="E56"/>
      <c r="F56"/>
      <c r="G56"/>
    </row>
    <row r="57" spans="1:8" x14ac:dyDescent="0.25">
      <c r="B57"/>
      <c r="C57"/>
      <c r="D57"/>
      <c r="E57"/>
      <c r="F57"/>
      <c r="G57"/>
    </row>
    <row r="58" spans="1:8" x14ac:dyDescent="0.25">
      <c r="B58"/>
      <c r="C58"/>
      <c r="D58"/>
      <c r="E58"/>
      <c r="F58"/>
      <c r="G58"/>
    </row>
    <row r="59" spans="1:8" x14ac:dyDescent="0.25">
      <c r="B59"/>
      <c r="C59"/>
      <c r="D59"/>
      <c r="E59"/>
      <c r="F59"/>
      <c r="G59"/>
    </row>
    <row r="60" spans="1:8" x14ac:dyDescent="0.25">
      <c r="B60"/>
      <c r="C60"/>
      <c r="D60"/>
      <c r="E60"/>
      <c r="F60"/>
      <c r="G60"/>
    </row>
    <row r="61" spans="1:8" x14ac:dyDescent="0.25">
      <c r="B61"/>
      <c r="C61"/>
      <c r="D61"/>
      <c r="E61"/>
      <c r="F61"/>
      <c r="G61"/>
    </row>
    <row r="62" spans="1:8" x14ac:dyDescent="0.25">
      <c r="B62"/>
      <c r="C62"/>
      <c r="D62"/>
      <c r="E62"/>
      <c r="F62"/>
      <c r="G62"/>
    </row>
    <row r="63" spans="1:8" x14ac:dyDescent="0.25">
      <c r="B63"/>
      <c r="C63"/>
      <c r="D63"/>
      <c r="E63"/>
      <c r="F63"/>
      <c r="G63"/>
    </row>
    <row r="64" spans="1:8" x14ac:dyDescent="0.25">
      <c r="B64"/>
      <c r="C64"/>
      <c r="D64"/>
      <c r="E64"/>
      <c r="F64"/>
      <c r="G64"/>
    </row>
    <row r="65" spans="2:8" x14ac:dyDescent="0.25">
      <c r="B65"/>
      <c r="C65"/>
      <c r="D65"/>
      <c r="E65"/>
      <c r="F65"/>
      <c r="G65"/>
    </row>
    <row r="66" spans="2:8" x14ac:dyDescent="0.25">
      <c r="B66"/>
      <c r="C66"/>
      <c r="D66"/>
      <c r="E66"/>
      <c r="F66"/>
      <c r="G66"/>
    </row>
    <row r="67" spans="2:8" x14ac:dyDescent="0.25">
      <c r="B67"/>
      <c r="C67"/>
      <c r="D67"/>
      <c r="E67"/>
      <c r="F67"/>
      <c r="G67"/>
    </row>
    <row r="68" spans="2:8" x14ac:dyDescent="0.25">
      <c r="B68"/>
      <c r="C68"/>
      <c r="D68"/>
      <c r="E68"/>
      <c r="F68"/>
      <c r="G68"/>
      <c r="H68"/>
    </row>
    <row r="69" spans="2:8" x14ac:dyDescent="0.25">
      <c r="B69"/>
      <c r="C69"/>
      <c r="D69"/>
      <c r="E69"/>
      <c r="F69"/>
      <c r="G69"/>
      <c r="H69"/>
    </row>
    <row r="70" spans="2:8" x14ac:dyDescent="0.25">
      <c r="B70"/>
      <c r="C70"/>
      <c r="D70"/>
      <c r="E70"/>
      <c r="F70"/>
      <c r="G70"/>
      <c r="H70"/>
    </row>
    <row r="71" spans="2:8" x14ac:dyDescent="0.25">
      <c r="B71"/>
      <c r="C71"/>
      <c r="D71"/>
      <c r="E71"/>
      <c r="F71"/>
      <c r="G71"/>
      <c r="H71"/>
    </row>
    <row r="72" spans="2:8" x14ac:dyDescent="0.25">
      <c r="B72"/>
      <c r="C72"/>
      <c r="D72"/>
      <c r="E72"/>
      <c r="F72"/>
      <c r="G72"/>
      <c r="H72"/>
    </row>
    <row r="73" spans="2:8" x14ac:dyDescent="0.25">
      <c r="B73"/>
      <c r="C73"/>
      <c r="D73"/>
      <c r="E73"/>
      <c r="F73"/>
      <c r="G73"/>
      <c r="H73"/>
    </row>
    <row r="74" spans="2:8" x14ac:dyDescent="0.25">
      <c r="B74"/>
      <c r="C74"/>
      <c r="D74"/>
      <c r="E74"/>
      <c r="F74"/>
      <c r="G74"/>
      <c r="H74"/>
    </row>
    <row r="75" spans="2:8" x14ac:dyDescent="0.25">
      <c r="B75"/>
      <c r="C75"/>
      <c r="D75"/>
      <c r="E75"/>
      <c r="F75"/>
      <c r="G75"/>
      <c r="H75"/>
    </row>
    <row r="76" spans="2:8" x14ac:dyDescent="0.25">
      <c r="B76"/>
      <c r="C76"/>
      <c r="D76"/>
      <c r="E76"/>
      <c r="F76"/>
      <c r="G76"/>
      <c r="H76"/>
    </row>
    <row r="77" spans="2:8" x14ac:dyDescent="0.25">
      <c r="B77"/>
      <c r="C77"/>
      <c r="D77"/>
      <c r="E77"/>
      <c r="F77"/>
      <c r="G77"/>
      <c r="H77"/>
    </row>
    <row r="78" spans="2:8" x14ac:dyDescent="0.25">
      <c r="B78"/>
      <c r="C78"/>
      <c r="D78"/>
      <c r="E78"/>
      <c r="F78"/>
      <c r="G78"/>
      <c r="H78"/>
    </row>
    <row r="79" spans="2:8" x14ac:dyDescent="0.25">
      <c r="B79"/>
      <c r="C79"/>
      <c r="D79"/>
      <c r="E79"/>
      <c r="F79"/>
      <c r="G79"/>
      <c r="H79"/>
    </row>
    <row r="80" spans="2:8" x14ac:dyDescent="0.25">
      <c r="B80"/>
      <c r="C80"/>
      <c r="D80"/>
      <c r="E80"/>
      <c r="F80"/>
      <c r="G80"/>
      <c r="H80"/>
    </row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</sheetData>
  <mergeCells count="14">
    <mergeCell ref="A1:B1"/>
    <mergeCell ref="F1:G1"/>
    <mergeCell ref="H1:I1"/>
    <mergeCell ref="A46:A47"/>
    <mergeCell ref="A48:A49"/>
    <mergeCell ref="A31:B31"/>
    <mergeCell ref="A32:A33"/>
    <mergeCell ref="A34:A35"/>
    <mergeCell ref="A36:A37"/>
    <mergeCell ref="B23:C23"/>
    <mergeCell ref="A38:A39"/>
    <mergeCell ref="A41:B41"/>
    <mergeCell ref="A42:A43"/>
    <mergeCell ref="A44:A45"/>
  </mergeCells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65A6F-BE1D-4AB2-B4DF-37BC5C67A243}">
  <dimension ref="A1:XFC72"/>
  <sheetViews>
    <sheetView showGridLines="0" zoomScale="90" zoomScaleNormal="90" workbookViewId="0">
      <selection activeCell="A21" sqref="A21:B21"/>
    </sheetView>
  </sheetViews>
  <sheetFormatPr baseColWidth="10" defaultColWidth="11.42578125" defaultRowHeight="15" x14ac:dyDescent="0.25"/>
  <cols>
    <col min="1" max="1" width="16" bestFit="1" customWidth="1"/>
    <col min="2" max="2" width="7.140625" style="9" bestFit="1" customWidth="1"/>
    <col min="3" max="3" width="17.85546875" style="1" bestFit="1" customWidth="1"/>
    <col min="4" max="5" width="7.140625" style="1" bestFit="1" customWidth="1"/>
    <col min="6" max="6" width="9.5703125" style="1" bestFit="1" customWidth="1"/>
    <col min="7" max="7" width="9.5703125" style="1" customWidth="1"/>
    <col min="8" max="8" width="5.5703125" style="1" bestFit="1" customWidth="1"/>
    <col min="9" max="13" width="8.28515625" customWidth="1"/>
    <col min="14" max="20" width="6.7109375" bestFit="1" customWidth="1"/>
    <col min="21" max="21" width="4.5703125" bestFit="1" customWidth="1"/>
    <col min="22" max="22" width="5" bestFit="1" customWidth="1"/>
    <col min="23" max="23" width="4.5703125" bestFit="1" customWidth="1"/>
    <col min="24" max="24" width="5.140625" bestFit="1" customWidth="1"/>
    <col min="25" max="25" width="4.5703125" bestFit="1" customWidth="1"/>
    <col min="26" max="28" width="11.42578125" customWidth="1"/>
  </cols>
  <sheetData>
    <row r="1" spans="1:8 16383:16383" x14ac:dyDescent="0.25">
      <c r="A1" s="150" t="s">
        <v>0</v>
      </c>
      <c r="B1" s="150"/>
      <c r="E1"/>
      <c r="F1"/>
      <c r="G1"/>
      <c r="H1"/>
      <c r="XFC1" s="2"/>
    </row>
    <row r="2" spans="1:8 16383:16383" x14ac:dyDescent="0.25">
      <c r="A2" s="3" t="s">
        <v>1</v>
      </c>
      <c r="B2" s="4">
        <v>1</v>
      </c>
      <c r="C2" s="5" t="s">
        <v>2</v>
      </c>
      <c r="D2" s="5" t="s">
        <v>3</v>
      </c>
      <c r="E2"/>
      <c r="F2"/>
      <c r="G2"/>
      <c r="H2"/>
      <c r="XFC2" s="2"/>
    </row>
    <row r="3" spans="1:8 16383:16383" x14ac:dyDescent="0.25">
      <c r="A3" s="3" t="s">
        <v>4</v>
      </c>
      <c r="B3" s="4">
        <v>4</v>
      </c>
      <c r="C3" s="3" t="s">
        <v>5</v>
      </c>
      <c r="D3" s="5" t="s">
        <v>6</v>
      </c>
      <c r="E3"/>
      <c r="F3"/>
      <c r="G3"/>
      <c r="H3"/>
      <c r="XFC3" s="2"/>
    </row>
    <row r="4" spans="1:8 16383:16383" x14ac:dyDescent="0.25">
      <c r="A4" s="3" t="s">
        <v>7</v>
      </c>
      <c r="B4" s="4">
        <v>2</v>
      </c>
      <c r="C4" s="3" t="s">
        <v>8</v>
      </c>
      <c r="D4" s="5" t="s">
        <v>6</v>
      </c>
      <c r="E4"/>
      <c r="F4"/>
      <c r="G4"/>
      <c r="H4"/>
    </row>
    <row r="5" spans="1:8 16383:16383" x14ac:dyDescent="0.25">
      <c r="A5" s="3" t="s">
        <v>9</v>
      </c>
      <c r="B5" s="6">
        <v>0.5</v>
      </c>
      <c r="C5" s="3" t="s">
        <v>10</v>
      </c>
      <c r="D5" s="5" t="s">
        <v>6</v>
      </c>
      <c r="E5"/>
      <c r="F5"/>
      <c r="G5"/>
      <c r="H5"/>
    </row>
    <row r="6" spans="1:8 16383:16383" x14ac:dyDescent="0.25">
      <c r="A6" s="3" t="s">
        <v>11</v>
      </c>
      <c r="B6" s="4">
        <v>0.15</v>
      </c>
      <c r="C6" s="3" t="s">
        <v>12</v>
      </c>
      <c r="D6" s="5" t="s">
        <v>3</v>
      </c>
    </row>
    <row r="7" spans="1:8 16383:16383" x14ac:dyDescent="0.25">
      <c r="A7" s="3" t="s">
        <v>13</v>
      </c>
      <c r="B7" s="4">
        <v>0.3</v>
      </c>
    </row>
    <row r="8" spans="1:8 16383:16383" x14ac:dyDescent="0.25">
      <c r="A8" s="3" t="s">
        <v>14</v>
      </c>
      <c r="B8" s="4">
        <v>0.15</v>
      </c>
    </row>
    <row r="9" spans="1:8 16383:16383" x14ac:dyDescent="0.25">
      <c r="A9" s="3" t="s">
        <v>15</v>
      </c>
      <c r="B9" s="4">
        <v>0.5</v>
      </c>
    </row>
    <row r="10" spans="1:8 16383:16383" x14ac:dyDescent="0.25">
      <c r="A10" s="7" t="s">
        <v>16</v>
      </c>
      <c r="B10" s="8">
        <v>1</v>
      </c>
    </row>
    <row r="12" spans="1:8 16383:16383" x14ac:dyDescent="0.25">
      <c r="B12" s="4" t="s">
        <v>17</v>
      </c>
      <c r="C12"/>
      <c r="D12" s="4" t="s">
        <v>20</v>
      </c>
      <c r="E12"/>
      <c r="F12"/>
      <c r="H12"/>
    </row>
    <row r="13" spans="1:8 16383:16383" x14ac:dyDescent="0.25">
      <c r="A13" s="3" t="s">
        <v>23</v>
      </c>
      <c r="B13" s="4">
        <v>15.329999999999998</v>
      </c>
      <c r="C13"/>
      <c r="D13"/>
      <c r="E13"/>
      <c r="F13"/>
    </row>
    <row r="14" spans="1:8 16383:16383" x14ac:dyDescent="0.25">
      <c r="A14" s="3" t="s">
        <v>24</v>
      </c>
      <c r="B14" s="4">
        <v>8</v>
      </c>
      <c r="C14"/>
      <c r="D14"/>
      <c r="E14"/>
      <c r="F14"/>
    </row>
    <row r="15" spans="1:8 16383:16383" x14ac:dyDescent="0.25">
      <c r="A15" s="3" t="s">
        <v>25</v>
      </c>
      <c r="B15" s="5">
        <v>5</v>
      </c>
      <c r="C15"/>
      <c r="D15" s="5">
        <v>5</v>
      </c>
      <c r="E15"/>
      <c r="F15"/>
      <c r="G15" s="9"/>
    </row>
    <row r="16" spans="1:8 16383:16383" x14ac:dyDescent="0.25">
      <c r="A16" s="3" t="s">
        <v>26</v>
      </c>
      <c r="B16" s="5">
        <v>38.6</v>
      </c>
      <c r="C16"/>
      <c r="D16" s="5">
        <v>40.6</v>
      </c>
      <c r="E16"/>
      <c r="F16"/>
      <c r="G16"/>
      <c r="H16"/>
    </row>
    <row r="17" spans="1:11" x14ac:dyDescent="0.25">
      <c r="A17" s="3" t="s">
        <v>27</v>
      </c>
      <c r="B17" s="10">
        <v>20.329999999999998</v>
      </c>
      <c r="C17"/>
      <c r="D17" s="10">
        <v>20.329999999999998</v>
      </c>
      <c r="E17"/>
      <c r="F17"/>
      <c r="G17"/>
      <c r="H17"/>
    </row>
    <row r="18" spans="1:11" x14ac:dyDescent="0.25">
      <c r="A18" s="3" t="s">
        <v>28</v>
      </c>
      <c r="B18" s="10">
        <v>38.6</v>
      </c>
      <c r="C18"/>
      <c r="D18" s="10">
        <v>40.6</v>
      </c>
      <c r="E18"/>
      <c r="F18"/>
      <c r="G18"/>
      <c r="H18"/>
    </row>
    <row r="19" spans="1:11" x14ac:dyDescent="0.25">
      <c r="A19" s="3" t="s">
        <v>29</v>
      </c>
      <c r="B19" s="4">
        <v>0</v>
      </c>
      <c r="C19"/>
      <c r="D19"/>
      <c r="E19"/>
      <c r="F19"/>
      <c r="G19"/>
      <c r="H19"/>
    </row>
    <row r="20" spans="1:11" x14ac:dyDescent="0.25">
      <c r="A20" s="19" t="s">
        <v>35</v>
      </c>
      <c r="B20" s="20">
        <f>+SQRT((B17-B15)^2+(B18-B16)^2)</f>
        <v>15.329999999999998</v>
      </c>
      <c r="C20"/>
      <c r="D20" s="12">
        <f>+SQRT((D17-D15)^2+(D18-D16)^2)</f>
        <v>15.329999999999998</v>
      </c>
      <c r="E20"/>
      <c r="F20"/>
      <c r="G20"/>
      <c r="H20"/>
    </row>
    <row r="21" spans="1:11" x14ac:dyDescent="0.25">
      <c r="A21" s="19" t="s">
        <v>243</v>
      </c>
      <c r="B21" s="86"/>
      <c r="C21" s="12"/>
      <c r="D21" s="12"/>
      <c r="E21" s="12"/>
      <c r="F21" s="12"/>
      <c r="G21" s="12"/>
    </row>
    <row r="22" spans="1:11" x14ac:dyDescent="0.25">
      <c r="C22"/>
      <c r="D22"/>
      <c r="E22"/>
      <c r="F22"/>
      <c r="G22" s="12"/>
    </row>
    <row r="23" spans="1:11" x14ac:dyDescent="0.25">
      <c r="A23" s="13"/>
      <c r="B23" s="21" t="s">
        <v>30</v>
      </c>
      <c r="C23"/>
      <c r="D23"/>
      <c r="E23"/>
      <c r="F23"/>
      <c r="G23" s="9"/>
    </row>
    <row r="24" spans="1:11" x14ac:dyDescent="0.25">
      <c r="A24" s="13"/>
      <c r="B24" s="4">
        <v>1</v>
      </c>
      <c r="C24"/>
      <c r="D24"/>
      <c r="E24"/>
      <c r="F24"/>
    </row>
    <row r="25" spans="1:11" ht="15.75" x14ac:dyDescent="0.25">
      <c r="A25" s="14" t="s">
        <v>31</v>
      </c>
      <c r="B25" s="9">
        <f>+D17-B17</f>
        <v>0</v>
      </c>
      <c r="C25"/>
      <c r="D25"/>
      <c r="E25"/>
      <c r="F25"/>
    </row>
    <row r="26" spans="1:11" ht="15.75" x14ac:dyDescent="0.25">
      <c r="A26" s="14" t="s">
        <v>32</v>
      </c>
      <c r="B26" s="9">
        <f>+D18-B18</f>
        <v>2</v>
      </c>
      <c r="C26"/>
      <c r="D26"/>
      <c r="E26"/>
      <c r="F26"/>
      <c r="G26"/>
    </row>
    <row r="27" spans="1:11" x14ac:dyDescent="0.25">
      <c r="A27" s="13"/>
      <c r="C27"/>
      <c r="D27"/>
      <c r="E27"/>
      <c r="F27"/>
      <c r="G27"/>
    </row>
    <row r="28" spans="1:11" x14ac:dyDescent="0.25">
      <c r="A28" s="13"/>
      <c r="C28"/>
      <c r="D28"/>
      <c r="E28"/>
      <c r="F28"/>
      <c r="G28"/>
    </row>
    <row r="29" spans="1:11" x14ac:dyDescent="0.25">
      <c r="A29" s="13"/>
    </row>
    <row r="30" spans="1:11" x14ac:dyDescent="0.25">
      <c r="A30" s="13"/>
      <c r="E30" s="15"/>
    </row>
    <row r="31" spans="1:11" x14ac:dyDescent="0.25">
      <c r="A31" s="13"/>
      <c r="E31" s="15"/>
    </row>
    <row r="32" spans="1:11" x14ac:dyDescent="0.25">
      <c r="J32" t="s">
        <v>33</v>
      </c>
      <c r="K32" t="s">
        <v>34</v>
      </c>
    </row>
    <row r="33" spans="2:11" x14ac:dyDescent="0.25">
      <c r="B33"/>
      <c r="C33"/>
      <c r="D33"/>
      <c r="E33"/>
      <c r="F33"/>
      <c r="I33">
        <v>0</v>
      </c>
      <c r="J33">
        <v>0</v>
      </c>
      <c r="K33" s="16">
        <f>+COS(I33)</f>
        <v>1</v>
      </c>
    </row>
    <row r="34" spans="2:11" x14ac:dyDescent="0.25">
      <c r="B34"/>
      <c r="C34"/>
      <c r="D34"/>
      <c r="E34"/>
      <c r="F34"/>
      <c r="I34">
        <f>+J34*PI()/180</f>
        <v>0.26179938779914941</v>
      </c>
      <c r="J34">
        <f>+(J33+15)</f>
        <v>15</v>
      </c>
      <c r="K34">
        <f t="shared" ref="K34:K56" si="0">+COS(I34)</f>
        <v>0.96592582628906831</v>
      </c>
    </row>
    <row r="35" spans="2:11" x14ac:dyDescent="0.25">
      <c r="B35"/>
      <c r="C35"/>
      <c r="D35"/>
      <c r="E35"/>
      <c r="F35"/>
      <c r="I35">
        <f t="shared" ref="I35:I57" si="1">+J35*PI()/180</f>
        <v>0.52359877559829882</v>
      </c>
      <c r="J35">
        <f t="shared" ref="J35:J57" si="2">+J34+15</f>
        <v>30</v>
      </c>
      <c r="K35" s="16">
        <f t="shared" si="0"/>
        <v>0.86602540378443871</v>
      </c>
    </row>
    <row r="36" spans="2:11" x14ac:dyDescent="0.25">
      <c r="B36"/>
      <c r="C36"/>
      <c r="D36"/>
      <c r="E36"/>
      <c r="F36"/>
      <c r="I36">
        <f t="shared" si="1"/>
        <v>0.78539816339744828</v>
      </c>
      <c r="J36">
        <f t="shared" si="2"/>
        <v>45</v>
      </c>
      <c r="K36" s="16">
        <f t="shared" si="0"/>
        <v>0.70710678118654757</v>
      </c>
    </row>
    <row r="37" spans="2:11" x14ac:dyDescent="0.25">
      <c r="B37"/>
      <c r="C37"/>
      <c r="D37"/>
      <c r="E37"/>
      <c r="F37"/>
      <c r="I37">
        <f t="shared" si="1"/>
        <v>1.0471975511965976</v>
      </c>
      <c r="J37">
        <f t="shared" si="2"/>
        <v>60</v>
      </c>
      <c r="K37">
        <f t="shared" si="0"/>
        <v>0.50000000000000011</v>
      </c>
    </row>
    <row r="38" spans="2:11" x14ac:dyDescent="0.25">
      <c r="B38"/>
      <c r="C38"/>
      <c r="D38"/>
      <c r="E38"/>
      <c r="F38"/>
      <c r="I38">
        <f t="shared" si="1"/>
        <v>1.3089969389957472</v>
      </c>
      <c r="J38">
        <f t="shared" si="2"/>
        <v>75</v>
      </c>
      <c r="K38">
        <f t="shared" si="0"/>
        <v>0.25881904510252074</v>
      </c>
    </row>
    <row r="39" spans="2:11" x14ac:dyDescent="0.25">
      <c r="B39"/>
      <c r="C39"/>
      <c r="D39"/>
      <c r="E39"/>
      <c r="F39"/>
      <c r="I39">
        <f t="shared" si="1"/>
        <v>1.5707963267948966</v>
      </c>
      <c r="J39">
        <f t="shared" si="2"/>
        <v>90</v>
      </c>
      <c r="K39">
        <f>+COS(I39)</f>
        <v>6.1257422745431001E-17</v>
      </c>
    </row>
    <row r="40" spans="2:11" x14ac:dyDescent="0.25">
      <c r="B40"/>
      <c r="C40"/>
      <c r="D40"/>
      <c r="E40"/>
      <c r="F40"/>
      <c r="I40">
        <f t="shared" si="1"/>
        <v>1.8325957145940461</v>
      </c>
      <c r="J40">
        <f>+J39+15</f>
        <v>105</v>
      </c>
      <c r="K40" s="17">
        <f t="shared" si="0"/>
        <v>-0.25881904510252085</v>
      </c>
    </row>
    <row r="41" spans="2:11" x14ac:dyDescent="0.25">
      <c r="F41"/>
      <c r="G41"/>
      <c r="I41">
        <f t="shared" si="1"/>
        <v>2.0943951023931953</v>
      </c>
      <c r="J41">
        <f t="shared" si="2"/>
        <v>120</v>
      </c>
      <c r="K41">
        <f t="shared" si="0"/>
        <v>-0.49999999999999978</v>
      </c>
    </row>
    <row r="42" spans="2:11" x14ac:dyDescent="0.25">
      <c r="F42"/>
      <c r="G42"/>
      <c r="I42">
        <f t="shared" si="1"/>
        <v>2.3561944901923448</v>
      </c>
      <c r="J42">
        <f t="shared" si="2"/>
        <v>135</v>
      </c>
      <c r="K42">
        <f t="shared" si="0"/>
        <v>-0.70710678118654746</v>
      </c>
    </row>
    <row r="43" spans="2:11" x14ac:dyDescent="0.25">
      <c r="F43"/>
      <c r="G43"/>
      <c r="I43">
        <f t="shared" si="1"/>
        <v>2.6179938779914944</v>
      </c>
      <c r="J43">
        <f t="shared" si="2"/>
        <v>150</v>
      </c>
      <c r="K43">
        <f t="shared" si="0"/>
        <v>-0.86602540378443871</v>
      </c>
    </row>
    <row r="44" spans="2:11" x14ac:dyDescent="0.25">
      <c r="F44"/>
      <c r="G44"/>
      <c r="I44">
        <f t="shared" si="1"/>
        <v>2.8797932657906435</v>
      </c>
      <c r="J44">
        <f t="shared" si="2"/>
        <v>165</v>
      </c>
      <c r="K44">
        <f t="shared" si="0"/>
        <v>-0.9659258262890682</v>
      </c>
    </row>
    <row r="45" spans="2:11" x14ac:dyDescent="0.25">
      <c r="F45"/>
      <c r="G45"/>
      <c r="I45">
        <f t="shared" si="1"/>
        <v>3.1415926535897931</v>
      </c>
      <c r="J45">
        <f t="shared" si="2"/>
        <v>180</v>
      </c>
      <c r="K45" s="16">
        <f t="shared" si="0"/>
        <v>-1</v>
      </c>
    </row>
    <row r="46" spans="2:11" x14ac:dyDescent="0.25">
      <c r="F46" s="1">
        <f>+ACOS(K46)*180/PI()</f>
        <v>165.00000000000003</v>
      </c>
      <c r="H46" s="1">
        <f t="shared" ref="H46:H57" si="3">360-F46</f>
        <v>194.99999999999997</v>
      </c>
      <c r="I46">
        <f t="shared" si="1"/>
        <v>3.4033920413889422</v>
      </c>
      <c r="J46">
        <f>+J45+15</f>
        <v>195</v>
      </c>
      <c r="K46">
        <f t="shared" si="0"/>
        <v>-0.96592582628906842</v>
      </c>
    </row>
    <row r="47" spans="2:11" x14ac:dyDescent="0.25">
      <c r="F47" s="1">
        <f t="shared" ref="F47:F57" si="4">+ACOS(K47)*180/PI()</f>
        <v>149.99999999999997</v>
      </c>
      <c r="H47" s="1">
        <f t="shared" si="3"/>
        <v>210.00000000000003</v>
      </c>
      <c r="I47">
        <f t="shared" si="1"/>
        <v>3.6651914291880923</v>
      </c>
      <c r="J47">
        <f t="shared" si="2"/>
        <v>210</v>
      </c>
      <c r="K47">
        <f t="shared" si="0"/>
        <v>-0.8660254037844386</v>
      </c>
    </row>
    <row r="48" spans="2:11" x14ac:dyDescent="0.25">
      <c r="F48" s="1">
        <f t="shared" si="4"/>
        <v>135</v>
      </c>
      <c r="H48" s="1">
        <f t="shared" si="3"/>
        <v>225</v>
      </c>
      <c r="I48">
        <f t="shared" si="1"/>
        <v>3.9269908169872414</v>
      </c>
      <c r="J48">
        <f t="shared" si="2"/>
        <v>225</v>
      </c>
      <c r="K48">
        <f t="shared" si="0"/>
        <v>-0.70710678118654768</v>
      </c>
    </row>
    <row r="49" spans="6:13" x14ac:dyDescent="0.25">
      <c r="F49" s="1">
        <f t="shared" si="4"/>
        <v>120.00000000000004</v>
      </c>
      <c r="H49" s="1">
        <f t="shared" si="3"/>
        <v>239.99999999999994</v>
      </c>
      <c r="I49">
        <f t="shared" si="1"/>
        <v>4.1887902047863905</v>
      </c>
      <c r="J49">
        <f t="shared" si="2"/>
        <v>240</v>
      </c>
      <c r="K49">
        <f t="shared" si="0"/>
        <v>-0.50000000000000044</v>
      </c>
    </row>
    <row r="50" spans="6:13" x14ac:dyDescent="0.25">
      <c r="F50" s="1">
        <f t="shared" si="4"/>
        <v>104.99999999999999</v>
      </c>
      <c r="H50" s="1">
        <f t="shared" si="3"/>
        <v>255</v>
      </c>
      <c r="I50">
        <f t="shared" si="1"/>
        <v>4.4505895925855405</v>
      </c>
      <c r="J50">
        <f t="shared" si="2"/>
        <v>255</v>
      </c>
      <c r="K50" s="17">
        <f t="shared" si="0"/>
        <v>-0.25881904510252063</v>
      </c>
      <c r="M50" s="18"/>
    </row>
    <row r="51" spans="6:13" x14ac:dyDescent="0.25">
      <c r="F51" s="1">
        <f t="shared" si="4"/>
        <v>90.000000000000014</v>
      </c>
      <c r="H51" s="1">
        <f t="shared" si="3"/>
        <v>270</v>
      </c>
      <c r="I51">
        <f t="shared" si="1"/>
        <v>4.7123889803846897</v>
      </c>
      <c r="J51">
        <f t="shared" si="2"/>
        <v>270</v>
      </c>
      <c r="K51" s="16">
        <f t="shared" si="0"/>
        <v>-1.83772268236293E-16</v>
      </c>
    </row>
    <row r="52" spans="6:13" x14ac:dyDescent="0.25">
      <c r="F52" s="1">
        <f t="shared" si="4"/>
        <v>74.999999999999986</v>
      </c>
      <c r="H52" s="1">
        <f t="shared" si="3"/>
        <v>285</v>
      </c>
      <c r="I52">
        <f t="shared" si="1"/>
        <v>4.9741883681838397</v>
      </c>
      <c r="J52">
        <f>+J51+15</f>
        <v>285</v>
      </c>
      <c r="K52">
        <f t="shared" si="0"/>
        <v>0.25881904510252113</v>
      </c>
    </row>
    <row r="53" spans="6:13" x14ac:dyDescent="0.25">
      <c r="F53" s="1">
        <f t="shared" si="4"/>
        <v>59.999999999999986</v>
      </c>
      <c r="H53" s="1">
        <f t="shared" si="3"/>
        <v>300</v>
      </c>
      <c r="I53">
        <f t="shared" si="1"/>
        <v>5.2359877559829888</v>
      </c>
      <c r="J53">
        <f t="shared" si="2"/>
        <v>300</v>
      </c>
      <c r="K53">
        <f t="shared" si="0"/>
        <v>0.50000000000000011</v>
      </c>
    </row>
    <row r="54" spans="6:13" x14ac:dyDescent="0.25">
      <c r="F54" s="1">
        <f t="shared" si="4"/>
        <v>45.000000000000021</v>
      </c>
      <c r="H54" s="1">
        <f t="shared" si="3"/>
        <v>315</v>
      </c>
      <c r="I54">
        <f t="shared" si="1"/>
        <v>5.497787143782138</v>
      </c>
      <c r="J54">
        <f t="shared" si="2"/>
        <v>315</v>
      </c>
      <c r="K54" s="16">
        <f t="shared" si="0"/>
        <v>0.70710678118654735</v>
      </c>
    </row>
    <row r="55" spans="6:13" x14ac:dyDescent="0.25">
      <c r="F55" s="1">
        <f t="shared" si="4"/>
        <v>30.000000000000028</v>
      </c>
      <c r="H55" s="1">
        <f t="shared" si="3"/>
        <v>330</v>
      </c>
      <c r="I55">
        <f t="shared" si="1"/>
        <v>5.7595865315812871</v>
      </c>
      <c r="J55">
        <f>+J54+15</f>
        <v>330</v>
      </c>
      <c r="K55" s="16">
        <f t="shared" si="0"/>
        <v>0.86602540378443837</v>
      </c>
    </row>
    <row r="56" spans="6:13" x14ac:dyDescent="0.25">
      <c r="F56" s="1">
        <f t="shared" si="4"/>
        <v>14.999999999999982</v>
      </c>
      <c r="H56" s="1">
        <f t="shared" si="3"/>
        <v>345</v>
      </c>
      <c r="I56">
        <f t="shared" si="1"/>
        <v>6.0213859193804371</v>
      </c>
      <c r="J56">
        <f t="shared" si="2"/>
        <v>345</v>
      </c>
      <c r="K56">
        <f t="shared" si="0"/>
        <v>0.96592582628906831</v>
      </c>
    </row>
    <row r="57" spans="6:13" x14ac:dyDescent="0.25">
      <c r="F57" s="1">
        <f t="shared" si="4"/>
        <v>0</v>
      </c>
      <c r="H57" s="1">
        <f t="shared" si="3"/>
        <v>360</v>
      </c>
      <c r="I57">
        <f t="shared" si="1"/>
        <v>6.2831853071795862</v>
      </c>
      <c r="J57">
        <f t="shared" si="2"/>
        <v>360</v>
      </c>
      <c r="K57" s="16">
        <f>+COS(I57)</f>
        <v>1</v>
      </c>
    </row>
    <row r="70" ht="15.75" customHeight="1" x14ac:dyDescent="0.25"/>
    <row r="72" ht="15.75" customHeight="1" x14ac:dyDescent="0.25"/>
  </sheetData>
  <mergeCells count="1">
    <mergeCell ref="A1:B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Hoja1 (4)</vt:lpstr>
      <vt:lpstr>Hoja1 (3)</vt:lpstr>
      <vt:lpstr>Hoja1 (2)</vt:lpstr>
      <vt:lpstr>Hoja1</vt:lpstr>
      <vt:lpstr>Dovelas 1</vt:lpstr>
      <vt:lpstr>Sheet2</vt:lpstr>
      <vt:lpstr>Cruz</vt:lpstr>
      <vt:lpstr>muros con columnas</vt:lpstr>
      <vt:lpstr>Fachadas</vt:lpstr>
      <vt:lpstr>100 Muros</vt:lpstr>
      <vt:lpstr>70 Muros</vt:lpstr>
      <vt:lpstr>50 Muros</vt:lpstr>
      <vt:lpstr>40 Muros</vt:lpstr>
      <vt:lpstr>30 Muros</vt:lpstr>
      <vt:lpstr>20 Muros</vt:lpstr>
      <vt:lpstr>15 Muros</vt:lpstr>
      <vt:lpstr>10 Muros</vt:lpstr>
      <vt:lpstr>5 Muros</vt:lpstr>
      <vt:lpstr>4 Muros</vt:lpstr>
      <vt:lpstr>3 Muros</vt:lpstr>
      <vt:lpstr>2 Muros</vt:lpstr>
      <vt:lpstr>1 Muro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José Alzate</dc:creator>
  <cp:lastModifiedBy>Juan José Alzate</cp:lastModifiedBy>
  <dcterms:created xsi:type="dcterms:W3CDTF">2015-06-05T18:19:34Z</dcterms:created>
  <dcterms:modified xsi:type="dcterms:W3CDTF">2020-11-17T00:16:00Z</dcterms:modified>
</cp:coreProperties>
</file>