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2289a4866d1cc6/Desktop/EXCEL EPICODE/"/>
    </mc:Choice>
  </mc:AlternateContent>
  <xr:revisionPtr revIDLastSave="135" documentId="13_ncr:1_{2AC5994B-9054-417D-950A-DBFD1936B06B}" xr6:coauthVersionLast="47" xr6:coauthVersionMax="47" xr10:uidLastSave="{99171BF5-92AD-4933-8CD8-19098797ECB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Assoluti_Iva!$C:$C</definedName>
    <definedName name="imponibile2">Assoluti_Iva!$C:$C</definedName>
    <definedName name="import">LOGICA!$D$2:$D$80</definedName>
    <definedName name="IMPORTO">#REF!</definedName>
    <definedName name="IO_B">Assoluti_Iva!$A$66:$C$80</definedName>
    <definedName name="IVATOT">Assoluti_Iva!$E$2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2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G2" i="15"/>
  <c r="F2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46" i="15"/>
  <c r="D32" i="15"/>
  <c r="D28" i="15"/>
  <c r="D22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3" i="15"/>
  <c r="D24" i="15"/>
  <c r="D25" i="15"/>
  <c r="D26" i="15"/>
  <c r="D27" i="15"/>
  <c r="D29" i="15"/>
  <c r="D30" i="15"/>
  <c r="D31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5" i="15"/>
  <c r="D9" i="32"/>
  <c r="D7" i="32"/>
  <c r="D5" i="32"/>
  <c r="D11" i="32"/>
  <c r="H14" i="8"/>
  <c r="H13" i="8"/>
  <c r="H12" i="8"/>
  <c r="H11" i="8"/>
  <c r="H10" i="8"/>
  <c r="H9" i="8"/>
  <c r="H8" i="8"/>
  <c r="H6" i="8"/>
  <c r="H5" i="8"/>
  <c r="H4" i="8"/>
  <c r="H3" i="8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<sst xmlns="http://schemas.openxmlformats.org/spreadsheetml/2006/main" count="975" uniqueCount="208">
  <si>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</si>
  <si>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</si>
  <si>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</si>
  <si>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</si>
  <si>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</si>
  <si>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</si>
  <si>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</si>
  <si>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</si>
  <si>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</si>
  <si>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</si>
  <si>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</si>
  <si>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</si>
  <si>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</si>
  <si>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</si>
  <si>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</si>
  <si>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</si>
  <si>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</si>
  <si>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</si>
  <si>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</si>
  <si>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</si>
  <si>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</si>
  <si>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</si>
  <si>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</si>
  <si>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</si>
  <si>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</si>
  <si>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</si>
  <si>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</si>
  <si>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</si>
  <si>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</si>
  <si>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</si>
  <si>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</si>
  <si>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</si>
  <si>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</si>
  <si>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</si>
  <si>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</si>
  <si>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</si>
  <si>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</si>
  <si>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</si>
  <si>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</si>
  <si>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</si>
  <si>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</si>
  <si>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</si>
  <si>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</si>
  <si>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</si>
  <si>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</si>
  <si>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</si>
  <si>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</si>
  <si>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</si>
  <si>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</si>
  <si>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</si>
  <si>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</si>
  <si>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</si>
  <si>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</si>
  <si>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</si>
  <si>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</si>
  <si>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</si>
  <si>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</si>
  <si>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</si>
  <si>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</si>
  <si>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</si>
  <si>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</si>
  <si>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</si>
  <si>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</si>
  <si>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</si>
  <si>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</si>
  <si>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</si>
  <si>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</si>
  <si>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</si>
  <si>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</si>
  <si>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</si>
  <si>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</si>
  <si>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</si>
  <si>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</si>
  <si>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</si>
  <si>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</si>
  <si>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</si>
  <si>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</si>
  <si>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</si>
  <si>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</si>
  <si>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</si>
  <si>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</si>
  <si>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</si>
  <si>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</si>
  <si>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</si>
  <si>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</si>
  <si>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</si>
  <si>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</si>
  <si>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</si>
  <si>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</si>
  <si>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</si>
  <si>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</si>
  <si>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</si>
  <si>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</si>
  <si>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</si>
  <si>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</si>
  <si>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</si>
  <si>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</si>
  <si>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</si>
  <si>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</si>
  <si>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</si>
  <si>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</si>
  <si>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</si>
  <si>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</si>
  <si>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</si>
  <si>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</si>
  <si>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</si>
  <si>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</si>
  <si>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</si>
  <si>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</si>
  <si>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</si>
  <si>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</si>
  <si>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</si>
  <si>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</si>
  <si>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</si>
  <si>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</si>
  <si>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</si>
  <si>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</si>
  <si>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</si>
  <si>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</si>
  <si>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</si>
  <si>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</si>
  <si>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</si>
  <si>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</si>
  <si>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</si>
  <si>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</si>
  <si>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</si>
  <si>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</si>
  <si>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</si>
  <si>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</si>
  <si>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</si>
  <si>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</si>
  <si>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</si>
  <si>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</si>
  <si>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</si>
  <si>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</si>
  <si>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</si>
  <si>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</si>
  <si>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</si>
  <si>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</si>
  <si>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</si>
  <si>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</si>
  <si>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</si>
  <si>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</si>
  <si>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</si>
  <si>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</si>
  <si>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</si>
  <si>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</si>
  <si>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</si>
  <si>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</si>
  <si>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</si>
  <si>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</si>
  <si>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</si>
  <si>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</si>
  <si>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</si>
  <si>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</si>
  <si>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</si>
  <si>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</si>
  <si>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</si>
  <si>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</si>
  <si>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</si>
  <si>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</si>
  <si>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</si>
  <si>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</si>
  <si>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</si>
  <si>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</si>
  <si>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</si>
  <si>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</si>
  <si>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</si>
  <si>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</si>
  <si>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</si>
  <si>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</si>
  <si>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</si>
  <si>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</si>
  <si>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</si>
  <si>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</si>
  <si>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</si>
  <si>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</si>
  <si>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</si>
  <si>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</si>
  <si>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</si>
  <si>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</si>
  <si>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</si>
  <si>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</si>
  <si>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</si>
  <si>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</si>
  <si>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</si>
  <si>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</si>
  <si>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</si>
  <si>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</si>
  <si>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</si>
  <si>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</si>
  <si>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</si>
  <si>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</si>
  <si>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</si>
  <si>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</si>
  <si>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</si>
  <si>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</si>
  <si>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</si>
  <si>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</si>
  <si>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</si>
  <si>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</si>
  <si>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</si>
  <si>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</t>
  </si>
  <si>
    <t>SOMMA</t>
  </si>
  <si>
    <t>IVA HHB</t>
  </si>
  <si>
    <t>ABB e IMP&gt;300K</t>
  </si>
  <si>
    <t xml:space="preserve"> MANUALI  E IMP &lt; 1MLN</t>
  </si>
  <si>
    <t>IVATOT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</si>
</sst>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44" fontId="2" fillId="0" borderId="0" xfId="6" applyNumberFormat="1"/>
    <xf numFmtId="9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1" fontId="2" fillId="0" borderId="0" xfId="6" applyNumberFormat="1"/>
    <xf numFmtId="0" fontId="6" fillId="0" borderId="0" xfId="6" applyFont="1" applyAlignment="1">
      <alignment horizontal="right"/>
    </xf>
    <xf numFmtId="168" fontId="0" fillId="2" borderId="5" xfId="0" applyNumberFormat="1" applyFill="1" applyBorder="1"/>
    <xf numFmtId="168" fontId="0" fillId="2" borderId="4" xfId="0" applyNumberFormat="1" applyFill="1" applyBorder="1"/>
    <xf numFmtId="0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G8" sqref="G8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5.6640625" style="7" bestFit="1" customWidth="1"/>
    <col min="5" max="5" width="13.21875" style="7" customWidth="1"/>
    <col min="6" max="6" width="23" style="7" bestFit="1" customWidth="1"/>
    <col min="7" max="7" width="16.6640625" style="7" bestFit="1" customWidth="1"/>
    <col min="8" max="8" width="23" style="7" bestFit="1" customWidth="1"/>
    <col min="9" max="16384" width="8.77734375" style="7"/>
  </cols>
  <sheetData>
    <row r="1" spans="1:7" ht="102.6" customHeight="1" x14ac:dyDescent="0.25">
      <c r="A1" s="27" t="s">
        <v>194</v>
      </c>
      <c r="B1" s="28"/>
      <c r="C1" s="28"/>
      <c r="E1" s="31" t="s">
        <v>207</v>
      </c>
      <c r="F1" s="31" t="s">
        <v>202</v>
      </c>
      <c r="G1" s="31" t="s">
        <v>203</v>
      </c>
    </row>
    <row r="2" spans="1:7" x14ac:dyDescent="0.25">
      <c r="E2" s="26">
        <v>0.22</v>
      </c>
      <c r="F2" s="25">
        <f>AVERAGE(IMPONIBILE)</f>
        <v>510166.66666666669</v>
      </c>
      <c r="G2" s="25">
        <f>SUM(IMPONIBILE)</f>
        <v>171416000</v>
      </c>
    </row>
    <row r="3" spans="1:7" x14ac:dyDescent="0.25">
      <c r="A3" s="29" t="s">
        <v>184</v>
      </c>
      <c r="B3" s="29"/>
      <c r="C3" s="29"/>
    </row>
    <row r="4" spans="1:7" x14ac:dyDescent="0.25">
      <c r="A4" s="13" t="s">
        <v>188</v>
      </c>
      <c r="B4" s="13" t="s">
        <v>192</v>
      </c>
      <c r="C4" s="14" t="s">
        <v>187</v>
      </c>
      <c r="D4" s="13" t="s">
        <v>205</v>
      </c>
      <c r="E4" s="13" t="s">
        <v>204</v>
      </c>
      <c r="F4" s="13" t="s">
        <v>206</v>
      </c>
      <c r="G4" s="13"/>
    </row>
    <row r="5" spans="1:7" x14ac:dyDescent="0.25">
      <c r="A5" s="7" t="s">
        <v>61</v>
      </c>
      <c r="B5" t="s">
        <v>6</v>
      </c>
      <c r="C5" s="9">
        <v>281000</v>
      </c>
      <c r="D5" s="7" t="str">
        <f>IF(AND(B5= "Abbigliamento",C5&gt;300000),"TROVATO","NON TROVATO")</f>
        <v>NON TROVATO</v>
      </c>
      <c r="E5" s="30" t="str">
        <f>IF(A5="HHB",C5*IVATOT,"")</f>
        <v/>
      </c>
      <c r="F5" s="25" t="b">
        <f>AND(B5="Manuali",C5&lt;1000000)</f>
        <v>0</v>
      </c>
      <c r="G5" s="25"/>
    </row>
    <row r="6" spans="1:7" x14ac:dyDescent="0.25">
      <c r="A6" s="7" t="s">
        <v>41</v>
      </c>
      <c r="B6" t="s">
        <v>6</v>
      </c>
      <c r="C6" s="9">
        <v>323000</v>
      </c>
      <c r="D6" s="7" t="str">
        <f t="shared" ref="D6:D69" si="0">IF(AND(B6= "Abbigliamento",C6&gt;300000),"TROVATO","NON TROVATO")</f>
        <v>TROVATO</v>
      </c>
      <c r="E6" s="30" t="str">
        <f>IF(A6="HHB",C6*IVATOT,"")</f>
        <v/>
      </c>
      <c r="F6" s="25" t="b">
        <f t="shared" ref="F6:F69" si="1">AND(B6="Manuali",C6&lt;1000000)</f>
        <v>0</v>
      </c>
    </row>
    <row r="7" spans="1:7" x14ac:dyDescent="0.25">
      <c r="A7" s="7" t="s">
        <v>193</v>
      </c>
      <c r="B7" t="s">
        <v>38</v>
      </c>
      <c r="C7" s="9">
        <v>344000</v>
      </c>
      <c r="D7" s="7" t="str">
        <f t="shared" si="0"/>
        <v>NON TROVATO</v>
      </c>
      <c r="E7" s="30">
        <f>IF(A7="HHB",C7*IVATOT,"")</f>
        <v>75680</v>
      </c>
      <c r="F7" s="25" t="b">
        <f t="shared" si="1"/>
        <v>0</v>
      </c>
    </row>
    <row r="8" spans="1:7" x14ac:dyDescent="0.25">
      <c r="A8" s="7" t="s">
        <v>62</v>
      </c>
      <c r="B8" t="s">
        <v>28</v>
      </c>
      <c r="C8" s="9">
        <v>361000</v>
      </c>
      <c r="D8" s="7" t="str">
        <f t="shared" si="0"/>
        <v>NON TROVATO</v>
      </c>
      <c r="E8" s="30" t="str">
        <f>IF(A8="HHB",C8*IVATOT,"")</f>
        <v/>
      </c>
      <c r="F8" s="25" t="b">
        <f t="shared" si="1"/>
        <v>0</v>
      </c>
    </row>
    <row r="9" spans="1:7" x14ac:dyDescent="0.25">
      <c r="A9" s="7" t="s">
        <v>25</v>
      </c>
      <c r="B9" t="s">
        <v>26</v>
      </c>
      <c r="C9" s="9">
        <v>521000</v>
      </c>
      <c r="D9" s="7" t="str">
        <f t="shared" si="0"/>
        <v>NON TROVATO</v>
      </c>
      <c r="E9" s="30" t="str">
        <f>IF(A9="HHB",C9*IVATOT,"")</f>
        <v/>
      </c>
      <c r="F9" s="25" t="b">
        <f t="shared" si="1"/>
        <v>0</v>
      </c>
    </row>
    <row r="10" spans="1:7" x14ac:dyDescent="0.25">
      <c r="A10" s="7" t="s">
        <v>13</v>
      </c>
      <c r="B10" t="s">
        <v>14</v>
      </c>
      <c r="C10" s="9">
        <v>527000</v>
      </c>
      <c r="D10" s="7" t="str">
        <f t="shared" si="0"/>
        <v>NON TROVATO</v>
      </c>
      <c r="E10" s="30" t="str">
        <f>IF(A10="HHB",C10*IVATOT,"")</f>
        <v/>
      </c>
      <c r="F10" s="25" t="b">
        <f t="shared" si="1"/>
        <v>0</v>
      </c>
    </row>
    <row r="11" spans="1:7" x14ac:dyDescent="0.25">
      <c r="A11" s="7" t="s">
        <v>34</v>
      </c>
      <c r="B11" t="s">
        <v>35</v>
      </c>
      <c r="C11" s="9">
        <v>626000</v>
      </c>
      <c r="D11" s="7" t="str">
        <f t="shared" si="0"/>
        <v>NON TROVATO</v>
      </c>
      <c r="E11" s="30" t="str">
        <f>IF(A11="HHB",C11*IVATOT,"")</f>
        <v/>
      </c>
      <c r="F11" s="25" t="b">
        <f t="shared" si="1"/>
        <v>0</v>
      </c>
    </row>
    <row r="12" spans="1:7" x14ac:dyDescent="0.25">
      <c r="A12" s="7" t="s">
        <v>193</v>
      </c>
      <c r="B12" t="s">
        <v>38</v>
      </c>
      <c r="C12" s="9">
        <v>656000</v>
      </c>
      <c r="D12" s="7" t="str">
        <f t="shared" si="0"/>
        <v>NON TROVATO</v>
      </c>
      <c r="E12" s="30">
        <f>IF(A12="HHB",C12*IVATOT,"")</f>
        <v>144320</v>
      </c>
      <c r="F12" s="25" t="b">
        <f t="shared" si="1"/>
        <v>0</v>
      </c>
    </row>
    <row r="13" spans="1:7" x14ac:dyDescent="0.25">
      <c r="A13" s="7" t="s">
        <v>15</v>
      </c>
      <c r="B13" t="s">
        <v>16</v>
      </c>
      <c r="C13" s="9">
        <v>666000</v>
      </c>
      <c r="D13" s="7" t="str">
        <f t="shared" si="0"/>
        <v>NON TROVATO</v>
      </c>
      <c r="E13" s="30" t="str">
        <f>IF(A13="HHB",C13*IVATOT,"")</f>
        <v/>
      </c>
      <c r="F13" s="25" t="b">
        <f t="shared" si="1"/>
        <v>0</v>
      </c>
    </row>
    <row r="14" spans="1:7" x14ac:dyDescent="0.25">
      <c r="A14" s="7" t="s">
        <v>55</v>
      </c>
      <c r="B14" t="s">
        <v>35</v>
      </c>
      <c r="C14" s="9">
        <v>882000</v>
      </c>
      <c r="D14" s="7" t="str">
        <f t="shared" si="0"/>
        <v>NON TROVATO</v>
      </c>
      <c r="E14" s="30" t="str">
        <f>IF(A14="HHB",C14*IVATOT,"")</f>
        <v/>
      </c>
      <c r="F14" s="25" t="b">
        <f t="shared" si="1"/>
        <v>0</v>
      </c>
    </row>
    <row r="15" spans="1:7" x14ac:dyDescent="0.25">
      <c r="A15" s="7" t="s">
        <v>7</v>
      </c>
      <c r="B15" t="s">
        <v>8</v>
      </c>
      <c r="C15" s="9">
        <v>1108000</v>
      </c>
      <c r="D15" s="7" t="str">
        <f t="shared" si="0"/>
        <v>NON TROVATO</v>
      </c>
      <c r="E15" s="30" t="str">
        <f>IF(A15="HHB",C15*IVATOT,"")</f>
        <v/>
      </c>
      <c r="F15" s="25" t="b">
        <f t="shared" si="1"/>
        <v>0</v>
      </c>
    </row>
    <row r="16" spans="1:7" x14ac:dyDescent="0.25">
      <c r="A16" s="7" t="s">
        <v>62</v>
      </c>
      <c r="B16" t="s">
        <v>48</v>
      </c>
      <c r="C16" s="9">
        <v>1316000</v>
      </c>
      <c r="D16" s="7" t="str">
        <f t="shared" si="0"/>
        <v>NON TROVATO</v>
      </c>
      <c r="E16" s="30" t="str">
        <f>IF(A16="HHB",C16*IVATOT,"")</f>
        <v/>
      </c>
      <c r="F16" s="25" t="b">
        <f t="shared" si="1"/>
        <v>0</v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0"/>
        <v>NON TROVATO</v>
      </c>
      <c r="E17" s="30" t="str">
        <f>IF(A17="HHB",C17*IVATOT,"")</f>
        <v/>
      </c>
      <c r="F17" s="25" t="b">
        <f t="shared" si="1"/>
        <v>0</v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0"/>
        <v>NON TROVATO</v>
      </c>
      <c r="E18" s="30" t="str">
        <f>IF(A18="HHB",C18*IVATOT,"")</f>
        <v/>
      </c>
      <c r="F18" s="25" t="b">
        <f t="shared" si="1"/>
        <v>0</v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0"/>
        <v>NON TROVATO</v>
      </c>
      <c r="E19" s="30" t="str">
        <f>IF(A19="HHB",C19*IVATOT,"")</f>
        <v/>
      </c>
      <c r="F19" s="25" t="b">
        <f t="shared" si="1"/>
        <v>0</v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0"/>
        <v>NON TROVATO</v>
      </c>
      <c r="E20" s="30" t="str">
        <f>IF(A20="HHB",C20*IVATOT,"")</f>
        <v/>
      </c>
      <c r="F20" s="25" t="b">
        <f t="shared" si="1"/>
        <v>0</v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0"/>
        <v>NON TROVATO</v>
      </c>
      <c r="E21" s="30" t="str">
        <f>IF(A21="HHB",C21*IVATOT,"")</f>
        <v/>
      </c>
      <c r="F21" s="25" t="b">
        <f t="shared" si="1"/>
        <v>0</v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0"/>
        <v>NON TROVATO</v>
      </c>
      <c r="E22" s="30" t="str">
        <f>IF(A22="HHB",C22*IVATOT,"")</f>
        <v/>
      </c>
      <c r="F22" s="25" t="b">
        <f t="shared" si="1"/>
        <v>0</v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0"/>
        <v>NON TROVATO</v>
      </c>
      <c r="E23" s="30" t="str">
        <f>IF(A23="HHB",C23*IVATOT,"")</f>
        <v/>
      </c>
      <c r="F23" s="25" t="b">
        <f t="shared" si="1"/>
        <v>0</v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0"/>
        <v>NON TROVATO</v>
      </c>
      <c r="E24" s="30" t="str">
        <f>IF(A24="HHB",C24*IVATOT,"")</f>
        <v/>
      </c>
      <c r="F24" s="25" t="b">
        <f t="shared" si="1"/>
        <v>0</v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0"/>
        <v>NON TROVATO</v>
      </c>
      <c r="E25" s="30" t="str">
        <f>IF(A25="HHB",C25*IVATOT,"")</f>
        <v/>
      </c>
      <c r="F25" s="25" t="b">
        <f t="shared" si="1"/>
        <v>0</v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0"/>
        <v>NON TROVATO</v>
      </c>
      <c r="E26" s="30" t="str">
        <f>IF(A26="HHB",C26*IVATOT,"")</f>
        <v/>
      </c>
      <c r="F26" s="25" t="b">
        <f t="shared" si="1"/>
        <v>0</v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0"/>
        <v>NON TROVATO</v>
      </c>
      <c r="E27" s="30" t="str">
        <f>IF(A27="HHB",C27*IVATOT,"")</f>
        <v/>
      </c>
      <c r="F27" s="25" t="b">
        <f t="shared" si="1"/>
        <v>0</v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0"/>
        <v>NON TROVATO</v>
      </c>
      <c r="E28" s="30" t="str">
        <f>IF(A28="HHB",C28*IVATOT,"")</f>
        <v/>
      </c>
      <c r="F28" s="25" t="b">
        <f t="shared" si="1"/>
        <v>0</v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0"/>
        <v>NON TROVATO</v>
      </c>
      <c r="E29" s="30" t="str">
        <f>IF(A29="HHB",C29*IVATOT,"")</f>
        <v/>
      </c>
      <c r="F29" s="25" t="b">
        <f t="shared" si="1"/>
        <v>0</v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0"/>
        <v>NON TROVATO</v>
      </c>
      <c r="E30" s="30" t="str">
        <f>IF(A30="HHB",C30*IVATOT,"")</f>
        <v/>
      </c>
      <c r="F30" s="25" t="b">
        <f t="shared" si="1"/>
        <v>0</v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0"/>
        <v>NON TROVATO</v>
      </c>
      <c r="E31" s="30" t="str">
        <f>IF(A31="HHB",C31*IVATOT,"")</f>
        <v/>
      </c>
      <c r="F31" s="25" t="b">
        <f t="shared" si="1"/>
        <v>0</v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0"/>
        <v>NON TROVATO</v>
      </c>
      <c r="E32" s="30" t="str">
        <f>IF(A32="HHB",C32*IVATOT,"")</f>
        <v/>
      </c>
      <c r="F32" s="25" t="b">
        <f t="shared" si="1"/>
        <v>0</v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0"/>
        <v>NON TROVATO</v>
      </c>
      <c r="E33" s="30" t="str">
        <f>IF(A33="HHB",C33*IVATOT,"")</f>
        <v/>
      </c>
      <c r="F33" s="25" t="b">
        <f t="shared" si="1"/>
        <v>0</v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0"/>
        <v>NON TROVATO</v>
      </c>
      <c r="E34" s="30" t="str">
        <f>IF(A34="HHB",C34*IVATOT,"")</f>
        <v/>
      </c>
      <c r="F34" s="25" t="b">
        <f t="shared" si="1"/>
        <v>0</v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0"/>
        <v>NON TROVATO</v>
      </c>
      <c r="E35" s="30" t="str">
        <f>IF(A35="HHB",C35*IVATOT,"")</f>
        <v/>
      </c>
      <c r="F35" s="25" t="b">
        <f t="shared" si="1"/>
        <v>0</v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0"/>
        <v>NON TROVATO</v>
      </c>
      <c r="E36" s="30" t="str">
        <f>IF(A36="HHB",C36*IVATOT,"")</f>
        <v/>
      </c>
      <c r="F36" s="25" t="b">
        <f t="shared" si="1"/>
        <v>0</v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0"/>
        <v>NON TROVATO</v>
      </c>
      <c r="E37" s="30" t="str">
        <f>IF(A37="HHB",C37*IVATOT,"")</f>
        <v/>
      </c>
      <c r="F37" s="25" t="b">
        <f t="shared" si="1"/>
        <v>0</v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0"/>
        <v>NON TROVATO</v>
      </c>
      <c r="E38" s="30" t="str">
        <f>IF(A38="HHB",C38*IVATOT,"")</f>
        <v/>
      </c>
      <c r="F38" s="25" t="b">
        <f t="shared" si="1"/>
        <v>0</v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0"/>
        <v>NON TROVATO</v>
      </c>
      <c r="E39" s="30" t="str">
        <f>IF(A39="HHB",C39*IVATOT,"")</f>
        <v/>
      </c>
      <c r="F39" s="25" t="b">
        <f t="shared" si="1"/>
        <v>0</v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0"/>
        <v>NON TROVATO</v>
      </c>
      <c r="E40" s="30" t="str">
        <f>IF(A40="HHB",C40*IVATOT,"")</f>
        <v/>
      </c>
      <c r="F40" s="25" t="b">
        <f t="shared" si="1"/>
        <v>0</v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0"/>
        <v>NON TROVATO</v>
      </c>
      <c r="E41" s="30" t="str">
        <f>IF(A41="HHB",C41*IVATOT,"")</f>
        <v/>
      </c>
      <c r="F41" s="25" t="b">
        <f t="shared" si="1"/>
        <v>0</v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0"/>
        <v>NON TROVATO</v>
      </c>
      <c r="E42" s="30" t="str">
        <f>IF(A42="HHB",C42*IVATOT,"")</f>
        <v/>
      </c>
      <c r="F42" s="25" t="b">
        <f t="shared" si="1"/>
        <v>0</v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0"/>
        <v>NON TROVATO</v>
      </c>
      <c r="E43" s="30" t="str">
        <f>IF(A43="HHB",C43*IVATOT,"")</f>
        <v/>
      </c>
      <c r="F43" s="25" t="b">
        <f t="shared" si="1"/>
        <v>0</v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0"/>
        <v>NON TROVATO</v>
      </c>
      <c r="E44" s="30" t="str">
        <f>IF(A44="HHB",C44*IVATOT,"")</f>
        <v/>
      </c>
      <c r="F44" s="25" t="b">
        <f t="shared" si="1"/>
        <v>0</v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0"/>
        <v>NON TROVATO</v>
      </c>
      <c r="E45" s="30" t="str">
        <f>IF(A45="HHB",C45*IVATOT,"")</f>
        <v/>
      </c>
      <c r="F45" s="25" t="b">
        <f t="shared" si="1"/>
        <v>0</v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0"/>
        <v>NON TROVATO</v>
      </c>
      <c r="E46" s="30" t="str">
        <f>IF(A46="HHB",C46*IVATOT,"")</f>
        <v/>
      </c>
      <c r="F46" s="25" t="b">
        <f t="shared" si="1"/>
        <v>0</v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0"/>
        <v>NON TROVATO</v>
      </c>
      <c r="E47" s="30" t="str">
        <f>IF(A47="HHB",C47*IVATOT,"")</f>
        <v/>
      </c>
      <c r="F47" s="25" t="b">
        <f t="shared" si="1"/>
        <v>0</v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0"/>
        <v>NON TROVATO</v>
      </c>
      <c r="E48" s="30" t="str">
        <f>IF(A48="HHB",C48*IVATOT,"")</f>
        <v/>
      </c>
      <c r="F48" s="25" t="b">
        <f t="shared" si="1"/>
        <v>0</v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0"/>
        <v>NON TROVATO</v>
      </c>
      <c r="E49" s="30" t="str">
        <f>IF(A49="HHB",C49*IVATOT,"")</f>
        <v/>
      </c>
      <c r="F49" s="25" t="b">
        <f t="shared" si="1"/>
        <v>0</v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0"/>
        <v>NON TROVATO</v>
      </c>
      <c r="E50" s="30" t="str">
        <f>IF(A50="HHB",C50*IVATOT,"")</f>
        <v/>
      </c>
      <c r="F50" s="25" t="b">
        <f t="shared" si="1"/>
        <v>0</v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0"/>
        <v>NON TROVATO</v>
      </c>
      <c r="E51" s="30" t="str">
        <f>IF(A51="HHB",C51*IVATOT,"")</f>
        <v/>
      </c>
      <c r="F51" s="25" t="b">
        <f t="shared" si="1"/>
        <v>0</v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0"/>
        <v>NON TROVATO</v>
      </c>
      <c r="E52" s="30" t="str">
        <f>IF(A52="HHB",C52*IVATOT,"")</f>
        <v/>
      </c>
      <c r="F52" s="25" t="b">
        <f t="shared" si="1"/>
        <v>0</v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0"/>
        <v>NON TROVATO</v>
      </c>
      <c r="E53" s="30" t="str">
        <f>IF(A53="HHB",C53*IVATOT,"")</f>
        <v/>
      </c>
      <c r="F53" s="25" t="b">
        <f t="shared" si="1"/>
        <v>0</v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0"/>
        <v>NON TROVATO</v>
      </c>
      <c r="E54" s="30" t="str">
        <f>IF(A54="HHB",C54*IVATOT,"")</f>
        <v/>
      </c>
      <c r="F54" s="25" t="b">
        <f t="shared" si="1"/>
        <v>0</v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0"/>
        <v>NON TROVATO</v>
      </c>
      <c r="E55" s="30" t="str">
        <f>IF(A55="HHB",C55*IVATOT,"")</f>
        <v/>
      </c>
      <c r="F55" s="25" t="b">
        <f t="shared" si="1"/>
        <v>0</v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0" t="str">
        <f>IF(A56="HHB",C56*IVATOT,"")</f>
        <v/>
      </c>
      <c r="F56" s="25" t="b">
        <f t="shared" si="1"/>
        <v>0</v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0" t="str">
        <f>IF(A57="HHB",C57*IVATOT,"")</f>
        <v/>
      </c>
      <c r="F57" s="25" t="b">
        <f t="shared" si="1"/>
        <v>0</v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0" t="str">
        <f>IF(A58="HHB",C58*IVATOT,"")</f>
        <v/>
      </c>
      <c r="F58" s="25" t="b">
        <f t="shared" si="1"/>
        <v>0</v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0"/>
        <v>NON TROVATO</v>
      </c>
      <c r="E59" s="30" t="str">
        <f>IF(A59="HHB",C59*IVATOT,"")</f>
        <v/>
      </c>
      <c r="F59" s="25" t="b">
        <f t="shared" si="1"/>
        <v>0</v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0"/>
        <v>NON TROVATO</v>
      </c>
      <c r="E60" s="30" t="str">
        <f>IF(A60="HHB",C60*IVATOT,"")</f>
        <v/>
      </c>
      <c r="F60" s="25" t="b">
        <f t="shared" si="1"/>
        <v>0</v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0"/>
        <v>NON TROVATO</v>
      </c>
      <c r="E61" s="30" t="str">
        <f>IF(A61="HHB",C61*IVATOT,"")</f>
        <v/>
      </c>
      <c r="F61" s="25" t="b">
        <f t="shared" si="1"/>
        <v>0</v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0"/>
        <v>NON TROVATO</v>
      </c>
      <c r="E62" s="30" t="str">
        <f>IF(A62="HHB",C62*IVATOT,"")</f>
        <v/>
      </c>
      <c r="F62" s="25" t="b">
        <f t="shared" si="1"/>
        <v>0</v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0" t="str">
        <f>IF(A63="HHB",C63*IVATOT,"")</f>
        <v/>
      </c>
      <c r="F63" s="25" t="b">
        <f t="shared" si="1"/>
        <v>0</v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0"/>
        <v>NON TROVATO</v>
      </c>
      <c r="E64" s="30" t="str">
        <f>IF(A64="HHB",C64*IVATOT,"")</f>
        <v/>
      </c>
      <c r="F64" s="25" t="b">
        <f t="shared" si="1"/>
        <v>0</v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0"/>
        <v>NON TROVATO</v>
      </c>
      <c r="E65" s="30" t="str">
        <f>IF(A65="HHB",C65*IVATOT,"")</f>
        <v/>
      </c>
      <c r="F65" s="25" t="b">
        <f t="shared" si="1"/>
        <v>0</v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0"/>
        <v>NON TROVATO</v>
      </c>
      <c r="E66" s="30" t="str">
        <f>IF(A66="HHB",C66*IVATOT,"")</f>
        <v/>
      </c>
      <c r="F66" s="25" t="b">
        <f t="shared" si="1"/>
        <v>0</v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0"/>
        <v>NON TROVATO</v>
      </c>
      <c r="E67" s="30" t="str">
        <f>IF(A67="HHB",C67*IVATOT,"")</f>
        <v/>
      </c>
      <c r="F67" s="25" t="b">
        <f t="shared" si="1"/>
        <v>0</v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0"/>
        <v>NON TROVATO</v>
      </c>
      <c r="E68" s="30" t="str">
        <f>IF(A68="HHB",C68*IVATOT,"")</f>
        <v/>
      </c>
      <c r="F68" s="25" t="b">
        <f t="shared" si="1"/>
        <v>0</v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0"/>
        <v>NON TROVATO</v>
      </c>
      <c r="E69" s="30" t="str">
        <f>IF(A69="HHB",C69*IVATOT,"")</f>
        <v/>
      </c>
      <c r="F69" s="25" t="b">
        <f t="shared" si="1"/>
        <v>0</v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2">IF(AND(B70= "Abbigliamento",C70&gt;300000),"TROVATO","NON TROVATO")</f>
        <v>NON TROVATO</v>
      </c>
      <c r="E70" s="30" t="str">
        <f>IF(A70="HHB",C70*IVATOT,"")</f>
        <v/>
      </c>
      <c r="F70" s="25" t="b">
        <f t="shared" ref="F70:F133" si="3">AND(B70="Manuali",C70&lt;1000000)</f>
        <v>0</v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2"/>
        <v>NON TROVATO</v>
      </c>
      <c r="E71" s="30" t="str">
        <f>IF(A71="HHB",C71*IVATOT,"")</f>
        <v/>
      </c>
      <c r="F71" s="25" t="b">
        <f t="shared" si="3"/>
        <v>0</v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2"/>
        <v>NON TROVATO</v>
      </c>
      <c r="E72" s="30" t="str">
        <f>IF(A72="HHB",C72*IVATOT,"")</f>
        <v/>
      </c>
      <c r="F72" s="25" t="b">
        <f t="shared" si="3"/>
        <v>0</v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2"/>
        <v>NON TROVATO</v>
      </c>
      <c r="E73" s="30" t="str">
        <f>IF(A73="HHB",C73*IVATOT,"")</f>
        <v/>
      </c>
      <c r="F73" s="25" t="b">
        <f t="shared" si="3"/>
        <v>0</v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2"/>
        <v>NON TROVATO</v>
      </c>
      <c r="E74" s="30" t="str">
        <f>IF(A74="HHB",C74*IVATOT,"")</f>
        <v/>
      </c>
      <c r="F74" s="25" t="b">
        <f t="shared" si="3"/>
        <v>0</v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2"/>
        <v>NON TROVATO</v>
      </c>
      <c r="E75" s="30" t="str">
        <f>IF(A75="HHB",C75*IVATOT,"")</f>
        <v/>
      </c>
      <c r="F75" s="25" t="b">
        <f t="shared" si="3"/>
        <v>0</v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2"/>
        <v>NON TROVATO</v>
      </c>
      <c r="E76" s="30" t="str">
        <f>IF(A76="HHB",C76*IVATOT,"")</f>
        <v/>
      </c>
      <c r="F76" s="25" t="b">
        <f t="shared" si="3"/>
        <v>0</v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2"/>
        <v>NON TROVATO</v>
      </c>
      <c r="E77" s="30" t="str">
        <f>IF(A77="HHB",C77*IVATOT,"")</f>
        <v/>
      </c>
      <c r="F77" s="25" t="b">
        <f t="shared" si="3"/>
        <v>0</v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2"/>
        <v>NON TROVATO</v>
      </c>
      <c r="E78" s="30" t="str">
        <f>IF(A78="HHB",C78*IVATOT,"")</f>
        <v/>
      </c>
      <c r="F78" s="25" t="b">
        <f t="shared" si="3"/>
        <v>0</v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2"/>
        <v>NON TROVATO</v>
      </c>
      <c r="E79" s="30" t="str">
        <f>IF(A79="HHB",C79*IVATOT,"")</f>
        <v/>
      </c>
      <c r="F79" s="25" t="b">
        <f t="shared" si="3"/>
        <v>0</v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2"/>
        <v>NON TROVATO</v>
      </c>
      <c r="E80" s="30" t="str">
        <f>IF(A80="HHB",C80*IVATOT,"")</f>
        <v/>
      </c>
      <c r="F80" s="25" t="b">
        <f t="shared" si="3"/>
        <v>0</v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2"/>
        <v>NON TROVATO</v>
      </c>
      <c r="E81" s="30" t="str">
        <f>IF(A81="HHB",C81*IVATOT,"")</f>
        <v/>
      </c>
      <c r="F81" s="25" t="b">
        <f t="shared" si="3"/>
        <v>0</v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2"/>
        <v>NON TROVATO</v>
      </c>
      <c r="E82" s="30" t="str">
        <f>IF(A82="HHB",C82*IVATOT,"")</f>
        <v/>
      </c>
      <c r="F82" s="25" t="b">
        <f t="shared" si="3"/>
        <v>0</v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2"/>
        <v>NON TROVATO</v>
      </c>
      <c r="E83" s="30" t="str">
        <f>IF(A83="HHB",C83*IVATOT,"")</f>
        <v/>
      </c>
      <c r="F83" s="25" t="b">
        <f t="shared" si="3"/>
        <v>0</v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2"/>
        <v>TROVATO</v>
      </c>
      <c r="E84" s="30" t="str">
        <f>IF(A84="HHB",C84*IVATOT,"")</f>
        <v/>
      </c>
      <c r="F84" s="25" t="b">
        <f t="shared" si="3"/>
        <v>0</v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2"/>
        <v>TROVATO</v>
      </c>
      <c r="E85" s="30" t="str">
        <f>IF(A85="HHB",C85*IVATOT,"")</f>
        <v/>
      </c>
      <c r="F85" s="25" t="b">
        <f t="shared" si="3"/>
        <v>0</v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2"/>
        <v>NON TROVATO</v>
      </c>
      <c r="E86" s="30">
        <f>IF(A86="HHB",C86*IVATOT,"")</f>
        <v>103180</v>
      </c>
      <c r="F86" s="25" t="b">
        <f t="shared" si="3"/>
        <v>0</v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2"/>
        <v>NON TROVATO</v>
      </c>
      <c r="E87" s="30" t="str">
        <f>IF(A87="HHB",C87*IVATOT,"")</f>
        <v/>
      </c>
      <c r="F87" s="25" t="b">
        <f t="shared" si="3"/>
        <v>0</v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2"/>
        <v>NON TROVATO</v>
      </c>
      <c r="E88" s="30" t="str">
        <f>IF(A88="HHB",C88*IVATOT,"")</f>
        <v/>
      </c>
      <c r="F88" s="25" t="b">
        <f t="shared" si="3"/>
        <v>0</v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2"/>
        <v>NON TROVATO</v>
      </c>
      <c r="E89" s="30" t="str">
        <f>IF(A89="HHB",C89*IVATOT,"")</f>
        <v/>
      </c>
      <c r="F89" s="25" t="b">
        <f t="shared" si="3"/>
        <v>0</v>
      </c>
    </row>
    <row r="90" spans="1:6" x14ac:dyDescent="0.25">
      <c r="A90" s="7" t="s">
        <v>34</v>
      </c>
      <c r="B90" t="s">
        <v>35</v>
      </c>
      <c r="C90" s="9">
        <v>556000</v>
      </c>
      <c r="D90" s="7" t="str">
        <f t="shared" si="2"/>
        <v>NON TROVATO</v>
      </c>
      <c r="E90" s="30" t="str">
        <f>IF(A90="HHB",C90*IVATOT,"")</f>
        <v/>
      </c>
      <c r="F90" s="25" t="b">
        <f t="shared" si="3"/>
        <v>0</v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2"/>
        <v>NON TROVATO</v>
      </c>
      <c r="E91" s="30">
        <f>IF(A91="HHB",C91*IVATOT,"")</f>
        <v>152900</v>
      </c>
      <c r="F91" s="25" t="b">
        <f t="shared" si="3"/>
        <v>0</v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2"/>
        <v>NON TROVATO</v>
      </c>
      <c r="E92" s="30" t="str">
        <f>IF(A92="HHB",C92*IVATOT,"")</f>
        <v/>
      </c>
      <c r="F92" s="25" t="b">
        <f t="shared" si="3"/>
        <v>0</v>
      </c>
    </row>
    <row r="93" spans="1:6" x14ac:dyDescent="0.25">
      <c r="A93" s="7" t="s">
        <v>55</v>
      </c>
      <c r="B93" t="s">
        <v>35</v>
      </c>
      <c r="C93" s="9">
        <v>35000</v>
      </c>
      <c r="D93" s="7" t="str">
        <f t="shared" si="2"/>
        <v>NON TROVATO</v>
      </c>
      <c r="E93" s="30" t="str">
        <f>IF(A93="HHB",C93*IVATOT,"")</f>
        <v/>
      </c>
      <c r="F93" s="25" t="b">
        <f t="shared" si="3"/>
        <v>0</v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2"/>
        <v>NON TROVATO</v>
      </c>
      <c r="E94" s="30" t="str">
        <f>IF(A94="HHB",C94*IVATOT,"")</f>
        <v/>
      </c>
      <c r="F94" s="25" t="b">
        <f t="shared" si="3"/>
        <v>1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2"/>
        <v>NON TROVATO</v>
      </c>
      <c r="E95" s="30" t="str">
        <f>IF(A95="HHB",C95*IVATOT,"")</f>
        <v/>
      </c>
      <c r="F95" s="25" t="b">
        <f t="shared" si="3"/>
        <v>0</v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2"/>
        <v>NON TROVATO</v>
      </c>
      <c r="E96" s="30" t="str">
        <f>IF(A96="HHB",C96*IVATOT,"")</f>
        <v/>
      </c>
      <c r="F96" s="25" t="b">
        <f t="shared" si="3"/>
        <v>0</v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2"/>
        <v>NON TROVATO</v>
      </c>
      <c r="E97" s="30" t="str">
        <f>IF(A97="HHB",C97*IVATOT,"")</f>
        <v/>
      </c>
      <c r="F97" s="25" t="b">
        <f t="shared" si="3"/>
        <v>0</v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2"/>
        <v>NON TROVATO</v>
      </c>
      <c r="E98" s="30" t="str">
        <f>IF(A98="HHB",C98*IVATOT,"")</f>
        <v/>
      </c>
      <c r="F98" s="25" t="b">
        <f t="shared" si="3"/>
        <v>0</v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2"/>
        <v>NON TROVATO</v>
      </c>
      <c r="E99" s="30" t="str">
        <f>IF(A99="HHB",C99*IVATOT,"")</f>
        <v/>
      </c>
      <c r="F99" s="25" t="b">
        <f t="shared" si="3"/>
        <v>0</v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2"/>
        <v>NON TROVATO</v>
      </c>
      <c r="E100" s="30" t="str">
        <f>IF(A100="HHB",C100*IVATOT,"")</f>
        <v/>
      </c>
      <c r="F100" s="25" t="b">
        <f t="shared" si="3"/>
        <v>0</v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2"/>
        <v>TROVATO</v>
      </c>
      <c r="E101" s="30" t="str">
        <f>IF(A101="HHB",C101*IVATOT,"")</f>
        <v/>
      </c>
      <c r="F101" s="25" t="b">
        <f t="shared" si="3"/>
        <v>0</v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2"/>
        <v>NON TROVATO</v>
      </c>
      <c r="E102" s="30" t="str">
        <f>IF(A102="HHB",C102*IVATOT,"")</f>
        <v/>
      </c>
      <c r="F102" s="25" t="b">
        <f t="shared" si="3"/>
        <v>0</v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2"/>
        <v>NON TROVATO</v>
      </c>
      <c r="E103" s="30" t="str">
        <f>IF(A103="HHB",C103*IVATOT,"")</f>
        <v/>
      </c>
      <c r="F103" s="25" t="b">
        <f t="shared" si="3"/>
        <v>0</v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2"/>
        <v>NON TROVATO</v>
      </c>
      <c r="E104" s="30" t="str">
        <f>IF(A104="HHB",C104*IVATOT,"")</f>
        <v/>
      </c>
      <c r="F104" s="25" t="b">
        <f t="shared" si="3"/>
        <v>0</v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2"/>
        <v>NON TROVATO</v>
      </c>
      <c r="E105" s="30" t="str">
        <f>IF(A105="HHB",C105*IVATOT,"")</f>
        <v/>
      </c>
      <c r="F105" s="25" t="b">
        <f t="shared" si="3"/>
        <v>0</v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2"/>
        <v>NON TROVATO</v>
      </c>
      <c r="E106" s="30" t="str">
        <f>IF(A106="HHB",C106*IVATOT,"")</f>
        <v/>
      </c>
      <c r="F106" s="25" t="b">
        <f t="shared" si="3"/>
        <v>0</v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2"/>
        <v>TROVATO</v>
      </c>
      <c r="E107" s="30" t="str">
        <f>IF(A107="HHB",C107*IVATOT,"")</f>
        <v/>
      </c>
      <c r="F107" s="25" t="b">
        <f t="shared" si="3"/>
        <v>0</v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2"/>
        <v>NON TROVATO</v>
      </c>
      <c r="E108" s="30" t="str">
        <f>IF(A108="HHB",C108*IVATOT,"")</f>
        <v/>
      </c>
      <c r="F108" s="25" t="b">
        <f t="shared" si="3"/>
        <v>0</v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2"/>
        <v>NON TROVATO</v>
      </c>
      <c r="E109" s="30" t="str">
        <f>IF(A109="HHB",C109*IVATOT,"")</f>
        <v/>
      </c>
      <c r="F109" s="25" t="b">
        <f t="shared" si="3"/>
        <v>0</v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2"/>
        <v>NON TROVATO</v>
      </c>
      <c r="E110" s="30" t="str">
        <f>IF(A110="HHB",C110*IVATOT,"")</f>
        <v/>
      </c>
      <c r="F110" s="25" t="b">
        <f t="shared" si="3"/>
        <v>0</v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2"/>
        <v>NON TROVATO</v>
      </c>
      <c r="E111" s="30" t="str">
        <f>IF(A111="HHB",C111*IVATOT,"")</f>
        <v/>
      </c>
      <c r="F111" s="25" t="b">
        <f t="shared" si="3"/>
        <v>0</v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2"/>
        <v>NON TROVATO</v>
      </c>
      <c r="E112" s="30" t="str">
        <f>IF(A112="HHB",C112*IVATOT,"")</f>
        <v/>
      </c>
      <c r="F112" s="25" t="b">
        <f t="shared" si="3"/>
        <v>0</v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2"/>
        <v>NON TROVATO</v>
      </c>
      <c r="E113" s="30" t="str">
        <f>IF(A113="HHB",C113*IVATOT,"")</f>
        <v/>
      </c>
      <c r="F113" s="25" t="b">
        <f t="shared" si="3"/>
        <v>0</v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2"/>
        <v>NON TROVATO</v>
      </c>
      <c r="E114" s="30" t="str">
        <f>IF(A114="HHB",C114*IVATOT,"")</f>
        <v/>
      </c>
      <c r="F114" s="25" t="b">
        <f t="shared" si="3"/>
        <v>0</v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2"/>
        <v>NON TROVATO</v>
      </c>
      <c r="E115" s="30" t="str">
        <f>IF(A115="HHB",C115*IVATOT,"")</f>
        <v/>
      </c>
      <c r="F115" s="25" t="b">
        <f t="shared" si="3"/>
        <v>0</v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2"/>
        <v>NON TROVATO</v>
      </c>
      <c r="E116" s="30" t="str">
        <f>IF(A116="HHB",C116*IVATOT,"")</f>
        <v/>
      </c>
      <c r="F116" s="25" t="b">
        <f t="shared" si="3"/>
        <v>0</v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2"/>
        <v>NON TROVATO</v>
      </c>
      <c r="E117" s="30" t="str">
        <f>IF(A117="HHB",C117*IVATOT,"")</f>
        <v/>
      </c>
      <c r="F117" s="25" t="b">
        <f t="shared" si="3"/>
        <v>0</v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2"/>
        <v>NON TROVATO</v>
      </c>
      <c r="E118" s="30" t="str">
        <f>IF(A118="HHB",C118*IVATOT,"")</f>
        <v/>
      </c>
      <c r="F118" s="25" t="b">
        <f t="shared" si="3"/>
        <v>0</v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2"/>
        <v>NON TROVATO</v>
      </c>
      <c r="E119" s="30" t="str">
        <f>IF(A119="HHB",C119*IVATOT,"")</f>
        <v/>
      </c>
      <c r="F119" s="25" t="b">
        <f t="shared" si="3"/>
        <v>0</v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2"/>
        <v>NON TROVATO</v>
      </c>
      <c r="E120" s="30" t="str">
        <f>IF(A120="HHB",C120*IVATOT,"")</f>
        <v/>
      </c>
      <c r="F120" s="25" t="b">
        <f t="shared" si="3"/>
        <v>0</v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2"/>
        <v>NON TROVATO</v>
      </c>
      <c r="E121" s="30" t="str">
        <f>IF(A121="HHB",C121*IVATOT,"")</f>
        <v/>
      </c>
      <c r="F121" s="25" t="b">
        <f t="shared" si="3"/>
        <v>0</v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2"/>
        <v>NON TROVATO</v>
      </c>
      <c r="E122" s="30" t="str">
        <f>IF(A122="HHB",C122*IVATOT,"")</f>
        <v/>
      </c>
      <c r="F122" s="25" t="b">
        <f t="shared" si="3"/>
        <v>0</v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2"/>
        <v>NON TROVATO</v>
      </c>
      <c r="E123" s="30" t="str">
        <f>IF(A123="HHB",C123*IVATOT,"")</f>
        <v/>
      </c>
      <c r="F123" s="25" t="b">
        <f t="shared" si="3"/>
        <v>0</v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2"/>
        <v>NON TROVATO</v>
      </c>
      <c r="E124" s="30" t="str">
        <f>IF(A124="HHB",C124*IVATOT,"")</f>
        <v/>
      </c>
      <c r="F124" s="25" t="b">
        <f t="shared" si="3"/>
        <v>0</v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2"/>
        <v>TROVATO</v>
      </c>
      <c r="E125" s="30" t="str">
        <f>IF(A125="HHB",C125*IVATOT,"")</f>
        <v/>
      </c>
      <c r="F125" s="25" t="b">
        <f t="shared" si="3"/>
        <v>0</v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2"/>
        <v>NON TROVATO</v>
      </c>
      <c r="E126" s="30" t="str">
        <f>IF(A126="HHB",C126*IVATOT,"")</f>
        <v/>
      </c>
      <c r="F126" s="25" t="b">
        <f t="shared" si="3"/>
        <v>0</v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2"/>
        <v>NON TROVATO</v>
      </c>
      <c r="E127" s="30" t="str">
        <f>IF(A127="HHB",C127*IVATOT,"")</f>
        <v/>
      </c>
      <c r="F127" s="25" t="b">
        <f t="shared" si="3"/>
        <v>0</v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2"/>
        <v>NON TROVATO</v>
      </c>
      <c r="E128" s="30" t="str">
        <f>IF(A128="HHB",C128*IVATOT,"")</f>
        <v/>
      </c>
      <c r="F128" s="25" t="b">
        <f t="shared" si="3"/>
        <v>0</v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2"/>
        <v>NON TROVATO</v>
      </c>
      <c r="E129" s="30" t="str">
        <f>IF(A129="HHB",C129*IVATOT,"")</f>
        <v/>
      </c>
      <c r="F129" s="25" t="b">
        <f t="shared" si="3"/>
        <v>0</v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2"/>
        <v>NON TROVATO</v>
      </c>
      <c r="E130" s="30" t="str">
        <f>IF(A130="HHB",C130*IVATOT,"")</f>
        <v/>
      </c>
      <c r="F130" s="25" t="b">
        <f t="shared" si="3"/>
        <v>0</v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2"/>
        <v>NON TROVATO</v>
      </c>
      <c r="E131" s="30" t="str">
        <f>IF(A131="HHB",C131*IVATOT,"")</f>
        <v/>
      </c>
      <c r="F131" s="25" t="b">
        <f t="shared" si="3"/>
        <v>0</v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2"/>
        <v>NON TROVATO</v>
      </c>
      <c r="E132" s="30" t="str">
        <f>IF(A132="HHB",C132*IVATOT,"")</f>
        <v/>
      </c>
      <c r="F132" s="25" t="b">
        <f t="shared" si="3"/>
        <v>0</v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2"/>
        <v>NON TROVATO</v>
      </c>
      <c r="E133" s="30" t="str">
        <f>IF(A133="HHB",C133*IVATOT,"")</f>
        <v/>
      </c>
      <c r="F133" s="25" t="b">
        <f t="shared" si="3"/>
        <v>0</v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4">IF(AND(B134= "Abbigliamento",C134&gt;300000),"TROVATO","NON TROVATO")</f>
        <v>NON TROVATO</v>
      </c>
      <c r="E134" s="30" t="str">
        <f>IF(A134="HHB",C134*IVATOT,"")</f>
        <v/>
      </c>
      <c r="F134" s="25" t="b">
        <f t="shared" ref="F134:F197" si="5">AND(B134="Manuali",C134&lt;1000000)</f>
        <v>0</v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4"/>
        <v>NON TROVATO</v>
      </c>
      <c r="E135" s="30" t="str">
        <f>IF(A135="HHB",C135*IVATOT,"")</f>
        <v/>
      </c>
      <c r="F135" s="25" t="b">
        <f t="shared" si="5"/>
        <v>0</v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4"/>
        <v>NON TROVATO</v>
      </c>
      <c r="E136" s="30" t="str">
        <f>IF(A136="HHB",C136*IVATOT,"")</f>
        <v/>
      </c>
      <c r="F136" s="25" t="b">
        <f t="shared" si="5"/>
        <v>0</v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4"/>
        <v>NON TROVATO</v>
      </c>
      <c r="E137" s="30" t="str">
        <f>IF(A137="HHB",C137*IVATOT,"")</f>
        <v/>
      </c>
      <c r="F137" s="25" t="b">
        <f t="shared" si="5"/>
        <v>0</v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4"/>
        <v>NON TROVATO</v>
      </c>
      <c r="E138" s="30" t="str">
        <f>IF(A138="HHB",C138*IVATOT,"")</f>
        <v/>
      </c>
      <c r="F138" s="25" t="b">
        <f t="shared" si="5"/>
        <v>0</v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4"/>
        <v>NON TROVATO</v>
      </c>
      <c r="E139" s="30" t="str">
        <f>IF(A139="HHB",C139*IVATOT,"")</f>
        <v/>
      </c>
      <c r="F139" s="25" t="b">
        <f t="shared" si="5"/>
        <v>0</v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4"/>
        <v>NON TROVATO</v>
      </c>
      <c r="E140" s="30" t="str">
        <f>IF(A140="HHB",C140*IVATOT,"")</f>
        <v/>
      </c>
      <c r="F140" s="25" t="b">
        <f t="shared" si="5"/>
        <v>0</v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4"/>
        <v>NON TROVATO</v>
      </c>
      <c r="E141" s="30" t="str">
        <f>IF(A141="HHB",C141*IVATOT,"")</f>
        <v/>
      </c>
      <c r="F141" s="25" t="b">
        <f t="shared" si="5"/>
        <v>0</v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4"/>
        <v>NON TROVATO</v>
      </c>
      <c r="E142" s="30" t="str">
        <f>IF(A142="HHB",C142*IVATOT,"")</f>
        <v/>
      </c>
      <c r="F142" s="25" t="b">
        <f t="shared" si="5"/>
        <v>0</v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4"/>
        <v>NON TROVATO</v>
      </c>
      <c r="E143" s="30" t="str">
        <f>IF(A143="HHB",C143*IVATOT,"")</f>
        <v/>
      </c>
      <c r="F143" s="25" t="b">
        <f t="shared" si="5"/>
        <v>0</v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4"/>
        <v>NON TROVATO</v>
      </c>
      <c r="E144" s="30" t="str">
        <f>IF(A144="HHB",C144*IVATOT,"")</f>
        <v/>
      </c>
      <c r="F144" s="25" t="b">
        <f t="shared" si="5"/>
        <v>0</v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4"/>
        <v>NON TROVATO</v>
      </c>
      <c r="E145" s="30" t="str">
        <f>IF(A145="HHB",C145*IVATOT,"")</f>
        <v/>
      </c>
      <c r="F145" s="25" t="b">
        <f t="shared" si="5"/>
        <v>0</v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4"/>
        <v>NON TROVATO</v>
      </c>
      <c r="E146" s="30" t="str">
        <f>IF(A146="HHB",C146*IVATOT,"")</f>
        <v/>
      </c>
      <c r="F146" s="25" t="b">
        <f t="shared" si="5"/>
        <v>0</v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4"/>
        <v>NON TROVATO</v>
      </c>
      <c r="E147" s="30" t="str">
        <f>IF(A147="HHB",C147*IVATOT,"")</f>
        <v/>
      </c>
      <c r="F147" s="25" t="b">
        <f t="shared" si="5"/>
        <v>0</v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4"/>
        <v>NON TROVATO</v>
      </c>
      <c r="E148" s="30" t="str">
        <f>IF(A148="HHB",C148*IVATOT,"")</f>
        <v/>
      </c>
      <c r="F148" s="25" t="b">
        <f t="shared" si="5"/>
        <v>0</v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4"/>
        <v>NON TROVATO</v>
      </c>
      <c r="E149" s="30" t="str">
        <f>IF(A149="HHB",C149*IVATOT,"")</f>
        <v/>
      </c>
      <c r="F149" s="25" t="b">
        <f t="shared" si="5"/>
        <v>0</v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4"/>
        <v>NON TROVATO</v>
      </c>
      <c r="E150" s="30" t="str">
        <f>IF(A150="HHB",C150*IVATOT,"")</f>
        <v/>
      </c>
      <c r="F150" s="25" t="b">
        <f t="shared" si="5"/>
        <v>0</v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4"/>
        <v>NON TROVATO</v>
      </c>
      <c r="E151" s="30" t="str">
        <f>IF(A151="HHB",C151*IVATOT,"")</f>
        <v/>
      </c>
      <c r="F151" s="25" t="b">
        <f t="shared" si="5"/>
        <v>0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4"/>
        <v>NON TROVATO</v>
      </c>
      <c r="E152" s="30" t="str">
        <f>IF(A152="HHB",C152*IVATOT,"")</f>
        <v/>
      </c>
      <c r="F152" s="25" t="b">
        <f t="shared" si="5"/>
        <v>0</v>
      </c>
    </row>
    <row r="153" spans="1:6" ht="14.25" customHeight="1" x14ac:dyDescent="0.25">
      <c r="A153" s="7" t="s">
        <v>23</v>
      </c>
      <c r="B153" t="s">
        <v>24</v>
      </c>
      <c r="C153" s="10">
        <v>0</v>
      </c>
      <c r="D153" s="7" t="str">
        <f t="shared" si="4"/>
        <v>NON TROVATO</v>
      </c>
      <c r="E153" s="30" t="str">
        <f>IF(A153="HHB",C153*IVATOT,"")</f>
        <v/>
      </c>
      <c r="F153" s="25" t="b">
        <f t="shared" si="5"/>
        <v>0</v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4"/>
        <v>NON TROVATO</v>
      </c>
      <c r="E154" s="30" t="str">
        <f>IF(A154="HHB",C154*IVATOT,"")</f>
        <v/>
      </c>
      <c r="F154" s="25" t="b">
        <f t="shared" si="5"/>
        <v>0</v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4"/>
        <v>NON TROVATO</v>
      </c>
      <c r="E155" s="30" t="str">
        <f>IF(A155="HHB",C155*IVATOT,"")</f>
        <v/>
      </c>
      <c r="F155" s="25" t="b">
        <f t="shared" si="5"/>
        <v>0</v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4"/>
        <v>NON TROVATO</v>
      </c>
      <c r="E156" s="30" t="str">
        <f>IF(A156="HHB",C156*IVATOT,"")</f>
        <v/>
      </c>
      <c r="F156" s="25" t="b">
        <f t="shared" si="5"/>
        <v>0</v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4"/>
        <v>NON TROVATO</v>
      </c>
      <c r="E157" s="30" t="str">
        <f>IF(A157="HHB",C157*IVATOT,"")</f>
        <v/>
      </c>
      <c r="F157" s="25" t="b">
        <f t="shared" si="5"/>
        <v>0</v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4"/>
        <v>NON TROVATO</v>
      </c>
      <c r="E158" s="30" t="str">
        <f>IF(A158="HHB",C158*IVATOT,"")</f>
        <v/>
      </c>
      <c r="F158" s="25" t="b">
        <f t="shared" si="5"/>
        <v>0</v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4"/>
        <v>NON TROVATO</v>
      </c>
      <c r="E159" s="30" t="str">
        <f>IF(A159="HHB",C159*IVATOT,"")</f>
        <v/>
      </c>
      <c r="F159" s="25" t="b">
        <f t="shared" si="5"/>
        <v>0</v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4"/>
        <v>NON TROVATO</v>
      </c>
      <c r="E160" s="30" t="str">
        <f>IF(A160="HHB",C160*IVATOT,"")</f>
        <v/>
      </c>
      <c r="F160" s="25" t="b">
        <f t="shared" si="5"/>
        <v>0</v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4"/>
        <v>NON TROVATO</v>
      </c>
      <c r="E161" s="30" t="str">
        <f>IF(A161="HHB",C161*IVATOT,"")</f>
        <v/>
      </c>
      <c r="F161" s="25" t="b">
        <f t="shared" si="5"/>
        <v>0</v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4"/>
        <v>NON TROVATO</v>
      </c>
      <c r="E162" s="30" t="str">
        <f>IF(A162="HHB",C162*IVATOT,"")</f>
        <v/>
      </c>
      <c r="F162" s="25" t="b">
        <f t="shared" si="5"/>
        <v>0</v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4"/>
        <v>NON TROVATO</v>
      </c>
      <c r="E163" s="30" t="str">
        <f>IF(A163="HHB",C163*IVATOT,"")</f>
        <v/>
      </c>
      <c r="F163" s="25" t="b">
        <f t="shared" si="5"/>
        <v>0</v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4"/>
        <v>NON TROVATO</v>
      </c>
      <c r="E164" s="30" t="str">
        <f>IF(A164="HHB",C164*IVATOT,"")</f>
        <v/>
      </c>
      <c r="F164" s="25" t="b">
        <f t="shared" si="5"/>
        <v>0</v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4"/>
        <v>NON TROVATO</v>
      </c>
      <c r="E165" s="30">
        <f>IF(A165="HHB",C165*IVATOT,"")</f>
        <v>0</v>
      </c>
      <c r="F165" s="25" t="b">
        <f t="shared" si="5"/>
        <v>0</v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4"/>
        <v>NON TROVATO</v>
      </c>
      <c r="E166" s="30" t="str">
        <f>IF(A166="HHB",C166*IVATOT,"")</f>
        <v/>
      </c>
      <c r="F166" s="25" t="b">
        <f t="shared" si="5"/>
        <v>0</v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4"/>
        <v>NON TROVATO</v>
      </c>
      <c r="E167" s="30" t="str">
        <f>IF(A167="HHB",C167*IVATOT,"")</f>
        <v/>
      </c>
      <c r="F167" s="25" t="b">
        <f t="shared" si="5"/>
        <v>0</v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4"/>
        <v>NON TROVATO</v>
      </c>
      <c r="E168" s="30" t="str">
        <f>IF(A168="HHB",C168*IVATOT,"")</f>
        <v/>
      </c>
      <c r="F168" s="25" t="b">
        <f t="shared" si="5"/>
        <v>0</v>
      </c>
    </row>
    <row r="169" spans="1:6" x14ac:dyDescent="0.25">
      <c r="A169" s="7" t="s">
        <v>34</v>
      </c>
      <c r="B169" t="s">
        <v>35</v>
      </c>
      <c r="C169" s="9">
        <v>524000</v>
      </c>
      <c r="D169" s="7" t="str">
        <f t="shared" si="4"/>
        <v>NON TROVATO</v>
      </c>
      <c r="E169" s="30" t="str">
        <f>IF(A169="HHB",C169*IVATOT,"")</f>
        <v/>
      </c>
      <c r="F169" s="25" t="b">
        <f t="shared" si="5"/>
        <v>0</v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4"/>
        <v>NON TROVATO</v>
      </c>
      <c r="E170" s="30">
        <f>IF(A170="HHB",C170*IVATOT,"")</f>
        <v>166540</v>
      </c>
      <c r="F170" s="25" t="b">
        <f t="shared" si="5"/>
        <v>0</v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4"/>
        <v>NON TROVATO</v>
      </c>
      <c r="E171" s="30" t="str">
        <f>IF(A171="HHB",C171*IVATOT,"")</f>
        <v/>
      </c>
      <c r="F171" s="25" t="b">
        <f t="shared" si="5"/>
        <v>0</v>
      </c>
    </row>
    <row r="172" spans="1:6" x14ac:dyDescent="0.25">
      <c r="A172" s="7" t="s">
        <v>55</v>
      </c>
      <c r="B172" t="s">
        <v>35</v>
      </c>
      <c r="C172" s="9">
        <v>1568000</v>
      </c>
      <c r="D172" s="7" t="str">
        <f t="shared" si="4"/>
        <v>NON TROVATO</v>
      </c>
      <c r="E172" s="30" t="str">
        <f>IF(A172="HHB",C172*IVATOT,"")</f>
        <v/>
      </c>
      <c r="F172" s="25" t="b">
        <f t="shared" si="5"/>
        <v>0</v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4"/>
        <v>NON TROVATO</v>
      </c>
      <c r="E173" s="30" t="str">
        <f>IF(A173="HHB",C173*IVATOT,"")</f>
        <v/>
      </c>
      <c r="F173" s="25" t="b">
        <f t="shared" si="5"/>
        <v>1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4"/>
        <v>NON TROVATO</v>
      </c>
      <c r="E174" s="30" t="str">
        <f>IF(A174="HHB",C174*IVATOT,"")</f>
        <v/>
      </c>
      <c r="F174" s="25" t="b">
        <f t="shared" si="5"/>
        <v>0</v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4"/>
        <v>NON TROVATO</v>
      </c>
      <c r="E175" s="30" t="str">
        <f>IF(A175="HHB",C175*IVATOT,"")</f>
        <v/>
      </c>
      <c r="F175" s="25" t="b">
        <f t="shared" si="5"/>
        <v>0</v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4"/>
        <v>NON TROVATO</v>
      </c>
      <c r="E176" s="30" t="str">
        <f>IF(A176="HHB",C176*IVATOT,"")</f>
        <v/>
      </c>
      <c r="F176" s="25" t="b">
        <f t="shared" si="5"/>
        <v>0</v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4"/>
        <v>NON TROVATO</v>
      </c>
      <c r="E177" s="30" t="str">
        <f>IF(A177="HHB",C177*IVATOT,"")</f>
        <v/>
      </c>
      <c r="F177" s="25" t="b">
        <f t="shared" si="5"/>
        <v>0</v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4"/>
        <v>NON TROVATO</v>
      </c>
      <c r="E178" s="30" t="str">
        <f>IF(A178="HHB",C178*IVATOT,"")</f>
        <v/>
      </c>
      <c r="F178" s="25" t="b">
        <f t="shared" si="5"/>
        <v>0</v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4"/>
        <v>NON TROVATO</v>
      </c>
      <c r="E179" s="30" t="str">
        <f>IF(A179="HHB",C179*IVATOT,"")</f>
        <v/>
      </c>
      <c r="F179" s="25" t="b">
        <f t="shared" si="5"/>
        <v>0</v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4"/>
        <v>TROVATO</v>
      </c>
      <c r="E180" s="30" t="str">
        <f>IF(A180="HHB",C180*IVATOT,"")</f>
        <v/>
      </c>
      <c r="F180" s="25" t="b">
        <f t="shared" si="5"/>
        <v>0</v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4"/>
        <v>NON TROVATO</v>
      </c>
      <c r="E181" s="30" t="str">
        <f>IF(A181="HHB",C181*IVATOT,"")</f>
        <v/>
      </c>
      <c r="F181" s="25" t="b">
        <f t="shared" si="5"/>
        <v>0</v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4"/>
        <v>NON TROVATO</v>
      </c>
      <c r="E182" s="30" t="str">
        <f>IF(A182="HHB",C182*IVATOT,"")</f>
        <v/>
      </c>
      <c r="F182" s="25" t="b">
        <f t="shared" si="5"/>
        <v>0</v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4"/>
        <v>NON TROVATO</v>
      </c>
      <c r="E183" s="30" t="str">
        <f>IF(A183="HHB",C183*IVATOT,"")</f>
        <v/>
      </c>
      <c r="F183" s="25" t="b">
        <f t="shared" si="5"/>
        <v>0</v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4"/>
        <v>NON TROVATO</v>
      </c>
      <c r="E184" s="30" t="str">
        <f>IF(A184="HHB",C184*IVATOT,"")</f>
        <v/>
      </c>
      <c r="F184" s="25" t="b">
        <f t="shared" si="5"/>
        <v>0</v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4"/>
        <v>NON TROVATO</v>
      </c>
      <c r="E185" s="30" t="str">
        <f>IF(A185="HHB",C185*IVATOT,"")</f>
        <v/>
      </c>
      <c r="F185" s="25" t="b">
        <f t="shared" si="5"/>
        <v>0</v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4"/>
        <v>NON TROVATO</v>
      </c>
      <c r="E186" s="30" t="str">
        <f>IF(A186="HHB",C186*IVATOT,"")</f>
        <v/>
      </c>
      <c r="F186" s="25" t="b">
        <f t="shared" si="5"/>
        <v>0</v>
      </c>
    </row>
    <row r="187" spans="1:6" x14ac:dyDescent="0.25">
      <c r="A187" s="7" t="s">
        <v>59</v>
      </c>
      <c r="B187" t="s">
        <v>38</v>
      </c>
      <c r="C187" s="10">
        <v>0</v>
      </c>
      <c r="D187" s="7" t="str">
        <f t="shared" si="4"/>
        <v>NON TROVATO</v>
      </c>
      <c r="E187" s="30" t="str">
        <f>IF(A187="HHB",C187*IVATOT,"")</f>
        <v/>
      </c>
      <c r="F187" s="25" t="b">
        <f t="shared" si="5"/>
        <v>0</v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4"/>
        <v>NON TROVATO</v>
      </c>
      <c r="E188" s="30" t="str">
        <f>IF(A188="HHB",C188*IVATOT,"")</f>
        <v/>
      </c>
      <c r="F188" s="25" t="b">
        <f t="shared" si="5"/>
        <v>0</v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4"/>
        <v>NON TROVATO</v>
      </c>
      <c r="E189" s="30" t="str">
        <f>IF(A189="HHB",C189*IVATOT,"")</f>
        <v/>
      </c>
      <c r="F189" s="25" t="b">
        <f t="shared" si="5"/>
        <v>0</v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4"/>
        <v>NON TROVATO</v>
      </c>
      <c r="E190" s="30" t="str">
        <f>IF(A190="HHB",C190*IVATOT,"")</f>
        <v/>
      </c>
      <c r="F190" s="25" t="b">
        <f t="shared" si="5"/>
        <v>0</v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4"/>
        <v>NON TROVATO</v>
      </c>
      <c r="E191" s="30" t="str">
        <f>IF(A191="HHB",C191*IVATOT,"")</f>
        <v/>
      </c>
      <c r="F191" s="25" t="b">
        <f t="shared" si="5"/>
        <v>0</v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4"/>
        <v>NON TROVATO</v>
      </c>
      <c r="E192" s="30" t="str">
        <f>IF(A192="HHB",C192*IVATOT,"")</f>
        <v/>
      </c>
      <c r="F192" s="25" t="b">
        <f t="shared" si="5"/>
        <v>0</v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4"/>
        <v>NON TROVATO</v>
      </c>
      <c r="E193" s="30" t="str">
        <f>IF(A193="HHB",C193*IVATOT,"")</f>
        <v/>
      </c>
      <c r="F193" s="25" t="b">
        <f t="shared" si="5"/>
        <v>0</v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4"/>
        <v>NON TROVATO</v>
      </c>
      <c r="E194" s="30" t="str">
        <f>IF(A194="HHB",C194*IVATOT,"")</f>
        <v/>
      </c>
      <c r="F194" s="25" t="b">
        <f t="shared" si="5"/>
        <v>0</v>
      </c>
    </row>
    <row r="195" spans="1:6" x14ac:dyDescent="0.25">
      <c r="A195" s="7" t="s">
        <v>20</v>
      </c>
      <c r="B195" t="s">
        <v>10</v>
      </c>
      <c r="C195" s="10">
        <v>0</v>
      </c>
      <c r="D195" s="7" t="str">
        <f t="shared" si="4"/>
        <v>NON TROVATO</v>
      </c>
      <c r="E195" s="30" t="str">
        <f>IF(A195="HHB",C195*IVATOT,"")</f>
        <v/>
      </c>
      <c r="F195" s="25" t="b">
        <f t="shared" si="5"/>
        <v>0</v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4"/>
        <v>NON TROVATO</v>
      </c>
      <c r="E196" s="30" t="str">
        <f>IF(A196="HHB",C196*IVATOT,"")</f>
        <v/>
      </c>
      <c r="F196" s="25" t="b">
        <f t="shared" si="5"/>
        <v>0</v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4"/>
        <v>NON TROVATO</v>
      </c>
      <c r="E197" s="30" t="str">
        <f>IF(A197="HHB",C197*IVATOT,"")</f>
        <v/>
      </c>
      <c r="F197" s="25" t="b">
        <f t="shared" si="5"/>
        <v>0</v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6">IF(AND(B198= "Abbigliamento",C198&gt;300000),"TROVATO","NON TROVATO")</f>
        <v>NON TROVATO</v>
      </c>
      <c r="E198" s="30" t="str">
        <f>IF(A198="HHB",C198*IVATOT,"")</f>
        <v/>
      </c>
      <c r="F198" s="25" t="b">
        <f t="shared" ref="F198:F261" si="7">AND(B198="Manuali",C198&lt;1000000)</f>
        <v>0</v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6"/>
        <v>NON TROVATO</v>
      </c>
      <c r="E199" s="30" t="str">
        <f>IF(A199="HHB",C199*IVATOT,"")</f>
        <v/>
      </c>
      <c r="F199" s="25" t="b">
        <f t="shared" si="7"/>
        <v>0</v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6"/>
        <v>NON TROVATO</v>
      </c>
      <c r="E200" s="30" t="str">
        <f>IF(A200="HHB",C200*IVATOT,"")</f>
        <v/>
      </c>
      <c r="F200" s="25" t="b">
        <f t="shared" si="7"/>
        <v>0</v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6"/>
        <v>NON TROVATO</v>
      </c>
      <c r="E201" s="30" t="str">
        <f>IF(A201="HHB",C201*IVATOT,"")</f>
        <v/>
      </c>
      <c r="F201" s="25" t="b">
        <f t="shared" si="7"/>
        <v>0</v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6"/>
        <v>NON TROVATO</v>
      </c>
      <c r="E202" s="30" t="str">
        <f>IF(A202="HHB",C202*IVATOT,"")</f>
        <v/>
      </c>
      <c r="F202" s="25" t="b">
        <f t="shared" si="7"/>
        <v>0</v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6"/>
        <v>NON TROVATO</v>
      </c>
      <c r="E203" s="30" t="str">
        <f>IF(A203="HHB",C203*IVATOT,"")</f>
        <v/>
      </c>
      <c r="F203" s="25" t="b">
        <f t="shared" si="7"/>
        <v>0</v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6"/>
        <v>NON TROVATO</v>
      </c>
      <c r="E204" s="30" t="str">
        <f>IF(A204="HHB",C204*IVATOT,"")</f>
        <v/>
      </c>
      <c r="F204" s="25" t="b">
        <f t="shared" si="7"/>
        <v>0</v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6"/>
        <v>NON TROVATO</v>
      </c>
      <c r="E205" s="30" t="str">
        <f>IF(A205="HHB",C205*IVATOT,"")</f>
        <v/>
      </c>
      <c r="F205" s="25" t="b">
        <f t="shared" si="7"/>
        <v>0</v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6"/>
        <v>NON TROVATO</v>
      </c>
      <c r="E206" s="30" t="str">
        <f>IF(A206="HHB",C206*IVATOT,"")</f>
        <v/>
      </c>
      <c r="F206" s="25" t="b">
        <f t="shared" si="7"/>
        <v>0</v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6"/>
        <v>NON TROVATO</v>
      </c>
      <c r="E207" s="30" t="str">
        <f>IF(A207="HHB",C207*IVATOT,"")</f>
        <v/>
      </c>
      <c r="F207" s="25" t="b">
        <f t="shared" si="7"/>
        <v>0</v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6"/>
        <v>NON TROVATO</v>
      </c>
      <c r="E208" s="30" t="str">
        <f>IF(A208="HHB",C208*IVATOT,"")</f>
        <v/>
      </c>
      <c r="F208" s="25" t="b">
        <f t="shared" si="7"/>
        <v>0</v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6"/>
        <v>NON TROVATO</v>
      </c>
      <c r="E209" s="30" t="str">
        <f>IF(A209="HHB",C209*IVATOT,"")</f>
        <v/>
      </c>
      <c r="F209" s="25" t="b">
        <f t="shared" si="7"/>
        <v>0</v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6"/>
        <v>NON TROVATO</v>
      </c>
      <c r="E210" s="30" t="str">
        <f>IF(A210="HHB",C210*IVATOT,"")</f>
        <v/>
      </c>
      <c r="F210" s="25" t="b">
        <f t="shared" si="7"/>
        <v>0</v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6"/>
        <v>NON TROVATO</v>
      </c>
      <c r="E211" s="30" t="str">
        <f>IF(A211="HHB",C211*IVATOT,"")</f>
        <v/>
      </c>
      <c r="F211" s="25" t="b">
        <f t="shared" si="7"/>
        <v>0</v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6"/>
        <v>NON TROVATO</v>
      </c>
      <c r="E212" s="30" t="str">
        <f>IF(A212="HHB",C212*IVATOT,"")</f>
        <v/>
      </c>
      <c r="F212" s="25" t="b">
        <f t="shared" si="7"/>
        <v>0</v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6"/>
        <v>NON TROVATO</v>
      </c>
      <c r="E213" s="30" t="str">
        <f>IF(A213="HHB",C213*IVATOT,"")</f>
        <v/>
      </c>
      <c r="F213" s="25" t="b">
        <f t="shared" si="7"/>
        <v>0</v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6"/>
        <v>TROVATO</v>
      </c>
      <c r="E214" s="30" t="str">
        <f>IF(A214="HHB",C214*IVATOT,"")</f>
        <v/>
      </c>
      <c r="F214" s="25" t="b">
        <f t="shared" si="7"/>
        <v>0</v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6"/>
        <v>TROVATO</v>
      </c>
      <c r="E215" s="30" t="str">
        <f>IF(A215="HHB",C215*IVATOT,"")</f>
        <v/>
      </c>
      <c r="F215" s="25" t="b">
        <f t="shared" si="7"/>
        <v>0</v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6"/>
        <v>TROVATO</v>
      </c>
      <c r="E216" s="30" t="str">
        <f>IF(A216="HHB",C216*IVATOT,"")</f>
        <v/>
      </c>
      <c r="F216" s="25" t="b">
        <f t="shared" si="7"/>
        <v>0</v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6"/>
        <v>NON TROVATO</v>
      </c>
      <c r="E217" s="30" t="str">
        <f>IF(A217="HHB",C217*IVATOT,"")</f>
        <v/>
      </c>
      <c r="F217" s="25" t="b">
        <f t="shared" si="7"/>
        <v>0</v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6"/>
        <v>NON TROVATO</v>
      </c>
      <c r="E218" s="30" t="str">
        <f>IF(A218="HHB",C218*IVATOT,"")</f>
        <v/>
      </c>
      <c r="F218" s="25" t="b">
        <f t="shared" si="7"/>
        <v>0</v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6"/>
        <v>NON TROVATO</v>
      </c>
      <c r="E219" s="30" t="str">
        <f>IF(A219="HHB",C219*IVATOT,"")</f>
        <v/>
      </c>
      <c r="F219" s="25" t="b">
        <f t="shared" si="7"/>
        <v>0</v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6"/>
        <v>NON TROVATO</v>
      </c>
      <c r="E220" s="30" t="str">
        <f>IF(A220="HHB",C220*IVATOT,"")</f>
        <v/>
      </c>
      <c r="F220" s="25" t="b">
        <f t="shared" si="7"/>
        <v>0</v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6"/>
        <v>NON TROVATO</v>
      </c>
      <c r="E221" s="30" t="str">
        <f>IF(A221="HHB",C221*IVATOT,"")</f>
        <v/>
      </c>
      <c r="F221" s="25" t="b">
        <f t="shared" si="7"/>
        <v>0</v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6"/>
        <v>NON TROVATO</v>
      </c>
      <c r="E222" s="30" t="str">
        <f>IF(A222="HHB",C222*IVATOT,"")</f>
        <v/>
      </c>
      <c r="F222" s="25" t="b">
        <f t="shared" si="7"/>
        <v>0</v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6"/>
        <v>NON TROVATO</v>
      </c>
      <c r="E223" s="30" t="str">
        <f>IF(A223="HHB",C223*IVATOT,"")</f>
        <v/>
      </c>
      <c r="F223" s="25" t="b">
        <f t="shared" si="7"/>
        <v>0</v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6"/>
        <v>NON TROVATO</v>
      </c>
      <c r="E224" s="30" t="str">
        <f>IF(A224="HHB",C224*IVATOT,"")</f>
        <v/>
      </c>
      <c r="F224" s="25" t="b">
        <f t="shared" si="7"/>
        <v>0</v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6"/>
        <v>NON TROVATO</v>
      </c>
      <c r="E225" s="30" t="str">
        <f>IF(A225="HHB",C225*IVATOT,"")</f>
        <v/>
      </c>
      <c r="F225" s="25" t="b">
        <f t="shared" si="7"/>
        <v>0</v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6"/>
        <v>NON TROVATO</v>
      </c>
      <c r="E226" s="30" t="str">
        <f>IF(A226="HHB",C226*IVATOT,"")</f>
        <v/>
      </c>
      <c r="F226" s="25" t="b">
        <f t="shared" si="7"/>
        <v>0</v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6"/>
        <v>NON TROVATO</v>
      </c>
      <c r="E227" s="30" t="str">
        <f>IF(A227="HHB",C227*IVATOT,"")</f>
        <v/>
      </c>
      <c r="F227" s="25" t="b">
        <f t="shared" si="7"/>
        <v>0</v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6"/>
        <v>NON TROVATO</v>
      </c>
      <c r="E228" s="30" t="str">
        <f>IF(A228="HHB",C228*IVATOT,"")</f>
        <v/>
      </c>
      <c r="F228" s="25" t="b">
        <f t="shared" si="7"/>
        <v>0</v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6"/>
        <v>NON TROVATO</v>
      </c>
      <c r="E229" s="30" t="str">
        <f>IF(A229="HHB",C229*IVATOT,"")</f>
        <v/>
      </c>
      <c r="F229" s="25" t="b">
        <f t="shared" si="7"/>
        <v>0</v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6"/>
        <v>NON TROVATO</v>
      </c>
      <c r="E230" s="30" t="str">
        <f>IF(A230="HHB",C230*IVATOT,"")</f>
        <v/>
      </c>
      <c r="F230" s="25" t="b">
        <f t="shared" si="7"/>
        <v>0</v>
      </c>
    </row>
    <row r="231" spans="1:6" x14ac:dyDescent="0.25">
      <c r="A231" s="7" t="s">
        <v>60</v>
      </c>
      <c r="B231" t="s">
        <v>38</v>
      </c>
      <c r="C231" s="10">
        <v>0</v>
      </c>
      <c r="D231" s="7" t="str">
        <f t="shared" si="6"/>
        <v>NON TROVATO</v>
      </c>
      <c r="E231" s="30" t="str">
        <f>IF(A231="HHB",C231*IVATOT,"")</f>
        <v/>
      </c>
      <c r="F231" s="25" t="b">
        <f t="shared" si="7"/>
        <v>0</v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6"/>
        <v>NON TROVATO</v>
      </c>
      <c r="E232" s="30" t="str">
        <f>IF(A232="HHB",C232*IVATOT,"")</f>
        <v/>
      </c>
      <c r="F232" s="25" t="b">
        <f t="shared" si="7"/>
        <v>0</v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6"/>
        <v>NON TROVATO</v>
      </c>
      <c r="E233" s="30" t="str">
        <f>IF(A233="HHB",C233*IVATOT,"")</f>
        <v/>
      </c>
      <c r="F233" s="25" t="b">
        <f t="shared" si="7"/>
        <v>0</v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6"/>
        <v>NON TROVATO</v>
      </c>
      <c r="E234" s="30" t="str">
        <f>IF(A234="HHB",C234*IVATOT,"")</f>
        <v/>
      </c>
      <c r="F234" s="25" t="b">
        <f t="shared" si="7"/>
        <v>0</v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6"/>
        <v>NON TROVATO</v>
      </c>
      <c r="E235" s="30" t="str">
        <f>IF(A235="HHB",C235*IVATOT,"")</f>
        <v/>
      </c>
      <c r="F235" s="25" t="b">
        <f t="shared" si="7"/>
        <v>0</v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6"/>
        <v>NON TROVATO</v>
      </c>
      <c r="E236" s="30" t="str">
        <f>IF(A236="HHB",C236*IVATOT,"")</f>
        <v/>
      </c>
      <c r="F236" s="25" t="b">
        <f t="shared" si="7"/>
        <v>0</v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6"/>
        <v>TROVATO</v>
      </c>
      <c r="E237" s="30" t="str">
        <f>IF(A237="HHB",C237*IVATOT,"")</f>
        <v/>
      </c>
      <c r="F237" s="25" t="b">
        <f t="shared" si="7"/>
        <v>0</v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6"/>
        <v>NON TROVATO</v>
      </c>
      <c r="E238" s="30" t="str">
        <f>IF(A238="HHB",C238*IVATOT,"")</f>
        <v/>
      </c>
      <c r="F238" s="25" t="b">
        <f t="shared" si="7"/>
        <v>0</v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6"/>
        <v>NON TROVATO</v>
      </c>
      <c r="E239" s="30" t="str">
        <f>IF(A239="HHB",C239*IVATOT,"")</f>
        <v/>
      </c>
      <c r="F239" s="25" t="b">
        <f t="shared" si="7"/>
        <v>0</v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6"/>
        <v>NON TROVATO</v>
      </c>
      <c r="E240" s="30" t="str">
        <f>IF(A240="HHB",C240*IVATOT,"")</f>
        <v/>
      </c>
      <c r="F240" s="25" t="b">
        <f t="shared" si="7"/>
        <v>0</v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6"/>
        <v>NON TROVATO</v>
      </c>
      <c r="E241" s="30" t="str">
        <f>IF(A241="HHB",C241*IVATOT,"")</f>
        <v/>
      </c>
      <c r="F241" s="25" t="b">
        <f t="shared" si="7"/>
        <v>0</v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6"/>
        <v>TROVATO</v>
      </c>
      <c r="E242" s="30" t="str">
        <f>IF(A242="HHB",C242*IVATOT,"")</f>
        <v/>
      </c>
      <c r="F242" s="25" t="b">
        <f t="shared" si="7"/>
        <v>0</v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6"/>
        <v>TROVATO</v>
      </c>
      <c r="E243" s="30" t="str">
        <f>IF(A243="HHB",C243*IVATOT,"")</f>
        <v/>
      </c>
      <c r="F243" s="25" t="b">
        <f t="shared" si="7"/>
        <v>0</v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6"/>
        <v>NON TROVATO</v>
      </c>
      <c r="E244" s="30">
        <f>IF(A244="HHB",C244*IVATOT,"")</f>
        <v>293480</v>
      </c>
      <c r="F244" s="25" t="b">
        <f t="shared" si="7"/>
        <v>0</v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6"/>
        <v>NON TROVATO</v>
      </c>
      <c r="E245" s="30" t="str">
        <f>IF(A245="HHB",C245*IVATOT,"")</f>
        <v/>
      </c>
      <c r="F245" s="25" t="b">
        <f t="shared" si="7"/>
        <v>0</v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6"/>
        <v>NON TROVATO</v>
      </c>
      <c r="E246" s="30" t="str">
        <f>IF(A246="HHB",C246*IVATOT,"")</f>
        <v/>
      </c>
      <c r="F246" s="25" t="b">
        <f t="shared" si="7"/>
        <v>0</v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6"/>
        <v>NON TROVATO</v>
      </c>
      <c r="E247" s="30" t="str">
        <f>IF(A247="HHB",C247*IVATOT,"")</f>
        <v/>
      </c>
      <c r="F247" s="25" t="b">
        <f t="shared" si="7"/>
        <v>0</v>
      </c>
    </row>
    <row r="248" spans="1:6" x14ac:dyDescent="0.25">
      <c r="A248" s="7" t="s">
        <v>34</v>
      </c>
      <c r="B248" t="s">
        <v>35</v>
      </c>
      <c r="C248" s="9">
        <v>197000</v>
      </c>
      <c r="D248" s="7" t="str">
        <f t="shared" si="6"/>
        <v>NON TROVATO</v>
      </c>
      <c r="E248" s="30" t="str">
        <f>IF(A248="HHB",C248*IVATOT,"")</f>
        <v/>
      </c>
      <c r="F248" s="25" t="b">
        <f t="shared" si="7"/>
        <v>0</v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6"/>
        <v>NON TROVATO</v>
      </c>
      <c r="E249" s="30">
        <f>IF(A249="HHB",C249*IVATOT,"")</f>
        <v>141900</v>
      </c>
      <c r="F249" s="25" t="b">
        <f t="shared" si="7"/>
        <v>0</v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6"/>
        <v>NON TROVATO</v>
      </c>
      <c r="E250" s="30" t="str">
        <f>IF(A250="HHB",C250*IVATOT,"")</f>
        <v/>
      </c>
      <c r="F250" s="25" t="b">
        <f t="shared" si="7"/>
        <v>0</v>
      </c>
    </row>
    <row r="251" spans="1:6" x14ac:dyDescent="0.25">
      <c r="A251" s="7" t="s">
        <v>55</v>
      </c>
      <c r="B251" t="s">
        <v>35</v>
      </c>
      <c r="C251" s="9">
        <v>259000</v>
      </c>
      <c r="D251" s="7" t="str">
        <f t="shared" si="6"/>
        <v>NON TROVATO</v>
      </c>
      <c r="E251" s="30" t="str">
        <f>IF(A251="HHB",C251*IVATOT,"")</f>
        <v/>
      </c>
      <c r="F251" s="25" t="b">
        <f t="shared" si="7"/>
        <v>0</v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6"/>
        <v>NON TROVATO</v>
      </c>
      <c r="E252" s="30" t="str">
        <f>IF(A252="HHB",C252*IVATOT,"")</f>
        <v/>
      </c>
      <c r="F252" s="25" t="b">
        <f t="shared" si="7"/>
        <v>1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6"/>
        <v>NON TROVATO</v>
      </c>
      <c r="E253" s="30" t="str">
        <f>IF(A253="HHB",C253*IVATOT,"")</f>
        <v/>
      </c>
      <c r="F253" s="25" t="b">
        <f t="shared" si="7"/>
        <v>0</v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6"/>
        <v>NON TROVATO</v>
      </c>
      <c r="E254" s="30" t="str">
        <f>IF(A254="HHB",C254*IVATOT,"")</f>
        <v/>
      </c>
      <c r="F254" s="25" t="b">
        <f t="shared" si="7"/>
        <v>0</v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6"/>
        <v>NON TROVATO</v>
      </c>
      <c r="E255" s="30" t="str">
        <f>IF(A255="HHB",C255*IVATOT,"")</f>
        <v/>
      </c>
      <c r="F255" s="25" t="b">
        <f t="shared" si="7"/>
        <v>0</v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6"/>
        <v>NON TROVATO</v>
      </c>
      <c r="E256" s="30" t="str">
        <f>IF(A256="HHB",C256*IVATOT,"")</f>
        <v/>
      </c>
      <c r="F256" s="25" t="b">
        <f t="shared" si="7"/>
        <v>0</v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6"/>
        <v>NON TROVATO</v>
      </c>
      <c r="E257" s="30" t="str">
        <f>IF(A257="HHB",C257*IVATOT,"")</f>
        <v/>
      </c>
      <c r="F257" s="25" t="b">
        <f t="shared" si="7"/>
        <v>0</v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6"/>
        <v>NON TROVATO</v>
      </c>
      <c r="E258" s="30" t="str">
        <f>IF(A258="HHB",C258*IVATOT,"")</f>
        <v/>
      </c>
      <c r="F258" s="25" t="b">
        <f t="shared" si="7"/>
        <v>0</v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6"/>
        <v>TROVATO</v>
      </c>
      <c r="E259" s="30" t="str">
        <f>IF(A259="HHB",C259*IVATOT,"")</f>
        <v/>
      </c>
      <c r="F259" s="25" t="b">
        <f t="shared" si="7"/>
        <v>0</v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6"/>
        <v>NON TROVATO</v>
      </c>
      <c r="E260" s="30" t="str">
        <f>IF(A260="HHB",C260*IVATOT,"")</f>
        <v/>
      </c>
      <c r="F260" s="25" t="b">
        <f t="shared" si="7"/>
        <v>0</v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6"/>
        <v>NON TROVATO</v>
      </c>
      <c r="E261" s="30" t="str">
        <f>IF(A261="HHB",C261*IVATOT,"")</f>
        <v/>
      </c>
      <c r="F261" s="25" t="b">
        <f t="shared" si="7"/>
        <v>0</v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8">IF(AND(B262= "Abbigliamento",C262&gt;300000),"TROVATO","NON TROVATO")</f>
        <v>NON TROVATO</v>
      </c>
      <c r="E262" s="30" t="str">
        <f>IF(A262="HHB",C262*IVATOT,"")</f>
        <v/>
      </c>
      <c r="F262" s="25" t="b">
        <f t="shared" ref="F262:F325" si="9">AND(B262="Manuali",C262&lt;1000000)</f>
        <v>0</v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8"/>
        <v>NON TROVATO</v>
      </c>
      <c r="E263" s="30" t="str">
        <f>IF(A263="HHB",C263*IVATOT,"")</f>
        <v/>
      </c>
      <c r="F263" s="25" t="b">
        <f t="shared" si="9"/>
        <v>0</v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8"/>
        <v>NON TROVATO</v>
      </c>
      <c r="E264" s="30" t="str">
        <f>IF(A264="HHB",C264*IVATOT,"")</f>
        <v/>
      </c>
      <c r="F264" s="25" t="b">
        <f t="shared" si="9"/>
        <v>0</v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8"/>
        <v>NON TROVATO</v>
      </c>
      <c r="E265" s="30" t="str">
        <f>IF(A265="HHB",C265*IVATOT,"")</f>
        <v/>
      </c>
      <c r="F265" s="25" t="b">
        <f t="shared" si="9"/>
        <v>0</v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8"/>
        <v>NON TROVATO</v>
      </c>
      <c r="E266" s="30" t="str">
        <f>IF(A266="HHB",C266*IVATOT,"")</f>
        <v/>
      </c>
      <c r="F266" s="25" t="b">
        <f t="shared" si="9"/>
        <v>0</v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8"/>
        <v>NON TROVATO</v>
      </c>
      <c r="E267" s="30" t="str">
        <f>IF(A267="HHB",C267*IVATOT,"")</f>
        <v/>
      </c>
      <c r="F267" s="25" t="b">
        <f t="shared" si="9"/>
        <v>0</v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8"/>
        <v>NON TROVATO</v>
      </c>
      <c r="E268" s="30" t="str">
        <f>IF(A268="HHB",C268*IVATOT,"")</f>
        <v/>
      </c>
      <c r="F268" s="25" t="b">
        <f t="shared" si="9"/>
        <v>0</v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8"/>
        <v>NON TROVATO</v>
      </c>
      <c r="E269" s="30" t="str">
        <f>IF(A269="HHB",C269*IVATOT,"")</f>
        <v/>
      </c>
      <c r="F269" s="25" t="b">
        <f t="shared" si="9"/>
        <v>0</v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8"/>
        <v>NON TROVATO</v>
      </c>
      <c r="E270" s="30" t="str">
        <f>IF(A270="HHB",C270*IVATOT,"")</f>
        <v/>
      </c>
      <c r="F270" s="25" t="b">
        <f t="shared" si="9"/>
        <v>0</v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8"/>
        <v>NON TROVATO</v>
      </c>
      <c r="E271" s="30" t="str">
        <f>IF(A271="HHB",C271*IVATOT,"")</f>
        <v/>
      </c>
      <c r="F271" s="25" t="b">
        <f t="shared" si="9"/>
        <v>0</v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8"/>
        <v>NON TROVATO</v>
      </c>
      <c r="E272" s="30" t="str">
        <f>IF(A272="HHB",C272*IVATOT,"")</f>
        <v/>
      </c>
      <c r="F272" s="25" t="b">
        <f t="shared" si="9"/>
        <v>0</v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8"/>
        <v>NON TROVATO</v>
      </c>
      <c r="E273" s="30" t="str">
        <f>IF(A273="HHB",C273*IVATOT,"")</f>
        <v/>
      </c>
      <c r="F273" s="25" t="b">
        <f t="shared" si="9"/>
        <v>0</v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8"/>
        <v>NON TROVATO</v>
      </c>
      <c r="E274" s="30" t="str">
        <f>IF(A274="HHB",C274*IVATOT,"")</f>
        <v/>
      </c>
      <c r="F274" s="25" t="b">
        <f t="shared" si="9"/>
        <v>0</v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8"/>
        <v>NON TROVATO</v>
      </c>
      <c r="E275" s="30" t="str">
        <f>IF(A275="HHB",C275*IVATOT,"")</f>
        <v/>
      </c>
      <c r="F275" s="25" t="b">
        <f t="shared" si="9"/>
        <v>0</v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8"/>
        <v>NON TROVATO</v>
      </c>
      <c r="E276" s="30" t="str">
        <f>IF(A276="HHB",C276*IVATOT,"")</f>
        <v/>
      </c>
      <c r="F276" s="25" t="b">
        <f t="shared" si="9"/>
        <v>0</v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8"/>
        <v>NON TROVATO</v>
      </c>
      <c r="E277" s="30" t="str">
        <f>IF(A277="HHB",C277*IVATOT,"")</f>
        <v/>
      </c>
      <c r="F277" s="25" t="b">
        <f t="shared" si="9"/>
        <v>0</v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8"/>
        <v>NON TROVATO</v>
      </c>
      <c r="E278" s="30" t="str">
        <f>IF(A278="HHB",C278*IVATOT,"")</f>
        <v/>
      </c>
      <c r="F278" s="25" t="b">
        <f t="shared" si="9"/>
        <v>0</v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8"/>
        <v>NON TROVATO</v>
      </c>
      <c r="E279" s="30" t="str">
        <f>IF(A279="HHB",C279*IVATOT,"")</f>
        <v/>
      </c>
      <c r="F279" s="25" t="b">
        <f t="shared" si="9"/>
        <v>0</v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8"/>
        <v>NON TROVATO</v>
      </c>
      <c r="E280" s="30" t="str">
        <f>IF(A280="HHB",C280*IVATOT,"")</f>
        <v/>
      </c>
      <c r="F280" s="25" t="b">
        <f t="shared" si="9"/>
        <v>0</v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8"/>
        <v>NON TROVATO</v>
      </c>
      <c r="E281" s="30" t="str">
        <f>IF(A281="HHB",C281*IVATOT,"")</f>
        <v/>
      </c>
      <c r="F281" s="25" t="b">
        <f t="shared" si="9"/>
        <v>0</v>
      </c>
    </row>
    <row r="282" spans="1:6" x14ac:dyDescent="0.25">
      <c r="A282" s="7" t="s">
        <v>191</v>
      </c>
      <c r="B282" t="s">
        <v>58</v>
      </c>
      <c r="C282" s="10">
        <v>0</v>
      </c>
      <c r="D282" s="7" t="str">
        <f t="shared" si="8"/>
        <v>NON TROVATO</v>
      </c>
      <c r="E282" s="30" t="str">
        <f>IF(A282="HHB",C282*IVATOT,"")</f>
        <v/>
      </c>
      <c r="F282" s="25" t="b">
        <f t="shared" si="9"/>
        <v>0</v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8"/>
        <v>NON TROVATO</v>
      </c>
      <c r="E283" s="30" t="str">
        <f>IF(A283="HHB",C283*IVATOT,"")</f>
        <v/>
      </c>
      <c r="F283" s="25" t="b">
        <f t="shared" si="9"/>
        <v>0</v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8"/>
        <v>NON TROVATO</v>
      </c>
      <c r="E284" s="30" t="str">
        <f>IF(A284="HHB",C284*IVATOT,"")</f>
        <v/>
      </c>
      <c r="F284" s="25" t="b">
        <f t="shared" si="9"/>
        <v>0</v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8"/>
        <v>NON TROVATO</v>
      </c>
      <c r="E285" s="30" t="str">
        <f>IF(A285="HHB",C285*IVATOT,"")</f>
        <v/>
      </c>
      <c r="F285" s="25" t="b">
        <f t="shared" si="9"/>
        <v>0</v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8"/>
        <v>NON TROVATO</v>
      </c>
      <c r="E286" s="30" t="str">
        <f>IF(A286="HHB",C286*IVATOT,"")</f>
        <v/>
      </c>
      <c r="F286" s="25" t="b">
        <f t="shared" si="9"/>
        <v>0</v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8"/>
        <v>NON TROVATO</v>
      </c>
      <c r="E287" s="30" t="str">
        <f>IF(A287="HHB",C287*IVATOT,"")</f>
        <v/>
      </c>
      <c r="F287" s="25" t="b">
        <f t="shared" si="9"/>
        <v>0</v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8"/>
        <v>NON TROVATO</v>
      </c>
      <c r="E288" s="30" t="str">
        <f>IF(A288="HHB",C288*IVATOT,"")</f>
        <v/>
      </c>
      <c r="F288" s="25" t="b">
        <f t="shared" si="9"/>
        <v>0</v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8"/>
        <v>NON TROVATO</v>
      </c>
      <c r="E289" s="30" t="str">
        <f>IF(A289="HHB",C289*IVATOT,"")</f>
        <v/>
      </c>
      <c r="F289" s="25" t="b">
        <f t="shared" si="9"/>
        <v>0</v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8"/>
        <v>NON TROVATO</v>
      </c>
      <c r="E290" s="30" t="str">
        <f>IF(A290="HHB",C290*IVATOT,"")</f>
        <v/>
      </c>
      <c r="F290" s="25" t="b">
        <f t="shared" si="9"/>
        <v>0</v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8"/>
        <v>NON TROVATO</v>
      </c>
      <c r="E291" s="30" t="str">
        <f>IF(A291="HHB",C291*IVATOT,"")</f>
        <v/>
      </c>
      <c r="F291" s="25" t="b">
        <f t="shared" si="9"/>
        <v>0</v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8"/>
        <v>NON TROVATO</v>
      </c>
      <c r="E292" s="30" t="str">
        <f>IF(A292="HHB",C292*IVATOT,"")</f>
        <v/>
      </c>
      <c r="F292" s="25" t="b">
        <f t="shared" si="9"/>
        <v>0</v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8"/>
        <v>TROVATO</v>
      </c>
      <c r="E293" s="30" t="str">
        <f>IF(A293="HHB",C293*IVATOT,"")</f>
        <v/>
      </c>
      <c r="F293" s="25" t="b">
        <f t="shared" si="9"/>
        <v>0</v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8"/>
        <v>TROVATO</v>
      </c>
      <c r="E294" s="30" t="str">
        <f>IF(A294="HHB",C294*IVATOT,"")</f>
        <v/>
      </c>
      <c r="F294" s="25" t="b">
        <f t="shared" si="9"/>
        <v>0</v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8"/>
        <v>TROVATO</v>
      </c>
      <c r="E295" s="30" t="str">
        <f>IF(A295="HHB",C295*IVATOT,"")</f>
        <v/>
      </c>
      <c r="F295" s="25" t="b">
        <f t="shared" si="9"/>
        <v>0</v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8"/>
        <v>NON TROVATO</v>
      </c>
      <c r="E296" s="30" t="str">
        <f>IF(A296="HHB",C296*IVATOT,"")</f>
        <v/>
      </c>
      <c r="F296" s="25" t="b">
        <f t="shared" si="9"/>
        <v>0</v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8"/>
        <v>NON TROVATO</v>
      </c>
      <c r="E297" s="30" t="str">
        <f>IF(A297="HHB",C297*IVATOT,"")</f>
        <v/>
      </c>
      <c r="F297" s="25" t="b">
        <f t="shared" si="9"/>
        <v>0</v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8"/>
        <v>NON TROVATO</v>
      </c>
      <c r="E298" s="30" t="str">
        <f>IF(A298="HHB",C298*IVATOT,"")</f>
        <v/>
      </c>
      <c r="F298" s="25" t="b">
        <f t="shared" si="9"/>
        <v>0</v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8"/>
        <v>NON TROVATO</v>
      </c>
      <c r="E299" s="30" t="str">
        <f>IF(A299="HHB",C299*IVATOT,"")</f>
        <v/>
      </c>
      <c r="F299" s="25" t="b">
        <f t="shared" si="9"/>
        <v>0</v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8"/>
        <v>TROVATO</v>
      </c>
      <c r="E300" s="30" t="str">
        <f>IF(A300="HHB",C300*IVATOT,"")</f>
        <v/>
      </c>
      <c r="F300" s="25" t="b">
        <f t="shared" si="9"/>
        <v>0</v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8"/>
        <v>NON TROVATO</v>
      </c>
      <c r="E301" s="30" t="str">
        <f>IF(A301="HHB",C301*IVATOT,"")</f>
        <v/>
      </c>
      <c r="F301" s="25" t="b">
        <f t="shared" si="9"/>
        <v>0</v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8"/>
        <v>NON TROVATO</v>
      </c>
      <c r="E302" s="30" t="str">
        <f>IF(A302="HHB",C302*IVATOT,"")</f>
        <v/>
      </c>
      <c r="F302" s="25" t="b">
        <f t="shared" si="9"/>
        <v>0</v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8"/>
        <v>NON TROVATO</v>
      </c>
      <c r="E303" s="30" t="str">
        <f>IF(A303="HHB",C303*IVATOT,"")</f>
        <v/>
      </c>
      <c r="F303" s="25" t="b">
        <f t="shared" si="9"/>
        <v>0</v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8"/>
        <v>NON TROVATO</v>
      </c>
      <c r="E304" s="30" t="str">
        <f>IF(A304="HHB",C304*IVATOT,"")</f>
        <v/>
      </c>
      <c r="F304" s="25" t="b">
        <f t="shared" si="9"/>
        <v>0</v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8"/>
        <v>NON TROVATO</v>
      </c>
      <c r="E305" s="30" t="str">
        <f>IF(A305="HHB",C305*IVATOT,"")</f>
        <v/>
      </c>
      <c r="F305" s="25" t="b">
        <f t="shared" si="9"/>
        <v>0</v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8"/>
        <v>NON TROVATO</v>
      </c>
      <c r="E306" s="30" t="str">
        <f>IF(A306="HHB",C306*IVATOT,"")</f>
        <v/>
      </c>
      <c r="F306" s="25" t="b">
        <f t="shared" si="9"/>
        <v>0</v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8"/>
        <v>NON TROVATO</v>
      </c>
      <c r="E307" s="30" t="str">
        <f>IF(A307="HHB",C307*IVATOT,"")</f>
        <v/>
      </c>
      <c r="F307" s="25" t="b">
        <f t="shared" si="9"/>
        <v>0</v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8"/>
        <v>NON TROVATO</v>
      </c>
      <c r="E308" s="30" t="str">
        <f>IF(A308="HHB",C308*IVATOT,"")</f>
        <v/>
      </c>
      <c r="F308" s="25" t="b">
        <f t="shared" si="9"/>
        <v>0</v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8"/>
        <v>NON TROVATO</v>
      </c>
      <c r="E309" s="30" t="str">
        <f>IF(A309="HHB",C309*IVATOT,"")</f>
        <v/>
      </c>
      <c r="F309" s="25" t="b">
        <f t="shared" si="9"/>
        <v>0</v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8"/>
        <v>NON TROVATO</v>
      </c>
      <c r="E310" s="30" t="str">
        <f>IF(A310="HHB",C310*IVATOT,"")</f>
        <v/>
      </c>
      <c r="F310" s="25" t="b">
        <f t="shared" si="9"/>
        <v>0</v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8"/>
        <v>NON TROVATO</v>
      </c>
      <c r="E311" s="30" t="str">
        <f>IF(A311="HHB",C311*IVATOT,"")</f>
        <v/>
      </c>
      <c r="F311" s="25" t="b">
        <f t="shared" si="9"/>
        <v>0</v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8"/>
        <v>NON TROVATO</v>
      </c>
      <c r="E312" s="30" t="str">
        <f>IF(A312="HHB",C312*IVATOT,"")</f>
        <v/>
      </c>
      <c r="F312" s="25" t="b">
        <f t="shared" si="9"/>
        <v>0</v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8"/>
        <v>NON TROVATO</v>
      </c>
      <c r="E313" s="30" t="str">
        <f>IF(A313="HHB",C313*IVATOT,"")</f>
        <v/>
      </c>
      <c r="F313" s="25" t="b">
        <f t="shared" si="9"/>
        <v>0</v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8"/>
        <v>NON TROVATO</v>
      </c>
      <c r="E314" s="30" t="str">
        <f>IF(A314="HHB",C314*IVATOT,"")</f>
        <v/>
      </c>
      <c r="F314" s="25" t="b">
        <f t="shared" si="9"/>
        <v>0</v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8"/>
        <v>NON TROVATO</v>
      </c>
      <c r="E315" s="30" t="str">
        <f>IF(A315="HHB",C315*IVATOT,"")</f>
        <v/>
      </c>
      <c r="F315" s="25" t="b">
        <f t="shared" si="9"/>
        <v>0</v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8"/>
        <v>TROVATO</v>
      </c>
      <c r="E316" s="30" t="str">
        <f>IF(A316="HHB",C316*IVATOT,"")</f>
        <v/>
      </c>
      <c r="F316" s="25" t="b">
        <f t="shared" si="9"/>
        <v>0</v>
      </c>
    </row>
    <row r="317" spans="1:6" x14ac:dyDescent="0.25">
      <c r="A317" s="7" t="s">
        <v>32</v>
      </c>
      <c r="B317" t="s">
        <v>22</v>
      </c>
      <c r="C317" s="10">
        <v>0</v>
      </c>
      <c r="D317" s="7" t="str">
        <f t="shared" si="8"/>
        <v>NON TROVATO</v>
      </c>
      <c r="E317" s="30" t="str">
        <f>IF(A317="HHB",C317*IVATOT,"")</f>
        <v/>
      </c>
      <c r="F317" s="25" t="b">
        <f t="shared" si="9"/>
        <v>0</v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8"/>
        <v>NON TROVATO</v>
      </c>
      <c r="E318" s="30" t="str">
        <f>IF(A318="HHB",C318*IVATOT,"")</f>
        <v/>
      </c>
      <c r="F318" s="25" t="b">
        <f t="shared" si="9"/>
        <v>0</v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8"/>
        <v>NON TROVATO</v>
      </c>
      <c r="E319" s="30" t="str">
        <f>IF(A319="HHB",C319*IVATOT,"")</f>
        <v/>
      </c>
      <c r="F319" s="25" t="b">
        <f t="shared" si="9"/>
        <v>0</v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8"/>
        <v>NON TROVATO</v>
      </c>
      <c r="E320" s="30" t="str">
        <f>IF(A320="HHB",C320*IVATOT,"")</f>
        <v/>
      </c>
      <c r="F320" s="25" t="b">
        <f t="shared" si="9"/>
        <v>0</v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8"/>
        <v>NON TROVATO</v>
      </c>
      <c r="E321" s="30" t="str">
        <f>IF(A321="HHB",C321*IVATOT,"")</f>
        <v/>
      </c>
      <c r="F321" s="25" t="b">
        <f t="shared" si="9"/>
        <v>0</v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8"/>
        <v>NON TROVATO</v>
      </c>
      <c r="E322" s="30" t="str">
        <f>IF(A322="HHB",C322*IVATOT,"")</f>
        <v/>
      </c>
      <c r="F322" s="25" t="b">
        <f t="shared" si="9"/>
        <v>0</v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8"/>
        <v>NON TROVATO</v>
      </c>
      <c r="E323" s="30">
        <f>IF(A323="HHB",C323*IVATOT,"")</f>
        <v>18480</v>
      </c>
      <c r="F323" s="25" t="b">
        <f t="shared" si="9"/>
        <v>0</v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8"/>
        <v>NON TROVATO</v>
      </c>
      <c r="E324" s="30" t="str">
        <f>IF(A324="HHB",C324*IVATOT,"")</f>
        <v/>
      </c>
      <c r="F324" s="25" t="b">
        <f t="shared" si="9"/>
        <v>0</v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8"/>
        <v>NON TROVATO</v>
      </c>
      <c r="E325" s="30" t="str">
        <f>IF(A325="HHB",C325*IVATOT,"")</f>
        <v/>
      </c>
      <c r="F325" s="25" t="b">
        <f t="shared" si="9"/>
        <v>0</v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0">IF(AND(B326= "Abbigliamento",C326&gt;300000),"TROVATO","NON TROVATO")</f>
        <v>NON TROVATO</v>
      </c>
      <c r="E326" s="30" t="str">
        <f>IF(A326="HHB",C326*IVATOT,"")</f>
        <v/>
      </c>
      <c r="F326" s="25" t="b">
        <f t="shared" ref="F326:F340" si="11">AND(B326="Manuali",C326&lt;1000000)</f>
        <v>0</v>
      </c>
    </row>
    <row r="327" spans="1:6" x14ac:dyDescent="0.25">
      <c r="A327" s="7" t="s">
        <v>34</v>
      </c>
      <c r="B327" t="s">
        <v>35</v>
      </c>
      <c r="C327" s="9">
        <v>102000</v>
      </c>
      <c r="D327" s="7" t="str">
        <f t="shared" si="10"/>
        <v>NON TROVATO</v>
      </c>
      <c r="E327" s="30" t="str">
        <f>IF(A327="HHB",C327*IVATOT,"")</f>
        <v/>
      </c>
      <c r="F327" s="25" t="b">
        <f t="shared" si="11"/>
        <v>0</v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0"/>
        <v>NON TROVATO</v>
      </c>
      <c r="E328" s="30">
        <f>IF(A328="HHB",C328*IVATOT,"")</f>
        <v>0</v>
      </c>
      <c r="F328" s="25" t="b">
        <f t="shared" si="11"/>
        <v>0</v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0"/>
        <v>NON TROVATO</v>
      </c>
      <c r="E329" s="30" t="str">
        <f>IF(A329="HHB",C329*IVATOT,"")</f>
        <v/>
      </c>
      <c r="F329" s="25" t="b">
        <f t="shared" si="11"/>
        <v>0</v>
      </c>
    </row>
    <row r="330" spans="1:6" x14ac:dyDescent="0.25">
      <c r="A330" s="7" t="s">
        <v>55</v>
      </c>
      <c r="B330" t="s">
        <v>35</v>
      </c>
      <c r="C330" s="9">
        <v>233000</v>
      </c>
      <c r="D330" s="7" t="str">
        <f t="shared" si="10"/>
        <v>NON TROVATO</v>
      </c>
      <c r="E330" s="30" t="str">
        <f>IF(A330="HHB",C330*IVATOT,"")</f>
        <v/>
      </c>
      <c r="F330" s="25" t="b">
        <f t="shared" si="11"/>
        <v>0</v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0"/>
        <v>NON TROVATO</v>
      </c>
      <c r="E331" s="30" t="str">
        <f>IF(A331="HHB",C331*IVATOT,"")</f>
        <v/>
      </c>
      <c r="F331" s="25" t="b">
        <f t="shared" si="11"/>
        <v>1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0"/>
        <v>NON TROVATO</v>
      </c>
      <c r="E332" s="30" t="str">
        <f>IF(A332="HHB",C332*IVATOT,"")</f>
        <v/>
      </c>
      <c r="F332" s="25" t="b">
        <f t="shared" si="11"/>
        <v>0</v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0"/>
        <v>NON TROVATO</v>
      </c>
      <c r="E333" s="30" t="str">
        <f>IF(A333="HHB",C333*IVATOT,"")</f>
        <v/>
      </c>
      <c r="F333" s="25" t="b">
        <f t="shared" si="11"/>
        <v>0</v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0"/>
        <v>NON TROVATO</v>
      </c>
      <c r="E334" s="30" t="str">
        <f>IF(A334="HHB",C334*IVATOT,"")</f>
        <v/>
      </c>
      <c r="F334" s="25" t="b">
        <f t="shared" si="11"/>
        <v>0</v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0"/>
        <v>NON TROVATO</v>
      </c>
      <c r="E335" s="30" t="str">
        <f>IF(A335="HHB",C335*IVATOT,"")</f>
        <v/>
      </c>
      <c r="F335" s="25" t="b">
        <f t="shared" si="11"/>
        <v>0</v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0"/>
        <v>NON TROVATO</v>
      </c>
      <c r="E336" s="30" t="str">
        <f>IF(A336="HHB",C336*IVATOT,"")</f>
        <v/>
      </c>
      <c r="F336" s="25" t="b">
        <f t="shared" si="11"/>
        <v>0</v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0"/>
        <v>NON TROVATO</v>
      </c>
      <c r="E337" s="30" t="str">
        <f>IF(A337="HHB",C337*IVATOT,"")</f>
        <v/>
      </c>
      <c r="F337" s="25" t="b">
        <f t="shared" si="11"/>
        <v>0</v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0"/>
        <v>TROVATO</v>
      </c>
      <c r="E338" s="30" t="str">
        <f>IF(A338="HHB",C338*IVATOT,"")</f>
        <v/>
      </c>
      <c r="F338" s="25" t="b">
        <f t="shared" si="11"/>
        <v>0</v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0"/>
        <v>NON TROVATO</v>
      </c>
      <c r="E339" s="30" t="str">
        <f>IF(A339="HHB",C339*IVATOT,"")</f>
        <v/>
      </c>
      <c r="F339" s="25" t="b">
        <f t="shared" si="11"/>
        <v>0</v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0"/>
        <v>NON TROVATO</v>
      </c>
      <c r="E340" s="30" t="str">
        <f>IF(A340="HHB",C340*IVATOT,"")</f>
        <v/>
      </c>
      <c r="F340" s="25" t="b">
        <f t="shared" si="11"/>
        <v>0</v>
      </c>
    </row>
  </sheetData>
  <autoFilter ref="A4:F340" xr:uid="{B64CFBE5-9F9D-4F9A-8F99-5524B5637A72}"/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L13" sqref="L1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32">
        <f>SUMIF($C$2:$C$80,G3,$D$2:$D$80)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32">
        <f t="shared" ref="H4:H6" si="0">SUMIF($C$2:$C$80,G4,$D$2:$D$80)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32">
        <f t="shared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33">
        <f t="shared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H7" s="23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8" t="s">
        <v>75</v>
      </c>
      <c r="H8" s="32">
        <f>SUMIF(B:B,G8,D:D)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19" t="s">
        <v>13</v>
      </c>
      <c r="H9" s="32">
        <f t="shared" ref="H9:H14" si="1">SUMIF(B:B,G9,D:D)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19" t="s">
        <v>34</v>
      </c>
      <c r="H10" s="3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19" t="s">
        <v>15</v>
      </c>
      <c r="H11" s="3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19" t="s">
        <v>31</v>
      </c>
      <c r="H12" s="3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19" t="s">
        <v>59</v>
      </c>
      <c r="H13" s="3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0" t="s">
        <v>29</v>
      </c>
      <c r="H14" s="33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10" zoomScaleNormal="110" workbookViewId="0">
      <selection activeCell="E2" sqref="E2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4" t="s">
        <v>130</v>
      </c>
      <c r="B2" s="22">
        <v>125</v>
      </c>
      <c r="D2" s="21">
        <f>SUMIF(A2:A110,A2,B2:B110)</f>
        <v>130</v>
      </c>
      <c r="E2" s="21">
        <f>VLOOKUP(A5,A:B,2,0)</f>
        <v>5</v>
      </c>
    </row>
    <row r="3" spans="1:5" ht="13.8" thickBot="1" x14ac:dyDescent="0.3">
      <c r="A3" s="22" t="s">
        <v>91</v>
      </c>
      <c r="B3" s="22">
        <v>63</v>
      </c>
    </row>
    <row r="4" spans="1:5" x14ac:dyDescent="0.25">
      <c r="A4" s="22" t="s">
        <v>109</v>
      </c>
      <c r="B4" s="22">
        <v>221</v>
      </c>
      <c r="D4" s="12" t="s">
        <v>196</v>
      </c>
    </row>
    <row r="5" spans="1:5" ht="13.8" thickBot="1" x14ac:dyDescent="0.3">
      <c r="A5" s="22" t="s">
        <v>125</v>
      </c>
      <c r="B5" s="22">
        <v>5</v>
      </c>
      <c r="D5" s="34">
        <f>COUNTIF(B2:B110,"&gt;100")</f>
        <v>11</v>
      </c>
    </row>
    <row r="6" spans="1:5" x14ac:dyDescent="0.25">
      <c r="A6" s="22" t="s">
        <v>146</v>
      </c>
      <c r="B6" s="22">
        <v>3</v>
      </c>
      <c r="D6" s="12" t="s">
        <v>197</v>
      </c>
    </row>
    <row r="7" spans="1:5" ht="13.8" thickBot="1" x14ac:dyDescent="0.3">
      <c r="A7" s="22" t="s">
        <v>84</v>
      </c>
      <c r="B7" s="22">
        <v>75</v>
      </c>
      <c r="D7" s="34">
        <f>COUNTIF(A2:A110,"C*")</f>
        <v>12</v>
      </c>
    </row>
    <row r="8" spans="1:5" ht="12.6" customHeight="1" x14ac:dyDescent="0.25">
      <c r="A8" s="22" t="s">
        <v>99</v>
      </c>
      <c r="B8" s="22">
        <v>35</v>
      </c>
      <c r="D8" s="12" t="s">
        <v>199</v>
      </c>
    </row>
    <row r="9" spans="1:5" ht="13.8" thickBot="1" x14ac:dyDescent="0.3">
      <c r="A9" s="22" t="s">
        <v>126</v>
      </c>
      <c r="B9" s="22">
        <v>5</v>
      </c>
      <c r="D9">
        <f>COUNTIFS(B2:B110,"&gt;10",B2:B110,"&lt;100")</f>
        <v>47</v>
      </c>
    </row>
    <row r="10" spans="1:5" x14ac:dyDescent="0.25">
      <c r="A10" s="22" t="s">
        <v>168</v>
      </c>
      <c r="B10" s="22">
        <v>48</v>
      </c>
      <c r="D10" s="12" t="s">
        <v>198</v>
      </c>
    </row>
    <row r="11" spans="1:5" x14ac:dyDescent="0.25">
      <c r="A11" s="22" t="s">
        <v>87</v>
      </c>
      <c r="B11" s="22">
        <v>29</v>
      </c>
      <c r="D11" s="34">
        <f>SUM(abitanti)</f>
        <v>12564</v>
      </c>
    </row>
    <row r="12" spans="1:5" x14ac:dyDescent="0.25">
      <c r="A12" s="22" t="s">
        <v>119</v>
      </c>
      <c r="B12" s="22">
        <v>10</v>
      </c>
    </row>
    <row r="13" spans="1:5" x14ac:dyDescent="0.25">
      <c r="A13" s="22" t="s">
        <v>114</v>
      </c>
      <c r="B13" s="22">
        <v>30</v>
      </c>
    </row>
    <row r="14" spans="1:5" x14ac:dyDescent="0.25">
      <c r="A14" s="22" t="s">
        <v>83</v>
      </c>
      <c r="B14" s="22">
        <v>50</v>
      </c>
    </row>
    <row r="15" spans="1:5" x14ac:dyDescent="0.25">
      <c r="A15" s="22" t="s">
        <v>165</v>
      </c>
      <c r="B15" s="22">
        <v>30</v>
      </c>
    </row>
    <row r="16" spans="1:5" x14ac:dyDescent="0.25">
      <c r="A16" s="22" t="s">
        <v>171</v>
      </c>
      <c r="B16" s="22">
        <v>48</v>
      </c>
    </row>
    <row r="17" spans="1:2" x14ac:dyDescent="0.25">
      <c r="A17" s="22" t="s">
        <v>172</v>
      </c>
      <c r="B17" s="22">
        <v>18</v>
      </c>
    </row>
    <row r="18" spans="1:2" x14ac:dyDescent="0.25">
      <c r="A18" s="22" t="s">
        <v>170</v>
      </c>
      <c r="B18" s="22">
        <v>6</v>
      </c>
    </row>
    <row r="19" spans="1:2" x14ac:dyDescent="0.25">
      <c r="A19" s="22" t="s">
        <v>135</v>
      </c>
      <c r="B19" s="22">
        <v>9</v>
      </c>
    </row>
    <row r="20" spans="1:2" x14ac:dyDescent="0.25">
      <c r="A20" s="22" t="s">
        <v>97</v>
      </c>
      <c r="B20" s="22">
        <v>11</v>
      </c>
    </row>
    <row r="21" spans="1:2" x14ac:dyDescent="0.25">
      <c r="A21" s="22" t="s">
        <v>140</v>
      </c>
      <c r="B21" s="22">
        <v>3</v>
      </c>
    </row>
    <row r="22" spans="1:2" x14ac:dyDescent="0.25">
      <c r="A22" s="22" t="s">
        <v>123</v>
      </c>
      <c r="B22" s="22">
        <v>10</v>
      </c>
    </row>
    <row r="23" spans="1:2" x14ac:dyDescent="0.25">
      <c r="A23" s="22" t="s">
        <v>143</v>
      </c>
      <c r="B23" s="22">
        <v>27</v>
      </c>
    </row>
    <row r="24" spans="1:2" x14ac:dyDescent="0.25">
      <c r="A24" s="22" t="s">
        <v>175</v>
      </c>
      <c r="B24" s="22">
        <v>60</v>
      </c>
    </row>
    <row r="25" spans="1:2" x14ac:dyDescent="0.25">
      <c r="A25" s="22" t="s">
        <v>85</v>
      </c>
      <c r="B25" s="22">
        <v>72</v>
      </c>
    </row>
    <row r="26" spans="1:2" x14ac:dyDescent="0.25">
      <c r="A26" s="22" t="s">
        <v>148</v>
      </c>
      <c r="B26" s="22">
        <v>27</v>
      </c>
    </row>
    <row r="27" spans="1:2" x14ac:dyDescent="0.25">
      <c r="A27" s="22" t="s">
        <v>150</v>
      </c>
      <c r="B27" s="22">
        <v>3</v>
      </c>
    </row>
    <row r="28" spans="1:2" x14ac:dyDescent="0.25">
      <c r="A28" s="22" t="s">
        <v>95</v>
      </c>
      <c r="B28" s="22">
        <v>27</v>
      </c>
    </row>
    <row r="29" spans="1:2" x14ac:dyDescent="0.25">
      <c r="A29" s="22" t="s">
        <v>177</v>
      </c>
      <c r="B29" s="22">
        <v>6</v>
      </c>
    </row>
    <row r="30" spans="1:2" x14ac:dyDescent="0.25">
      <c r="A30" s="22" t="s">
        <v>164</v>
      </c>
      <c r="B30" s="22">
        <v>12</v>
      </c>
    </row>
    <row r="31" spans="1:2" x14ac:dyDescent="0.25">
      <c r="A31" s="22" t="s">
        <v>76</v>
      </c>
      <c r="B31" s="22">
        <v>10</v>
      </c>
    </row>
    <row r="32" spans="1:2" x14ac:dyDescent="0.25">
      <c r="A32" s="22" t="s">
        <v>162</v>
      </c>
      <c r="B32" s="22">
        <v>12</v>
      </c>
    </row>
    <row r="33" spans="1:2" x14ac:dyDescent="0.25">
      <c r="A33" s="22" t="s">
        <v>158</v>
      </c>
      <c r="B33" s="22">
        <v>69</v>
      </c>
    </row>
    <row r="34" spans="1:2" x14ac:dyDescent="0.25">
      <c r="A34" s="22" t="s">
        <v>173</v>
      </c>
      <c r="B34" s="22">
        <v>6</v>
      </c>
    </row>
    <row r="35" spans="1:2" x14ac:dyDescent="0.25">
      <c r="A35" s="22" t="s">
        <v>111</v>
      </c>
      <c r="B35" s="22">
        <v>5</v>
      </c>
    </row>
    <row r="36" spans="1:2" x14ac:dyDescent="0.25">
      <c r="A36" s="22" t="s">
        <v>141</v>
      </c>
      <c r="B36" s="22">
        <v>3</v>
      </c>
    </row>
    <row r="37" spans="1:2" x14ac:dyDescent="0.25">
      <c r="A37" s="22" t="s">
        <v>134</v>
      </c>
      <c r="B37" s="22">
        <v>33</v>
      </c>
    </row>
    <row r="38" spans="1:2" x14ac:dyDescent="0.25">
      <c r="A38" s="22" t="s">
        <v>133</v>
      </c>
      <c r="B38" s="22">
        <v>36</v>
      </c>
    </row>
    <row r="39" spans="1:2" x14ac:dyDescent="0.25">
      <c r="A39" s="22" t="s">
        <v>104</v>
      </c>
      <c r="B39" s="22">
        <v>7</v>
      </c>
    </row>
    <row r="40" spans="1:2" x14ac:dyDescent="0.25">
      <c r="A40" s="22" t="s">
        <v>131</v>
      </c>
      <c r="B40" s="22">
        <v>21</v>
      </c>
    </row>
    <row r="41" spans="1:2" x14ac:dyDescent="0.25">
      <c r="A41" s="22" t="s">
        <v>127</v>
      </c>
      <c r="B41" s="22">
        <v>5</v>
      </c>
    </row>
    <row r="42" spans="1:2" x14ac:dyDescent="0.25">
      <c r="A42" s="22" t="s">
        <v>103</v>
      </c>
      <c r="B42" s="22">
        <v>7</v>
      </c>
    </row>
    <row r="43" spans="1:2" x14ac:dyDescent="0.25">
      <c r="A43" s="22" t="s">
        <v>180</v>
      </c>
      <c r="B43" s="22">
        <v>84</v>
      </c>
    </row>
    <row r="44" spans="1:2" x14ac:dyDescent="0.25">
      <c r="A44" s="22" t="s">
        <v>160</v>
      </c>
      <c r="B44" s="22">
        <v>24</v>
      </c>
    </row>
    <row r="45" spans="1:2" x14ac:dyDescent="0.25">
      <c r="A45" s="22" t="s">
        <v>157</v>
      </c>
      <c r="B45" s="22">
        <v>9</v>
      </c>
    </row>
    <row r="46" spans="1:2" x14ac:dyDescent="0.25">
      <c r="A46" s="22" t="s">
        <v>155</v>
      </c>
      <c r="B46" s="22">
        <v>33</v>
      </c>
    </row>
    <row r="47" spans="1:2" x14ac:dyDescent="0.25">
      <c r="A47" s="22" t="s">
        <v>122</v>
      </c>
      <c r="B47" s="22">
        <v>100</v>
      </c>
    </row>
    <row r="48" spans="1:2" x14ac:dyDescent="0.25">
      <c r="A48" s="22" t="s">
        <v>151</v>
      </c>
      <c r="B48" s="22">
        <v>6</v>
      </c>
    </row>
    <row r="49" spans="1:2" x14ac:dyDescent="0.25">
      <c r="A49" s="22" t="s">
        <v>154</v>
      </c>
      <c r="B49" s="22">
        <v>3</v>
      </c>
    </row>
    <row r="50" spans="1:2" x14ac:dyDescent="0.25">
      <c r="A50" s="22" t="s">
        <v>120</v>
      </c>
      <c r="B50" s="22">
        <v>5</v>
      </c>
    </row>
    <row r="51" spans="1:2" x14ac:dyDescent="0.25">
      <c r="A51" s="22" t="s">
        <v>179</v>
      </c>
      <c r="B51" s="22">
        <v>30</v>
      </c>
    </row>
    <row r="52" spans="1:2" x14ac:dyDescent="0.25">
      <c r="A52" s="22" t="s">
        <v>130</v>
      </c>
      <c r="B52" s="22">
        <v>5</v>
      </c>
    </row>
    <row r="53" spans="1:2" x14ac:dyDescent="0.25">
      <c r="A53" s="22" t="s">
        <v>93</v>
      </c>
      <c r="B53" s="22">
        <v>9</v>
      </c>
    </row>
    <row r="54" spans="1:2" x14ac:dyDescent="0.25">
      <c r="A54" s="22" t="s">
        <v>81</v>
      </c>
      <c r="B54" s="22">
        <v>7</v>
      </c>
    </row>
    <row r="55" spans="1:2" x14ac:dyDescent="0.25">
      <c r="A55" s="22" t="s">
        <v>174</v>
      </c>
      <c r="B55" s="22">
        <v>138</v>
      </c>
    </row>
    <row r="56" spans="1:2" x14ac:dyDescent="0.25">
      <c r="A56" s="22" t="s">
        <v>128</v>
      </c>
      <c r="B56" s="22">
        <v>5</v>
      </c>
    </row>
    <row r="57" spans="1:2" x14ac:dyDescent="0.25">
      <c r="A57" s="22" t="s">
        <v>142</v>
      </c>
      <c r="B57" s="22">
        <v>3</v>
      </c>
    </row>
    <row r="58" spans="1:2" x14ac:dyDescent="0.25">
      <c r="A58" s="22" t="s">
        <v>124</v>
      </c>
      <c r="B58" s="22">
        <v>30</v>
      </c>
    </row>
    <row r="59" spans="1:2" x14ac:dyDescent="0.25">
      <c r="A59" s="22" t="s">
        <v>78</v>
      </c>
      <c r="B59" s="22">
        <v>101</v>
      </c>
    </row>
    <row r="60" spans="1:2" x14ac:dyDescent="0.25">
      <c r="A60" s="22" t="s">
        <v>92</v>
      </c>
      <c r="B60" s="22">
        <v>145</v>
      </c>
    </row>
    <row r="61" spans="1:2" x14ac:dyDescent="0.25">
      <c r="A61" s="22" t="s">
        <v>90</v>
      </c>
      <c r="B61" s="22">
        <v>23</v>
      </c>
    </row>
    <row r="62" spans="1:2" x14ac:dyDescent="0.25">
      <c r="A62" s="22" t="s">
        <v>176</v>
      </c>
      <c r="B62" s="22">
        <v>24</v>
      </c>
    </row>
    <row r="63" spans="1:2" x14ac:dyDescent="0.25">
      <c r="A63" s="22" t="s">
        <v>88</v>
      </c>
      <c r="B63" s="22">
        <v>28</v>
      </c>
    </row>
    <row r="64" spans="1:2" x14ac:dyDescent="0.25">
      <c r="A64" s="22" t="s">
        <v>108</v>
      </c>
      <c r="B64" s="22">
        <v>7</v>
      </c>
    </row>
    <row r="65" spans="1:2" x14ac:dyDescent="0.25">
      <c r="A65" s="22" t="s">
        <v>153</v>
      </c>
      <c r="B65" s="22">
        <v>6</v>
      </c>
    </row>
    <row r="66" spans="1:2" x14ac:dyDescent="0.25">
      <c r="A66" s="22" t="s">
        <v>149</v>
      </c>
      <c r="B66" s="22">
        <v>3</v>
      </c>
    </row>
    <row r="67" spans="1:2" x14ac:dyDescent="0.25">
      <c r="A67" s="22" t="s">
        <v>117</v>
      </c>
      <c r="B67" s="22">
        <v>5</v>
      </c>
    </row>
    <row r="68" spans="1:2" x14ac:dyDescent="0.25">
      <c r="A68" s="22" t="s">
        <v>181</v>
      </c>
      <c r="B68" s="22">
        <v>48</v>
      </c>
    </row>
    <row r="69" spans="1:2" x14ac:dyDescent="0.25">
      <c r="A69" s="22" t="s">
        <v>145</v>
      </c>
      <c r="B69" s="22">
        <v>6</v>
      </c>
    </row>
    <row r="70" spans="1:2" x14ac:dyDescent="0.25">
      <c r="A70" s="22" t="s">
        <v>110</v>
      </c>
      <c r="B70" s="22">
        <v>245</v>
      </c>
    </row>
    <row r="71" spans="1:2" x14ac:dyDescent="0.25">
      <c r="A71" s="22" t="s">
        <v>182</v>
      </c>
      <c r="B71" s="22">
        <v>6</v>
      </c>
    </row>
    <row r="72" spans="1:2" x14ac:dyDescent="0.25">
      <c r="A72" s="22" t="s">
        <v>159</v>
      </c>
      <c r="B72" s="22">
        <v>30</v>
      </c>
    </row>
    <row r="73" spans="1:2" x14ac:dyDescent="0.25">
      <c r="A73" s="22" t="s">
        <v>89</v>
      </c>
      <c r="B73" s="22">
        <v>27</v>
      </c>
    </row>
    <row r="74" spans="1:2" x14ac:dyDescent="0.25">
      <c r="A74" s="22" t="s">
        <v>118</v>
      </c>
      <c r="B74" s="22">
        <v>5</v>
      </c>
    </row>
    <row r="75" spans="1:2" x14ac:dyDescent="0.25">
      <c r="A75" s="22" t="s">
        <v>112</v>
      </c>
      <c r="B75" s="22">
        <v>153</v>
      </c>
    </row>
    <row r="76" spans="1:2" x14ac:dyDescent="0.25">
      <c r="A76" s="22" t="s">
        <v>178</v>
      </c>
      <c r="B76" s="22">
        <v>6</v>
      </c>
    </row>
    <row r="77" spans="1:2" x14ac:dyDescent="0.25">
      <c r="A77" s="22" t="s">
        <v>116</v>
      </c>
      <c r="B77" s="22">
        <v>10</v>
      </c>
    </row>
    <row r="78" spans="1:2" x14ac:dyDescent="0.25">
      <c r="A78" s="22" t="s">
        <v>113</v>
      </c>
      <c r="B78" s="22">
        <v>30</v>
      </c>
    </row>
    <row r="79" spans="1:2" x14ac:dyDescent="0.25">
      <c r="A79" s="22" t="s">
        <v>100</v>
      </c>
      <c r="B79" s="22">
        <v>28</v>
      </c>
    </row>
    <row r="80" spans="1:2" x14ac:dyDescent="0.25">
      <c r="A80" s="22" t="s">
        <v>107</v>
      </c>
      <c r="B80" s="22">
        <v>7</v>
      </c>
    </row>
    <row r="81" spans="1:2" x14ac:dyDescent="0.25">
      <c r="A81" s="22" t="s">
        <v>129</v>
      </c>
      <c r="B81" s="22">
        <v>10</v>
      </c>
    </row>
    <row r="82" spans="1:2" x14ac:dyDescent="0.25">
      <c r="A82" s="22" t="s">
        <v>115</v>
      </c>
      <c r="B82" s="22">
        <v>15</v>
      </c>
    </row>
    <row r="83" spans="1:2" x14ac:dyDescent="0.25">
      <c r="A83" s="22" t="s">
        <v>156</v>
      </c>
      <c r="B83" s="22">
        <v>15</v>
      </c>
    </row>
    <row r="84" spans="1:2" x14ac:dyDescent="0.25">
      <c r="A84" s="22" t="s">
        <v>98</v>
      </c>
      <c r="B84" s="22">
        <v>3</v>
      </c>
    </row>
    <row r="85" spans="1:2" x14ac:dyDescent="0.25">
      <c r="A85" s="22" t="s">
        <v>139</v>
      </c>
      <c r="B85" s="22">
        <v>3</v>
      </c>
    </row>
    <row r="86" spans="1:2" x14ac:dyDescent="0.25">
      <c r="A86" s="22" t="s">
        <v>132</v>
      </c>
      <c r="B86" s="22">
        <v>6</v>
      </c>
    </row>
    <row r="87" spans="1:2" x14ac:dyDescent="0.25">
      <c r="A87" s="22" t="s">
        <v>167</v>
      </c>
      <c r="B87" s="22">
        <v>6</v>
      </c>
    </row>
    <row r="88" spans="1:2" x14ac:dyDescent="0.25">
      <c r="A88" s="22" t="s">
        <v>80</v>
      </c>
      <c r="B88" s="22">
        <v>5</v>
      </c>
    </row>
    <row r="89" spans="1:2" x14ac:dyDescent="0.25">
      <c r="A89" s="22" t="s">
        <v>161</v>
      </c>
      <c r="B89" s="22">
        <v>33</v>
      </c>
    </row>
    <row r="90" spans="1:2" x14ac:dyDescent="0.25">
      <c r="A90" s="22" t="s">
        <v>82</v>
      </c>
      <c r="B90" s="22">
        <v>143</v>
      </c>
    </row>
    <row r="91" spans="1:2" x14ac:dyDescent="0.25">
      <c r="A91" s="22" t="s">
        <v>166</v>
      </c>
      <c r="B91" s="22">
        <v>6</v>
      </c>
    </row>
    <row r="92" spans="1:2" x14ac:dyDescent="0.25">
      <c r="A92" s="22" t="s">
        <v>169</v>
      </c>
      <c r="B92" s="22">
        <v>6</v>
      </c>
    </row>
    <row r="93" spans="1:2" x14ac:dyDescent="0.25">
      <c r="A93" s="22" t="s">
        <v>121</v>
      </c>
      <c r="B93" s="22">
        <v>35</v>
      </c>
    </row>
    <row r="94" spans="1:2" x14ac:dyDescent="0.25">
      <c r="A94" s="22" t="s">
        <v>86</v>
      </c>
      <c r="B94" s="22">
        <v>396</v>
      </c>
    </row>
    <row r="95" spans="1:2" x14ac:dyDescent="0.25">
      <c r="A95" s="22" t="s">
        <v>106</v>
      </c>
      <c r="B95" s="22">
        <v>14</v>
      </c>
    </row>
    <row r="96" spans="1:2" x14ac:dyDescent="0.25">
      <c r="A96" s="22" t="s">
        <v>183</v>
      </c>
      <c r="B96" s="22">
        <v>8879</v>
      </c>
    </row>
    <row r="97" spans="1:2" x14ac:dyDescent="0.25">
      <c r="A97" s="22" t="s">
        <v>144</v>
      </c>
      <c r="B97" s="22">
        <v>6</v>
      </c>
    </row>
    <row r="98" spans="1:2" x14ac:dyDescent="0.25">
      <c r="A98" s="22" t="s">
        <v>136</v>
      </c>
      <c r="B98" s="22">
        <v>3</v>
      </c>
    </row>
    <row r="99" spans="1:2" x14ac:dyDescent="0.25">
      <c r="A99" s="22" t="s">
        <v>147</v>
      </c>
      <c r="B99" s="22">
        <v>3</v>
      </c>
    </row>
    <row r="100" spans="1:2" x14ac:dyDescent="0.25">
      <c r="A100" s="22" t="s">
        <v>105</v>
      </c>
      <c r="B100" s="22">
        <v>42</v>
      </c>
    </row>
    <row r="101" spans="1:2" x14ac:dyDescent="0.25">
      <c r="A101" s="22" t="s">
        <v>137</v>
      </c>
      <c r="B101" s="22">
        <v>3</v>
      </c>
    </row>
    <row r="102" spans="1:2" x14ac:dyDescent="0.25">
      <c r="A102" s="22" t="s">
        <v>96</v>
      </c>
      <c r="B102" s="22">
        <v>12</v>
      </c>
    </row>
    <row r="103" spans="1:2" x14ac:dyDescent="0.25">
      <c r="A103" s="22" t="s">
        <v>102</v>
      </c>
      <c r="B103" s="22">
        <v>14</v>
      </c>
    </row>
    <row r="104" spans="1:2" x14ac:dyDescent="0.25">
      <c r="A104" s="22" t="s">
        <v>101</v>
      </c>
      <c r="B104" s="22">
        <v>14</v>
      </c>
    </row>
    <row r="105" spans="1:2" x14ac:dyDescent="0.25">
      <c r="A105" s="22" t="s">
        <v>94</v>
      </c>
      <c r="B105" s="22">
        <v>29</v>
      </c>
    </row>
    <row r="106" spans="1:2" x14ac:dyDescent="0.25">
      <c r="A106" s="22" t="s">
        <v>163</v>
      </c>
      <c r="B106" s="22">
        <v>12</v>
      </c>
    </row>
    <row r="107" spans="1:2" x14ac:dyDescent="0.25">
      <c r="A107" s="22" t="s">
        <v>79</v>
      </c>
      <c r="B107" s="22">
        <v>102</v>
      </c>
    </row>
    <row r="108" spans="1:2" x14ac:dyDescent="0.25">
      <c r="A108" s="22" t="s">
        <v>77</v>
      </c>
      <c r="B108" s="22">
        <v>9</v>
      </c>
    </row>
    <row r="109" spans="1:2" x14ac:dyDescent="0.25">
      <c r="A109" s="22" t="s">
        <v>138</v>
      </c>
      <c r="B109" s="22">
        <v>3</v>
      </c>
    </row>
    <row r="110" spans="1:2" x14ac:dyDescent="0.25">
      <c r="A110" s="22" t="s">
        <v>152</v>
      </c>
      <c r="B110" s="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33</vt:i4>
      </vt:variant>
    </vt:vector>
  </HeadingPairs>
  <TitlesOfParts>
    <vt:vector size="36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imponibile2</vt:lpstr>
      <vt:lpstr>import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valentina contini</cp:lastModifiedBy>
  <cp:revision>1</cp:revision>
  <cp:lastPrinted>2021-07-07T07:22:11Z</cp:lastPrinted>
  <dcterms:created xsi:type="dcterms:W3CDTF">2005-04-12T12:35:30Z</dcterms:created>
  <dcterms:modified xsi:type="dcterms:W3CDTF">2024-06-01T14:21:17Z</dcterms:modified>
  <cp:category>Excel;Corsi Excel</cp:category>
</cp:coreProperties>
</file>