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valentinadlc/Documents/MASTER/MASTER THESIS/DATA/Historical Data/"/>
    </mc:Choice>
  </mc:AlternateContent>
  <xr:revisionPtr revIDLastSave="0" documentId="13_ncr:1_{CF1406EE-B409-1F4A-9A16-212E272DCE06}" xr6:coauthVersionLast="47" xr6:coauthVersionMax="47" xr10:uidLastSave="{00000000-0000-0000-0000-000000000000}"/>
  <bookViews>
    <workbookView xWindow="0" yWindow="740" windowWidth="28240" windowHeight="18380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Hoja1!$B$1:$B$440</definedName>
    <definedName name="_xlnm._FilterDatabase" localSheetId="0" hidden="1">Sheet1!$A$1:$T$440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R3" i="1" a="1"/>
  <c r="R3" i="1" s="1"/>
  <c r="Q4" i="1" a="1"/>
  <c r="Q4" i="1" s="1"/>
  <c r="R4" i="1" a="1"/>
  <c r="R4" i="1" s="1"/>
  <c r="Q5" i="1" a="1"/>
  <c r="Q5" i="1" s="1"/>
  <c r="R5" i="1" a="1"/>
  <c r="R5" i="1" s="1"/>
  <c r="Q6" i="1" a="1"/>
  <c r="Q6" i="1" s="1"/>
  <c r="R6" i="1" a="1"/>
  <c r="R6" i="1" s="1"/>
  <c r="Q7" i="1" a="1"/>
  <c r="Q7" i="1" s="1"/>
  <c r="R7" i="1" a="1"/>
  <c r="R7" i="1" s="1"/>
  <c r="Q8" i="1" a="1"/>
  <c r="Q8" i="1" s="1"/>
  <c r="R8" i="1" a="1"/>
  <c r="R8" i="1" s="1"/>
  <c r="Q9" i="1" a="1"/>
  <c r="Q9" i="1" s="1"/>
  <c r="R9" i="1" a="1"/>
  <c r="R9" i="1" s="1"/>
  <c r="S9" i="1" s="1"/>
  <c r="T9" i="1" s="1"/>
  <c r="Q10" i="1" a="1"/>
  <c r="Q10" i="1" s="1"/>
  <c r="R10" i="1" a="1"/>
  <c r="R10" i="1" s="1"/>
  <c r="Q11" i="1" a="1"/>
  <c r="Q11" i="1" s="1"/>
  <c r="R11" i="1" a="1"/>
  <c r="R11" i="1" s="1"/>
  <c r="Q12" i="1" a="1"/>
  <c r="Q12" i="1" s="1"/>
  <c r="R12" i="1" a="1"/>
  <c r="R12" i="1" s="1"/>
  <c r="Q13" i="1" a="1"/>
  <c r="Q13" i="1" s="1"/>
  <c r="R13" i="1" a="1"/>
  <c r="R13" i="1" s="1"/>
  <c r="Q415" i="1" a="1"/>
  <c r="Q415" i="1" s="1"/>
  <c r="R415" i="1" a="1"/>
  <c r="R415" i="1" s="1"/>
  <c r="Q15" i="1" a="1"/>
  <c r="Q15" i="1" s="1"/>
  <c r="R15" i="1" a="1"/>
  <c r="R15" i="1" s="1"/>
  <c r="Q16" i="1" a="1"/>
  <c r="Q16" i="1" s="1"/>
  <c r="R16" i="1" a="1"/>
  <c r="R16" i="1" s="1"/>
  <c r="Q17" i="1" a="1"/>
  <c r="Q17" i="1" s="1"/>
  <c r="R17" i="1" a="1"/>
  <c r="R17" i="1" s="1"/>
  <c r="Q18" i="1" a="1"/>
  <c r="Q18" i="1" s="1"/>
  <c r="R18" i="1" a="1"/>
  <c r="R18" i="1" s="1"/>
  <c r="Q19" i="1" a="1"/>
  <c r="Q19" i="1" s="1"/>
  <c r="R19" i="1" a="1"/>
  <c r="R19" i="1" s="1"/>
  <c r="Q20" i="1" a="1"/>
  <c r="Q20" i="1" s="1"/>
  <c r="R20" i="1" a="1"/>
  <c r="R20" i="1" s="1"/>
  <c r="Q21" i="1" a="1"/>
  <c r="Q21" i="1" s="1"/>
  <c r="R21" i="1" a="1"/>
  <c r="R21" i="1" s="1"/>
  <c r="Q22" i="1" a="1"/>
  <c r="Q22" i="1" s="1"/>
  <c r="R22" i="1" a="1"/>
  <c r="R22" i="1" s="1"/>
  <c r="Q23" i="1" a="1"/>
  <c r="Q23" i="1" s="1"/>
  <c r="R23" i="1" a="1"/>
  <c r="R23" i="1" s="1"/>
  <c r="Q24" i="1" a="1"/>
  <c r="Q24" i="1" s="1"/>
  <c r="R24" i="1" a="1"/>
  <c r="R24" i="1" s="1"/>
  <c r="Q440" i="1" a="1"/>
  <c r="Q440" i="1" s="1"/>
  <c r="R440" i="1" a="1"/>
  <c r="R440" i="1" s="1"/>
  <c r="Q26" i="1" a="1"/>
  <c r="Q26" i="1" s="1"/>
  <c r="R26" i="1" a="1"/>
  <c r="R26" i="1" s="1"/>
  <c r="Q27" i="1" a="1"/>
  <c r="Q27" i="1" s="1"/>
  <c r="R27" i="1" a="1"/>
  <c r="R27" i="1" s="1"/>
  <c r="Q28" i="1" a="1"/>
  <c r="Q28" i="1" s="1"/>
  <c r="R28" i="1" a="1"/>
  <c r="R28" i="1" s="1"/>
  <c r="Q29" i="1" a="1"/>
  <c r="Q29" i="1" s="1"/>
  <c r="R29" i="1" a="1"/>
  <c r="R29" i="1" s="1"/>
  <c r="Q30" i="1" a="1"/>
  <c r="Q30" i="1" s="1"/>
  <c r="R30" i="1" a="1"/>
  <c r="R30" i="1" s="1"/>
  <c r="Q31" i="1" a="1"/>
  <c r="Q31" i="1" s="1"/>
  <c r="R31" i="1" a="1"/>
  <c r="R31" i="1" s="1"/>
  <c r="Q32" i="1" a="1"/>
  <c r="Q32" i="1" s="1"/>
  <c r="R32" i="1" a="1"/>
  <c r="R32" i="1" s="1"/>
  <c r="Q33" i="1" a="1"/>
  <c r="Q33" i="1" s="1"/>
  <c r="R33" i="1" a="1"/>
  <c r="R33" i="1" s="1"/>
  <c r="Q34" i="1" a="1"/>
  <c r="Q34" i="1" s="1"/>
  <c r="R34" i="1" a="1"/>
  <c r="R34" i="1" s="1"/>
  <c r="Q35" i="1" a="1"/>
  <c r="Q35" i="1" s="1"/>
  <c r="R35" i="1" a="1"/>
  <c r="R35" i="1" s="1"/>
  <c r="Q36" i="1" a="1"/>
  <c r="Q36" i="1" s="1"/>
  <c r="R36" i="1" a="1"/>
  <c r="R36" i="1" s="1"/>
  <c r="Q37" i="1" a="1"/>
  <c r="Q37" i="1" s="1"/>
  <c r="R37" i="1" a="1"/>
  <c r="R37" i="1" s="1"/>
  <c r="Q38" i="1" a="1"/>
  <c r="Q38" i="1" s="1"/>
  <c r="R38" i="1" a="1"/>
  <c r="R38" i="1" s="1"/>
  <c r="Q39" i="1" a="1"/>
  <c r="Q39" i="1" s="1"/>
  <c r="R39" i="1" a="1"/>
  <c r="R39" i="1" s="1"/>
  <c r="Q40" i="1" a="1"/>
  <c r="Q40" i="1" s="1"/>
  <c r="R40" i="1" a="1"/>
  <c r="R40" i="1" s="1"/>
  <c r="Q41" i="1" a="1"/>
  <c r="Q41" i="1" s="1"/>
  <c r="R41" i="1" a="1"/>
  <c r="R41" i="1" s="1"/>
  <c r="Q42" i="1" a="1"/>
  <c r="Q42" i="1" s="1"/>
  <c r="R42" i="1" a="1"/>
  <c r="R42" i="1" s="1"/>
  <c r="Q43" i="1" a="1"/>
  <c r="Q43" i="1" s="1"/>
  <c r="R43" i="1" a="1"/>
  <c r="R43" i="1" s="1"/>
  <c r="Q44" i="1" a="1"/>
  <c r="Q44" i="1" s="1"/>
  <c r="R44" i="1" a="1"/>
  <c r="R44" i="1" s="1"/>
  <c r="Q394" i="1" a="1"/>
  <c r="Q394" i="1" s="1"/>
  <c r="R394" i="1" a="1"/>
  <c r="R394" i="1" s="1"/>
  <c r="Q46" i="1" a="1"/>
  <c r="Q46" i="1" s="1"/>
  <c r="R46" i="1" a="1"/>
  <c r="R46" i="1" s="1"/>
  <c r="Q47" i="1" a="1"/>
  <c r="Q47" i="1" s="1"/>
  <c r="R47" i="1" a="1"/>
  <c r="R47" i="1" s="1"/>
  <c r="Q48" i="1" a="1"/>
  <c r="Q48" i="1" s="1"/>
  <c r="R48" i="1" a="1"/>
  <c r="R48" i="1" s="1"/>
  <c r="Q49" i="1" a="1"/>
  <c r="Q49" i="1" s="1"/>
  <c r="R49" i="1" a="1"/>
  <c r="R49" i="1" s="1"/>
  <c r="Q50" i="1" a="1"/>
  <c r="Q50" i="1" s="1"/>
  <c r="R50" i="1" a="1"/>
  <c r="R50" i="1" s="1"/>
  <c r="Q51" i="1" a="1"/>
  <c r="Q51" i="1" s="1"/>
  <c r="R51" i="1" a="1"/>
  <c r="R51" i="1" s="1"/>
  <c r="Q52" i="1" a="1"/>
  <c r="Q52" i="1" s="1"/>
  <c r="R52" i="1" a="1"/>
  <c r="R52" i="1" s="1"/>
  <c r="Q53" i="1" a="1"/>
  <c r="Q53" i="1" s="1"/>
  <c r="R53" i="1" a="1"/>
  <c r="R53" i="1" s="1"/>
  <c r="Q54" i="1" a="1"/>
  <c r="Q54" i="1" s="1"/>
  <c r="R54" i="1" a="1"/>
  <c r="R54" i="1" s="1"/>
  <c r="Q55" i="1" a="1"/>
  <c r="Q55" i="1" s="1"/>
  <c r="R55" i="1" a="1"/>
  <c r="R55" i="1" s="1"/>
  <c r="Q56" i="1" a="1"/>
  <c r="Q56" i="1" s="1"/>
  <c r="R56" i="1" a="1"/>
  <c r="R56" i="1" s="1"/>
  <c r="Q57" i="1" a="1"/>
  <c r="Q57" i="1" s="1"/>
  <c r="R57" i="1" a="1"/>
  <c r="R57" i="1" s="1"/>
  <c r="Q58" i="1" a="1"/>
  <c r="Q58" i="1" s="1"/>
  <c r="R58" i="1" a="1"/>
  <c r="R58" i="1" s="1"/>
  <c r="Q59" i="1" a="1"/>
  <c r="Q59" i="1" s="1"/>
  <c r="R59" i="1" a="1"/>
  <c r="R59" i="1" s="1"/>
  <c r="Q60" i="1" a="1"/>
  <c r="Q60" i="1" s="1"/>
  <c r="R60" i="1" a="1"/>
  <c r="R60" i="1" s="1"/>
  <c r="Q61" i="1" a="1"/>
  <c r="Q61" i="1" s="1"/>
  <c r="R61" i="1" a="1"/>
  <c r="R61" i="1" s="1"/>
  <c r="Q62" i="1" a="1"/>
  <c r="Q62" i="1" s="1"/>
  <c r="R62" i="1" a="1"/>
  <c r="R62" i="1" s="1"/>
  <c r="Q63" i="1" a="1"/>
  <c r="Q63" i="1" s="1"/>
  <c r="R63" i="1" a="1"/>
  <c r="R63" i="1" s="1"/>
  <c r="Q64" i="1" a="1"/>
  <c r="Q64" i="1" s="1"/>
  <c r="R64" i="1" a="1"/>
  <c r="R64" i="1" s="1"/>
  <c r="Q65" i="1" a="1"/>
  <c r="Q65" i="1" s="1"/>
  <c r="R65" i="1" a="1"/>
  <c r="R65" i="1" s="1"/>
  <c r="Q66" i="1" a="1"/>
  <c r="Q66" i="1" s="1"/>
  <c r="R66" i="1" a="1"/>
  <c r="R66" i="1" s="1"/>
  <c r="Q67" i="1" a="1"/>
  <c r="Q67" i="1" s="1"/>
  <c r="R67" i="1" a="1"/>
  <c r="R67" i="1" s="1"/>
  <c r="Q68" i="1" a="1"/>
  <c r="Q68" i="1" s="1"/>
  <c r="R68" i="1" a="1"/>
  <c r="R68" i="1" s="1"/>
  <c r="Q69" i="1" a="1"/>
  <c r="Q69" i="1" s="1"/>
  <c r="R69" i="1" a="1"/>
  <c r="R69" i="1" s="1"/>
  <c r="Q70" i="1" a="1"/>
  <c r="Q70" i="1" s="1"/>
  <c r="R70" i="1" a="1"/>
  <c r="R70" i="1" s="1"/>
  <c r="Q71" i="1" a="1"/>
  <c r="Q71" i="1" s="1"/>
  <c r="R71" i="1" a="1"/>
  <c r="R71" i="1" s="1"/>
  <c r="Q72" i="1" a="1"/>
  <c r="Q72" i="1" s="1"/>
  <c r="R72" i="1" a="1"/>
  <c r="R72" i="1" s="1"/>
  <c r="Q73" i="1" a="1"/>
  <c r="Q73" i="1" s="1"/>
  <c r="R73" i="1" a="1"/>
  <c r="R73" i="1" s="1"/>
  <c r="Q74" i="1" a="1"/>
  <c r="Q74" i="1" s="1"/>
  <c r="R74" i="1" a="1"/>
  <c r="R74" i="1" s="1"/>
  <c r="Q75" i="1" a="1"/>
  <c r="Q75" i="1" s="1"/>
  <c r="R75" i="1" a="1"/>
  <c r="R75" i="1" s="1"/>
  <c r="Q76" i="1" a="1"/>
  <c r="Q76" i="1" s="1"/>
  <c r="R76" i="1" a="1"/>
  <c r="R76" i="1" s="1"/>
  <c r="Q77" i="1" a="1"/>
  <c r="Q77" i="1" s="1"/>
  <c r="R77" i="1" a="1"/>
  <c r="R77" i="1" s="1"/>
  <c r="Q78" i="1" a="1"/>
  <c r="Q78" i="1" s="1"/>
  <c r="R78" i="1" a="1"/>
  <c r="R78" i="1" s="1"/>
  <c r="Q79" i="1" a="1"/>
  <c r="Q79" i="1" s="1"/>
  <c r="R79" i="1" a="1"/>
  <c r="R79" i="1" s="1"/>
  <c r="Q80" i="1" a="1"/>
  <c r="Q80" i="1" s="1"/>
  <c r="R80" i="1" a="1"/>
  <c r="R80" i="1" s="1"/>
  <c r="Q81" i="1" a="1"/>
  <c r="Q81" i="1" s="1"/>
  <c r="R81" i="1" a="1"/>
  <c r="R81" i="1" s="1"/>
  <c r="Q82" i="1" a="1"/>
  <c r="Q82" i="1" s="1"/>
  <c r="R82" i="1" a="1"/>
  <c r="R82" i="1" s="1"/>
  <c r="Q83" i="1" a="1"/>
  <c r="Q83" i="1" s="1"/>
  <c r="R83" i="1" a="1"/>
  <c r="R83" i="1" s="1"/>
  <c r="Q84" i="1" a="1"/>
  <c r="Q84" i="1" s="1"/>
  <c r="R84" i="1" a="1"/>
  <c r="R84" i="1" s="1"/>
  <c r="Q85" i="1" a="1"/>
  <c r="Q85" i="1" s="1"/>
  <c r="R85" i="1" a="1"/>
  <c r="R85" i="1" s="1"/>
  <c r="Q86" i="1" a="1"/>
  <c r="Q86" i="1" s="1"/>
  <c r="R86" i="1" a="1"/>
  <c r="R86" i="1" s="1"/>
  <c r="Q87" i="1" a="1"/>
  <c r="Q87" i="1" s="1"/>
  <c r="R87" i="1" a="1"/>
  <c r="R87" i="1" s="1"/>
  <c r="Q88" i="1" a="1"/>
  <c r="Q88" i="1" s="1"/>
  <c r="R88" i="1" a="1"/>
  <c r="R88" i="1" s="1"/>
  <c r="Q89" i="1" a="1"/>
  <c r="Q89" i="1" s="1"/>
  <c r="R89" i="1" a="1"/>
  <c r="R89" i="1" s="1"/>
  <c r="Q90" i="1" a="1"/>
  <c r="Q90" i="1" s="1"/>
  <c r="R90" i="1" a="1"/>
  <c r="R90" i="1" s="1"/>
  <c r="Q91" i="1" a="1"/>
  <c r="Q91" i="1" s="1"/>
  <c r="R91" i="1" a="1"/>
  <c r="R91" i="1" s="1"/>
  <c r="Q92" i="1" a="1"/>
  <c r="Q92" i="1" s="1"/>
  <c r="R92" i="1" a="1"/>
  <c r="R92" i="1" s="1"/>
  <c r="Q93" i="1" a="1"/>
  <c r="Q93" i="1" s="1"/>
  <c r="R93" i="1" a="1"/>
  <c r="R93" i="1" s="1"/>
  <c r="Q94" i="1" a="1"/>
  <c r="Q94" i="1" s="1"/>
  <c r="R94" i="1" a="1"/>
  <c r="R94" i="1" s="1"/>
  <c r="Q95" i="1" a="1"/>
  <c r="Q95" i="1" s="1"/>
  <c r="R95" i="1" a="1"/>
  <c r="R95" i="1" s="1"/>
  <c r="Q96" i="1" a="1"/>
  <c r="Q96" i="1" s="1"/>
  <c r="R96" i="1" a="1"/>
  <c r="R96" i="1" s="1"/>
  <c r="Q97" i="1" a="1"/>
  <c r="Q97" i="1" s="1"/>
  <c r="R97" i="1" a="1"/>
  <c r="R97" i="1" s="1"/>
  <c r="Q98" i="1" a="1"/>
  <c r="Q98" i="1" s="1"/>
  <c r="R98" i="1" a="1"/>
  <c r="R98" i="1" s="1"/>
  <c r="Q99" i="1" a="1"/>
  <c r="Q99" i="1" s="1"/>
  <c r="R99" i="1" a="1"/>
  <c r="R99" i="1" s="1"/>
  <c r="Q100" i="1" a="1"/>
  <c r="Q100" i="1" s="1"/>
  <c r="R100" i="1" a="1"/>
  <c r="R100" i="1" s="1"/>
  <c r="Q101" i="1" a="1"/>
  <c r="Q101" i="1" s="1"/>
  <c r="R101" i="1" a="1"/>
  <c r="R101" i="1" s="1"/>
  <c r="Q102" i="1" a="1"/>
  <c r="Q102" i="1" s="1"/>
  <c r="R102" i="1" a="1"/>
  <c r="R102" i="1" s="1"/>
  <c r="Q103" i="1" a="1"/>
  <c r="Q103" i="1" s="1"/>
  <c r="R103" i="1" a="1"/>
  <c r="R103" i="1" s="1"/>
  <c r="Q414" i="1" a="1"/>
  <c r="Q414" i="1" s="1"/>
  <c r="R414" i="1" a="1"/>
  <c r="R414" i="1" s="1"/>
  <c r="Q389" i="1" a="1"/>
  <c r="Q389" i="1" s="1"/>
  <c r="R389" i="1" a="1"/>
  <c r="R389" i="1" s="1"/>
  <c r="Q106" i="1" a="1"/>
  <c r="Q106" i="1" s="1"/>
  <c r="R106" i="1" a="1"/>
  <c r="R106" i="1" s="1"/>
  <c r="Q107" i="1" a="1"/>
  <c r="Q107" i="1" s="1"/>
  <c r="R107" i="1" a="1"/>
  <c r="R107" i="1" s="1"/>
  <c r="Q108" i="1" a="1"/>
  <c r="Q108" i="1" s="1"/>
  <c r="R108" i="1" a="1"/>
  <c r="R108" i="1" s="1"/>
  <c r="Q109" i="1" a="1"/>
  <c r="Q109" i="1" s="1"/>
  <c r="R109" i="1" a="1"/>
  <c r="R109" i="1" s="1"/>
  <c r="Q110" i="1" a="1"/>
  <c r="Q110" i="1" s="1"/>
  <c r="R110" i="1" a="1"/>
  <c r="R110" i="1" s="1"/>
  <c r="Q111" i="1" a="1"/>
  <c r="Q111" i="1" s="1"/>
  <c r="R111" i="1" a="1"/>
  <c r="R111" i="1" s="1"/>
  <c r="Q112" i="1" a="1"/>
  <c r="Q112" i="1" s="1"/>
  <c r="R112" i="1" a="1"/>
  <c r="R112" i="1" s="1"/>
  <c r="Q113" i="1" a="1"/>
  <c r="Q113" i="1" s="1"/>
  <c r="R113" i="1" a="1"/>
  <c r="R113" i="1" s="1"/>
  <c r="Q114" i="1" a="1"/>
  <c r="Q114" i="1" s="1"/>
  <c r="R114" i="1" a="1"/>
  <c r="R114" i="1" s="1"/>
  <c r="Q115" i="1" a="1"/>
  <c r="Q115" i="1" s="1"/>
  <c r="R115" i="1" a="1"/>
  <c r="R115" i="1" s="1"/>
  <c r="Q116" i="1" a="1"/>
  <c r="Q116" i="1" s="1"/>
  <c r="R116" i="1" a="1"/>
  <c r="R116" i="1" s="1"/>
  <c r="Q117" i="1" a="1"/>
  <c r="Q117" i="1" s="1"/>
  <c r="R117" i="1" a="1"/>
  <c r="R117" i="1" s="1"/>
  <c r="Q118" i="1" a="1"/>
  <c r="Q118" i="1" s="1"/>
  <c r="R118" i="1" a="1"/>
  <c r="R118" i="1" s="1"/>
  <c r="Q119" i="1" a="1"/>
  <c r="Q119" i="1" s="1"/>
  <c r="R119" i="1" a="1"/>
  <c r="R119" i="1" s="1"/>
  <c r="Q120" i="1" a="1"/>
  <c r="Q120" i="1" s="1"/>
  <c r="R120" i="1" a="1"/>
  <c r="R120" i="1" s="1"/>
  <c r="Q121" i="1" a="1"/>
  <c r="Q121" i="1" s="1"/>
  <c r="R121" i="1" a="1"/>
  <c r="R121" i="1" s="1"/>
  <c r="Q122" i="1" a="1"/>
  <c r="Q122" i="1" s="1"/>
  <c r="R122" i="1" a="1"/>
  <c r="R122" i="1" s="1"/>
  <c r="Q123" i="1" a="1"/>
  <c r="Q123" i="1" s="1"/>
  <c r="R123" i="1" a="1"/>
  <c r="R123" i="1" s="1"/>
  <c r="Q124" i="1" a="1"/>
  <c r="Q124" i="1" s="1"/>
  <c r="R124" i="1" a="1"/>
  <c r="R124" i="1"/>
  <c r="Q125" i="1" a="1"/>
  <c r="Q125" i="1" s="1"/>
  <c r="R125" i="1" a="1"/>
  <c r="R125" i="1" s="1"/>
  <c r="Q126" i="1" a="1"/>
  <c r="Q126" i="1" s="1"/>
  <c r="R126" i="1" a="1"/>
  <c r="R126" i="1" s="1"/>
  <c r="Q127" i="1" a="1"/>
  <c r="Q127" i="1" s="1"/>
  <c r="R127" i="1" a="1"/>
  <c r="R127" i="1" s="1"/>
  <c r="Q128" i="1" a="1"/>
  <c r="Q128" i="1" s="1"/>
  <c r="R128" i="1" a="1"/>
  <c r="R128" i="1" s="1"/>
  <c r="Q129" i="1" a="1"/>
  <c r="Q129" i="1" s="1"/>
  <c r="R129" i="1" a="1"/>
  <c r="R129" i="1" s="1"/>
  <c r="Q130" i="1" a="1"/>
  <c r="Q130" i="1" s="1"/>
  <c r="R130" i="1" a="1"/>
  <c r="R130" i="1" s="1"/>
  <c r="Q131" i="1" a="1"/>
  <c r="Q131" i="1" s="1"/>
  <c r="R131" i="1" a="1"/>
  <c r="R131" i="1" s="1"/>
  <c r="Q132" i="1" a="1"/>
  <c r="Q132" i="1" s="1"/>
  <c r="R132" i="1" a="1"/>
  <c r="R132" i="1" s="1"/>
  <c r="Q133" i="1" a="1"/>
  <c r="Q133" i="1" s="1"/>
  <c r="R133" i="1" a="1"/>
  <c r="R133" i="1" s="1"/>
  <c r="Q134" i="1" a="1"/>
  <c r="Q134" i="1" s="1"/>
  <c r="R134" i="1" a="1"/>
  <c r="R134" i="1" s="1"/>
  <c r="Q135" i="1" a="1"/>
  <c r="Q135" i="1" s="1"/>
  <c r="R135" i="1" a="1"/>
  <c r="R135" i="1" s="1"/>
  <c r="Q136" i="1" a="1"/>
  <c r="Q136" i="1" s="1"/>
  <c r="R136" i="1" a="1"/>
  <c r="R136" i="1" s="1"/>
  <c r="Q137" i="1" a="1"/>
  <c r="Q137" i="1" s="1"/>
  <c r="R137" i="1" a="1"/>
  <c r="R137" i="1" s="1"/>
  <c r="Q138" i="1" a="1"/>
  <c r="Q138" i="1" s="1"/>
  <c r="R138" i="1" a="1"/>
  <c r="R138" i="1" s="1"/>
  <c r="Q139" i="1" a="1"/>
  <c r="Q139" i="1" s="1"/>
  <c r="R139" i="1" a="1"/>
  <c r="R139" i="1" s="1"/>
  <c r="Q140" i="1" a="1"/>
  <c r="Q140" i="1" s="1"/>
  <c r="R140" i="1" a="1"/>
  <c r="R140" i="1" s="1"/>
  <c r="Q141" i="1" a="1"/>
  <c r="Q141" i="1" s="1"/>
  <c r="R141" i="1" a="1"/>
  <c r="R141" i="1" s="1"/>
  <c r="Q142" i="1" a="1"/>
  <c r="Q142" i="1" s="1"/>
  <c r="R142" i="1" a="1"/>
  <c r="R142" i="1" s="1"/>
  <c r="Q143" i="1" a="1"/>
  <c r="Q143" i="1" s="1"/>
  <c r="R143" i="1" a="1"/>
  <c r="R143" i="1" s="1"/>
  <c r="Q144" i="1" a="1"/>
  <c r="Q144" i="1" s="1"/>
  <c r="R144" i="1" a="1"/>
  <c r="R144" i="1" s="1"/>
  <c r="Q145" i="1" a="1"/>
  <c r="Q145" i="1" s="1"/>
  <c r="R145" i="1" a="1"/>
  <c r="R145" i="1" s="1"/>
  <c r="Q146" i="1" a="1"/>
  <c r="Q146" i="1" s="1"/>
  <c r="R146" i="1" a="1"/>
  <c r="R146" i="1" s="1"/>
  <c r="Q147" i="1" a="1"/>
  <c r="Q147" i="1" s="1"/>
  <c r="R147" i="1" a="1"/>
  <c r="R147" i="1" s="1"/>
  <c r="Q148" i="1" a="1"/>
  <c r="Q148" i="1" s="1"/>
  <c r="R148" i="1" a="1"/>
  <c r="R148" i="1" s="1"/>
  <c r="Q149" i="1" a="1"/>
  <c r="Q149" i="1" s="1"/>
  <c r="R149" i="1" a="1"/>
  <c r="R149" i="1" s="1"/>
  <c r="Q150" i="1" a="1"/>
  <c r="Q150" i="1" s="1"/>
  <c r="R150" i="1" a="1"/>
  <c r="R150" i="1" s="1"/>
  <c r="Q151" i="1" a="1"/>
  <c r="Q151" i="1" s="1"/>
  <c r="R151" i="1" a="1"/>
  <c r="R151" i="1" s="1"/>
  <c r="Q152" i="1" a="1"/>
  <c r="Q152" i="1" s="1"/>
  <c r="R152" i="1" a="1"/>
  <c r="R152" i="1" s="1"/>
  <c r="Q153" i="1" a="1"/>
  <c r="Q153" i="1" s="1"/>
  <c r="R153" i="1" a="1"/>
  <c r="R153" i="1" s="1"/>
  <c r="Q154" i="1" a="1"/>
  <c r="Q154" i="1" s="1"/>
  <c r="R154" i="1" a="1"/>
  <c r="R154" i="1" s="1"/>
  <c r="Q155" i="1" a="1"/>
  <c r="Q155" i="1" s="1"/>
  <c r="R155" i="1" a="1"/>
  <c r="R155" i="1" s="1"/>
  <c r="Q156" i="1" a="1"/>
  <c r="Q156" i="1" s="1"/>
  <c r="R156" i="1" a="1"/>
  <c r="R156" i="1" s="1"/>
  <c r="Q157" i="1" a="1"/>
  <c r="Q157" i="1" s="1"/>
  <c r="R157" i="1" a="1"/>
  <c r="R157" i="1" s="1"/>
  <c r="Q158" i="1" a="1"/>
  <c r="Q158" i="1" s="1"/>
  <c r="R158" i="1" a="1"/>
  <c r="R158" i="1" s="1"/>
  <c r="Q159" i="1" a="1"/>
  <c r="Q159" i="1" s="1"/>
  <c r="R159" i="1" a="1"/>
  <c r="R159" i="1" s="1"/>
  <c r="Q160" i="1" a="1"/>
  <c r="Q160" i="1" s="1"/>
  <c r="R160" i="1" a="1"/>
  <c r="R160" i="1" s="1"/>
  <c r="Q161" i="1" a="1"/>
  <c r="Q161" i="1" s="1"/>
  <c r="R161" i="1" a="1"/>
  <c r="R161" i="1" s="1"/>
  <c r="Q162" i="1" a="1"/>
  <c r="Q162" i="1" s="1"/>
  <c r="R162" i="1" a="1"/>
  <c r="R162" i="1" s="1"/>
  <c r="Q163" i="1" a="1"/>
  <c r="Q163" i="1" s="1"/>
  <c r="R163" i="1" a="1"/>
  <c r="R163" i="1" s="1"/>
  <c r="Q164" i="1" a="1"/>
  <c r="Q164" i="1" s="1"/>
  <c r="R164" i="1" a="1"/>
  <c r="R164" i="1" s="1"/>
  <c r="Q165" i="1" a="1"/>
  <c r="Q165" i="1" s="1"/>
  <c r="R165" i="1" a="1"/>
  <c r="R165" i="1" s="1"/>
  <c r="Q166" i="1" a="1"/>
  <c r="Q166" i="1" s="1"/>
  <c r="R166" i="1" a="1"/>
  <c r="R166" i="1" s="1"/>
  <c r="Q167" i="1" a="1"/>
  <c r="Q167" i="1" s="1"/>
  <c r="R167" i="1" a="1"/>
  <c r="R167" i="1" s="1"/>
  <c r="Q379" i="1" a="1"/>
  <c r="Q379" i="1" s="1"/>
  <c r="R379" i="1" a="1"/>
  <c r="R379" i="1" s="1"/>
  <c r="Q169" i="1" a="1"/>
  <c r="Q169" i="1" s="1"/>
  <c r="R169" i="1" a="1"/>
  <c r="R169" i="1" s="1"/>
  <c r="Q170" i="1" a="1"/>
  <c r="Q170" i="1" s="1"/>
  <c r="R170" i="1" a="1"/>
  <c r="R170" i="1" s="1"/>
  <c r="Q171" i="1" a="1"/>
  <c r="Q171" i="1" s="1"/>
  <c r="R171" i="1" a="1"/>
  <c r="R171" i="1" s="1"/>
  <c r="Q172" i="1" a="1"/>
  <c r="Q172" i="1" s="1"/>
  <c r="R172" i="1" a="1"/>
  <c r="R172" i="1" s="1"/>
  <c r="Q173" i="1" a="1"/>
  <c r="Q173" i="1" s="1"/>
  <c r="R173" i="1" a="1"/>
  <c r="R173" i="1" s="1"/>
  <c r="Q174" i="1" a="1"/>
  <c r="Q174" i="1" s="1"/>
  <c r="R174" i="1" a="1"/>
  <c r="R174" i="1" s="1"/>
  <c r="Q175" i="1" a="1"/>
  <c r="Q175" i="1" s="1"/>
  <c r="R175" i="1" a="1"/>
  <c r="R175" i="1" s="1"/>
  <c r="Q176" i="1" a="1"/>
  <c r="Q176" i="1" s="1"/>
  <c r="R176" i="1" a="1"/>
  <c r="R176" i="1" s="1"/>
  <c r="Q177" i="1" a="1"/>
  <c r="Q177" i="1" s="1"/>
  <c r="R177" i="1" a="1"/>
  <c r="R177" i="1" s="1"/>
  <c r="Q178" i="1" a="1"/>
  <c r="Q178" i="1" s="1"/>
  <c r="R178" i="1" a="1"/>
  <c r="R178" i="1" s="1"/>
  <c r="Q179" i="1" a="1"/>
  <c r="Q179" i="1" s="1"/>
  <c r="R179" i="1" a="1"/>
  <c r="R179" i="1" s="1"/>
  <c r="Q180" i="1" a="1"/>
  <c r="Q180" i="1" s="1"/>
  <c r="R180" i="1" a="1"/>
  <c r="R180" i="1" s="1"/>
  <c r="Q181" i="1" a="1"/>
  <c r="Q181" i="1" s="1"/>
  <c r="R181" i="1" a="1"/>
  <c r="R181" i="1" s="1"/>
  <c r="Q182" i="1" a="1"/>
  <c r="Q182" i="1" s="1"/>
  <c r="R182" i="1" a="1"/>
  <c r="R182" i="1" s="1"/>
  <c r="Q183" i="1" a="1"/>
  <c r="Q183" i="1" s="1"/>
  <c r="R183" i="1" a="1"/>
  <c r="R183" i="1" s="1"/>
  <c r="Q184" i="1" a="1"/>
  <c r="Q184" i="1" s="1"/>
  <c r="R184" i="1" a="1"/>
  <c r="R184" i="1" s="1"/>
  <c r="Q185" i="1" a="1"/>
  <c r="Q185" i="1" s="1"/>
  <c r="R185" i="1" a="1"/>
  <c r="R185" i="1" s="1"/>
  <c r="Q186" i="1" a="1"/>
  <c r="Q186" i="1" s="1"/>
  <c r="R186" i="1" a="1"/>
  <c r="R186" i="1" s="1"/>
  <c r="Q187" i="1" a="1"/>
  <c r="Q187" i="1" s="1"/>
  <c r="R187" i="1" a="1"/>
  <c r="R187" i="1" s="1"/>
  <c r="Q188" i="1" a="1"/>
  <c r="Q188" i="1" s="1"/>
  <c r="R188" i="1" a="1"/>
  <c r="R188" i="1" s="1"/>
  <c r="Q189" i="1" a="1"/>
  <c r="Q189" i="1" s="1"/>
  <c r="R189" i="1" a="1"/>
  <c r="R189" i="1" s="1"/>
  <c r="Q190" i="1" a="1"/>
  <c r="Q190" i="1" s="1"/>
  <c r="R190" i="1" a="1"/>
  <c r="R190" i="1" s="1"/>
  <c r="Q191" i="1" a="1"/>
  <c r="Q191" i="1" s="1"/>
  <c r="R191" i="1" a="1"/>
  <c r="R191" i="1" s="1"/>
  <c r="Q192" i="1" a="1"/>
  <c r="Q192" i="1" s="1"/>
  <c r="R192" i="1" a="1"/>
  <c r="R192" i="1" s="1"/>
  <c r="Q193" i="1" a="1"/>
  <c r="Q193" i="1" s="1"/>
  <c r="R193" i="1" a="1"/>
  <c r="R193" i="1" s="1"/>
  <c r="Q194" i="1" a="1"/>
  <c r="Q194" i="1" s="1"/>
  <c r="R194" i="1" a="1"/>
  <c r="R194" i="1" s="1"/>
  <c r="Q195" i="1" a="1"/>
  <c r="Q195" i="1" s="1"/>
  <c r="R195" i="1" a="1"/>
  <c r="R195" i="1" s="1"/>
  <c r="Q196" i="1" a="1"/>
  <c r="Q196" i="1"/>
  <c r="R196" i="1" a="1"/>
  <c r="R196" i="1" s="1"/>
  <c r="Q197" i="1" a="1"/>
  <c r="Q197" i="1" s="1"/>
  <c r="R197" i="1" a="1"/>
  <c r="R197" i="1" s="1"/>
  <c r="Q198" i="1" a="1"/>
  <c r="Q198" i="1" s="1"/>
  <c r="R198" i="1" a="1"/>
  <c r="R198" i="1" s="1"/>
  <c r="Q199" i="1" a="1"/>
  <c r="Q199" i="1" s="1"/>
  <c r="R199" i="1" a="1"/>
  <c r="R199" i="1" s="1"/>
  <c r="Q200" i="1" a="1"/>
  <c r="Q200" i="1" s="1"/>
  <c r="R200" i="1" a="1"/>
  <c r="R200" i="1"/>
  <c r="Q201" i="1" a="1"/>
  <c r="Q201" i="1" s="1"/>
  <c r="R201" i="1" a="1"/>
  <c r="R201" i="1" s="1"/>
  <c r="Q202" i="1" a="1"/>
  <c r="Q202" i="1" s="1"/>
  <c r="R202" i="1" a="1"/>
  <c r="R202" i="1" s="1"/>
  <c r="Q203" i="1" a="1"/>
  <c r="Q203" i="1" s="1"/>
  <c r="R203" i="1" a="1"/>
  <c r="R203" i="1" s="1"/>
  <c r="Q204" i="1" a="1"/>
  <c r="Q204" i="1" s="1"/>
  <c r="R204" i="1" a="1"/>
  <c r="R204" i="1" s="1"/>
  <c r="S204" i="1" s="1"/>
  <c r="T204" i="1" s="1"/>
  <c r="Q205" i="1" a="1"/>
  <c r="Q205" i="1" s="1"/>
  <c r="R205" i="1" a="1"/>
  <c r="R205" i="1" s="1"/>
  <c r="Q206" i="1" a="1"/>
  <c r="Q206" i="1" s="1"/>
  <c r="R206" i="1" a="1"/>
  <c r="R206" i="1" s="1"/>
  <c r="Q207" i="1" a="1"/>
  <c r="Q207" i="1" s="1"/>
  <c r="R207" i="1" a="1"/>
  <c r="R207" i="1" s="1"/>
  <c r="Q208" i="1" a="1"/>
  <c r="Q208" i="1" s="1"/>
  <c r="R208" i="1" a="1"/>
  <c r="R208" i="1" s="1"/>
  <c r="Q209" i="1" a="1"/>
  <c r="Q209" i="1" s="1"/>
  <c r="R209" i="1" a="1"/>
  <c r="R209" i="1" s="1"/>
  <c r="Q210" i="1" a="1"/>
  <c r="Q210" i="1" s="1"/>
  <c r="R210" i="1" a="1"/>
  <c r="R210" i="1" s="1"/>
  <c r="Q211" i="1" a="1"/>
  <c r="Q211" i="1" s="1"/>
  <c r="R211" i="1" a="1"/>
  <c r="R211" i="1" s="1"/>
  <c r="Q212" i="1" a="1"/>
  <c r="Q212" i="1" s="1"/>
  <c r="R212" i="1" a="1"/>
  <c r="R212" i="1" s="1"/>
  <c r="Q213" i="1" a="1"/>
  <c r="Q213" i="1" s="1"/>
  <c r="R213" i="1" a="1"/>
  <c r="R213" i="1" s="1"/>
  <c r="Q214" i="1" a="1"/>
  <c r="Q214" i="1" s="1"/>
  <c r="R214" i="1" a="1"/>
  <c r="R214" i="1" s="1"/>
  <c r="Q215" i="1" a="1"/>
  <c r="Q215" i="1" s="1"/>
  <c r="R215" i="1" a="1"/>
  <c r="R215" i="1" s="1"/>
  <c r="Q216" i="1" a="1"/>
  <c r="Q216" i="1" s="1"/>
  <c r="R216" i="1" a="1"/>
  <c r="R216" i="1" s="1"/>
  <c r="Q217" i="1" a="1"/>
  <c r="Q217" i="1" s="1"/>
  <c r="R217" i="1" a="1"/>
  <c r="R217" i="1" s="1"/>
  <c r="Q218" i="1" a="1"/>
  <c r="Q218" i="1" s="1"/>
  <c r="R218" i="1" a="1"/>
  <c r="R218" i="1" s="1"/>
  <c r="Q219" i="1" a="1"/>
  <c r="Q219" i="1" s="1"/>
  <c r="R219" i="1" a="1"/>
  <c r="R219" i="1" s="1"/>
  <c r="Q220" i="1" a="1"/>
  <c r="Q220" i="1" s="1"/>
  <c r="R220" i="1" a="1"/>
  <c r="R220" i="1" s="1"/>
  <c r="Q221" i="1" a="1"/>
  <c r="Q221" i="1" s="1"/>
  <c r="R221" i="1" a="1"/>
  <c r="R221" i="1" s="1"/>
  <c r="Q222" i="1" a="1"/>
  <c r="Q222" i="1" s="1"/>
  <c r="R222" i="1" a="1"/>
  <c r="R222" i="1" s="1"/>
  <c r="Q223" i="1" a="1"/>
  <c r="Q223" i="1" s="1"/>
  <c r="R223" i="1" a="1"/>
  <c r="R223" i="1" s="1"/>
  <c r="Q416" i="1" a="1"/>
  <c r="Q416" i="1" s="1"/>
  <c r="R416" i="1" a="1"/>
  <c r="R416" i="1" s="1"/>
  <c r="Q225" i="1" a="1"/>
  <c r="Q225" i="1" s="1"/>
  <c r="R225" i="1" a="1"/>
  <c r="R225" i="1" s="1"/>
  <c r="Q226" i="1" a="1"/>
  <c r="Q226" i="1" s="1"/>
  <c r="R226" i="1" a="1"/>
  <c r="R226" i="1" s="1"/>
  <c r="Q227" i="1" a="1"/>
  <c r="Q227" i="1" s="1"/>
  <c r="R227" i="1" a="1"/>
  <c r="R227" i="1" s="1"/>
  <c r="Q228" i="1" a="1"/>
  <c r="Q228" i="1" s="1"/>
  <c r="R228" i="1" a="1"/>
  <c r="R228" i="1" s="1"/>
  <c r="Q229" i="1" a="1"/>
  <c r="Q229" i="1" s="1"/>
  <c r="R229" i="1" a="1"/>
  <c r="R229" i="1" s="1"/>
  <c r="Q230" i="1" a="1"/>
  <c r="Q230" i="1" s="1"/>
  <c r="R230" i="1" a="1"/>
  <c r="R230" i="1" s="1"/>
  <c r="Q231" i="1" a="1"/>
  <c r="Q231" i="1" s="1"/>
  <c r="R231" i="1" a="1"/>
  <c r="R231" i="1" s="1"/>
  <c r="Q232" i="1" a="1"/>
  <c r="Q232" i="1" s="1"/>
  <c r="R232" i="1" a="1"/>
  <c r="R232" i="1" s="1"/>
  <c r="Q233" i="1" a="1"/>
  <c r="Q233" i="1" s="1"/>
  <c r="R233" i="1" a="1"/>
  <c r="R233" i="1" s="1"/>
  <c r="Q234" i="1" a="1"/>
  <c r="Q234" i="1" s="1"/>
  <c r="R234" i="1" a="1"/>
  <c r="R234" i="1" s="1"/>
  <c r="Q235" i="1" a="1"/>
  <c r="Q235" i="1" s="1"/>
  <c r="R235" i="1" a="1"/>
  <c r="R235" i="1" s="1"/>
  <c r="Q236" i="1" a="1"/>
  <c r="Q236" i="1" s="1"/>
  <c r="R236" i="1" a="1"/>
  <c r="R236" i="1" s="1"/>
  <c r="Q237" i="1" a="1"/>
  <c r="Q237" i="1" s="1"/>
  <c r="R237" i="1" a="1"/>
  <c r="R237" i="1" s="1"/>
  <c r="Q413" i="1" a="1"/>
  <c r="Q413" i="1" s="1"/>
  <c r="R413" i="1" a="1"/>
  <c r="R413" i="1" s="1"/>
  <c r="Q327" i="1" a="1"/>
  <c r="Q327" i="1" s="1"/>
  <c r="R327" i="1" a="1"/>
  <c r="R327" i="1" s="1"/>
  <c r="Q390" i="1" a="1"/>
  <c r="Q390" i="1" s="1"/>
  <c r="S390" i="1" s="1"/>
  <c r="T390" i="1" s="1"/>
  <c r="R390" i="1" a="1"/>
  <c r="R390" i="1" s="1"/>
  <c r="Q348" i="1" a="1"/>
  <c r="Q348" i="1" s="1"/>
  <c r="R348" i="1" a="1"/>
  <c r="R348" i="1" s="1"/>
  <c r="Q393" i="1" a="1"/>
  <c r="Q393" i="1" s="1"/>
  <c r="R393" i="1" a="1"/>
  <c r="R393" i="1" s="1"/>
  <c r="Q351" i="1" a="1"/>
  <c r="Q351" i="1" s="1"/>
  <c r="R351" i="1" a="1"/>
  <c r="R351" i="1"/>
  <c r="Q244" i="1" a="1"/>
  <c r="Q244" i="1" s="1"/>
  <c r="R244" i="1" a="1"/>
  <c r="R244" i="1" s="1"/>
  <c r="Q245" i="1" a="1"/>
  <c r="Q245" i="1" s="1"/>
  <c r="R245" i="1" a="1"/>
  <c r="R245" i="1" s="1"/>
  <c r="Q246" i="1" a="1"/>
  <c r="Q246" i="1" s="1"/>
  <c r="R246" i="1" a="1"/>
  <c r="R246" i="1" s="1"/>
  <c r="Q247" i="1" a="1"/>
  <c r="Q247" i="1" s="1"/>
  <c r="R247" i="1" a="1"/>
  <c r="R247" i="1" s="1"/>
  <c r="Q248" i="1" a="1"/>
  <c r="Q248" i="1" s="1"/>
  <c r="R248" i="1" a="1"/>
  <c r="R248" i="1" s="1"/>
  <c r="Q249" i="1" a="1"/>
  <c r="Q249" i="1" s="1"/>
  <c r="R249" i="1" a="1"/>
  <c r="R249" i="1" s="1"/>
  <c r="Q250" i="1" a="1"/>
  <c r="Q250" i="1" s="1"/>
  <c r="R250" i="1" a="1"/>
  <c r="R250" i="1" s="1"/>
  <c r="Q251" i="1" a="1"/>
  <c r="Q251" i="1" s="1"/>
  <c r="R251" i="1" a="1"/>
  <c r="R251" i="1" s="1"/>
  <c r="S251" i="1" s="1"/>
  <c r="T251" i="1" s="1"/>
  <c r="Q252" i="1" a="1"/>
  <c r="Q252" i="1" s="1"/>
  <c r="R252" i="1" a="1"/>
  <c r="R252" i="1" s="1"/>
  <c r="Q253" i="1" a="1"/>
  <c r="Q253" i="1" s="1"/>
  <c r="R253" i="1" a="1"/>
  <c r="R253" i="1" s="1"/>
  <c r="Q254" i="1" a="1"/>
  <c r="Q254" i="1" s="1"/>
  <c r="R254" i="1" a="1"/>
  <c r="R254" i="1" s="1"/>
  <c r="Q255" i="1" a="1"/>
  <c r="Q255" i="1" s="1"/>
  <c r="R255" i="1" a="1"/>
  <c r="R255" i="1" s="1"/>
  <c r="Q256" i="1" a="1"/>
  <c r="Q256" i="1" s="1"/>
  <c r="R256" i="1" a="1"/>
  <c r="R256" i="1" s="1"/>
  <c r="Q257" i="1" a="1"/>
  <c r="Q257" i="1" s="1"/>
  <c r="R257" i="1" a="1"/>
  <c r="R257" i="1" s="1"/>
  <c r="Q258" i="1" a="1"/>
  <c r="Q258" i="1" s="1"/>
  <c r="R258" i="1" a="1"/>
  <c r="R258" i="1" s="1"/>
  <c r="Q259" i="1" a="1"/>
  <c r="Q259" i="1" s="1"/>
  <c r="R259" i="1" a="1"/>
  <c r="R259" i="1" s="1"/>
  <c r="Q260" i="1" a="1"/>
  <c r="Q260" i="1" s="1"/>
  <c r="R260" i="1" a="1"/>
  <c r="R260" i="1" s="1"/>
  <c r="Q417" i="1" a="1"/>
  <c r="Q417" i="1" s="1"/>
  <c r="R417" i="1" a="1"/>
  <c r="R417" i="1" s="1"/>
  <c r="Q292" i="1" a="1"/>
  <c r="Q292" i="1" s="1"/>
  <c r="R292" i="1" a="1"/>
  <c r="R292" i="1" s="1"/>
  <c r="Q349" i="1" a="1"/>
  <c r="Q349" i="1" s="1"/>
  <c r="R349" i="1" a="1"/>
  <c r="R349" i="1" s="1"/>
  <c r="Q264" i="1" a="1"/>
  <c r="Q264" i="1" s="1"/>
  <c r="R264" i="1" a="1"/>
  <c r="R264" i="1" s="1"/>
  <c r="Q265" i="1" a="1"/>
  <c r="Q265" i="1" s="1"/>
  <c r="R265" i="1" a="1"/>
  <c r="R265" i="1" s="1"/>
  <c r="Q266" i="1" a="1"/>
  <c r="Q266" i="1" s="1"/>
  <c r="R266" i="1" a="1"/>
  <c r="R266" i="1" s="1"/>
  <c r="Q267" i="1" a="1"/>
  <c r="Q267" i="1" s="1"/>
  <c r="R267" i="1" a="1"/>
  <c r="R267" i="1" s="1"/>
  <c r="Q268" i="1" a="1"/>
  <c r="Q268" i="1" s="1"/>
  <c r="R268" i="1" a="1"/>
  <c r="R268" i="1" s="1"/>
  <c r="Q269" i="1" a="1"/>
  <c r="Q269" i="1" s="1"/>
  <c r="R269" i="1" a="1"/>
  <c r="R269" i="1" s="1"/>
  <c r="Q326" i="1" a="1"/>
  <c r="Q326" i="1" s="1"/>
  <c r="R326" i="1" a="1"/>
  <c r="R326" i="1" s="1"/>
  <c r="Q271" i="1" a="1"/>
  <c r="Q271" i="1" s="1"/>
  <c r="R271" i="1" a="1"/>
  <c r="R271" i="1" s="1"/>
  <c r="Q273" i="1" a="1"/>
  <c r="Q273" i="1" s="1"/>
  <c r="R273" i="1" a="1"/>
  <c r="R273" i="1" s="1"/>
  <c r="Q239" i="1" a="1"/>
  <c r="Q239" i="1" s="1"/>
  <c r="R239" i="1" a="1"/>
  <c r="R239" i="1" s="1"/>
  <c r="Q346" i="1" a="1"/>
  <c r="Q346" i="1" s="1"/>
  <c r="R346" i="1" a="1"/>
  <c r="R346" i="1" s="1"/>
  <c r="Q344" i="1" a="1"/>
  <c r="Q344" i="1" s="1"/>
  <c r="R344" i="1" a="1"/>
  <c r="R344" i="1" s="1"/>
  <c r="Q276" i="1" a="1"/>
  <c r="Q276" i="1" s="1"/>
  <c r="R276" i="1" a="1"/>
  <c r="R276" i="1" s="1"/>
  <c r="Q277" i="1" a="1"/>
  <c r="Q277" i="1" s="1"/>
  <c r="R277" i="1" a="1"/>
  <c r="R277" i="1" s="1"/>
  <c r="Q278" i="1" a="1"/>
  <c r="Q278" i="1" s="1"/>
  <c r="R278" i="1" a="1"/>
  <c r="R278" i="1" s="1"/>
  <c r="Q279" i="1" a="1"/>
  <c r="Q279" i="1" s="1"/>
  <c r="R279" i="1" a="1"/>
  <c r="R279" i="1" s="1"/>
  <c r="Q280" i="1" a="1"/>
  <c r="Q280" i="1" s="1"/>
  <c r="R280" i="1" a="1"/>
  <c r="R280" i="1" s="1"/>
  <c r="Q281" i="1" a="1"/>
  <c r="Q281" i="1" s="1"/>
  <c r="R281" i="1" a="1"/>
  <c r="R281" i="1" s="1"/>
  <c r="Q282" i="1" a="1"/>
  <c r="Q282" i="1" s="1"/>
  <c r="R282" i="1" a="1"/>
  <c r="R282" i="1" s="1"/>
  <c r="Q283" i="1" a="1"/>
  <c r="Q283" i="1" s="1"/>
  <c r="R283" i="1" a="1"/>
  <c r="R283" i="1" s="1"/>
  <c r="Q284" i="1" a="1"/>
  <c r="Q284" i="1" s="1"/>
  <c r="R284" i="1" a="1"/>
  <c r="R284" i="1" s="1"/>
  <c r="Q285" i="1" a="1"/>
  <c r="Q285" i="1" s="1"/>
  <c r="R285" i="1" a="1"/>
  <c r="R285" i="1" s="1"/>
  <c r="Q286" i="1" a="1"/>
  <c r="Q286" i="1" s="1"/>
  <c r="R286" i="1" a="1"/>
  <c r="R286" i="1" s="1"/>
  <c r="Q350" i="1" a="1"/>
  <c r="Q350" i="1" s="1"/>
  <c r="R350" i="1" a="1"/>
  <c r="R350" i="1" s="1"/>
  <c r="Q288" i="1" a="1"/>
  <c r="Q288" i="1" s="1"/>
  <c r="R288" i="1" a="1"/>
  <c r="R288" i="1" s="1"/>
  <c r="Q289" i="1" a="1"/>
  <c r="Q289" i="1" s="1"/>
  <c r="R289" i="1" a="1"/>
  <c r="R289" i="1" s="1"/>
  <c r="Q290" i="1" a="1"/>
  <c r="Q290" i="1" s="1"/>
  <c r="R290" i="1" a="1"/>
  <c r="R290" i="1" s="1"/>
  <c r="Q291" i="1" a="1"/>
  <c r="Q291" i="1" s="1"/>
  <c r="R291" i="1" a="1"/>
  <c r="R291" i="1" s="1"/>
  <c r="Q240" i="1" a="1"/>
  <c r="Q240" i="1" s="1"/>
  <c r="R240" i="1" a="1"/>
  <c r="R240" i="1" s="1"/>
  <c r="Q293" i="1" a="1"/>
  <c r="Q293" i="1" s="1"/>
  <c r="R293" i="1" a="1"/>
  <c r="R293" i="1" s="1"/>
  <c r="Q294" i="1" a="1"/>
  <c r="Q294" i="1" s="1"/>
  <c r="R294" i="1" a="1"/>
  <c r="R294" i="1" s="1"/>
  <c r="Q295" i="1" a="1"/>
  <c r="Q295" i="1" s="1"/>
  <c r="R295" i="1" a="1"/>
  <c r="R295" i="1" s="1"/>
  <c r="Q296" i="1" a="1"/>
  <c r="Q296" i="1" s="1"/>
  <c r="R296" i="1" a="1"/>
  <c r="R296" i="1" s="1"/>
  <c r="Q297" i="1" a="1"/>
  <c r="Q297" i="1" s="1"/>
  <c r="R297" i="1" a="1"/>
  <c r="R297" i="1" s="1"/>
  <c r="Q298" i="1" a="1"/>
  <c r="Q298" i="1" s="1"/>
  <c r="R298" i="1" a="1"/>
  <c r="R298" i="1" s="1"/>
  <c r="Q299" i="1" a="1"/>
  <c r="Q299" i="1" s="1"/>
  <c r="R299" i="1" a="1"/>
  <c r="R299" i="1" s="1"/>
  <c r="Q300" i="1" a="1"/>
  <c r="Q300" i="1" s="1"/>
  <c r="R300" i="1" a="1"/>
  <c r="R300" i="1" s="1"/>
  <c r="Q301" i="1" a="1"/>
  <c r="Q301" i="1" s="1"/>
  <c r="R301" i="1" a="1"/>
  <c r="R301" i="1" s="1"/>
  <c r="Q302" i="1" a="1"/>
  <c r="Q302" i="1" s="1"/>
  <c r="R302" i="1" a="1"/>
  <c r="R302" i="1" s="1"/>
  <c r="Q303" i="1" a="1"/>
  <c r="Q303" i="1" s="1"/>
  <c r="R303" i="1" a="1"/>
  <c r="R303" i="1" s="1"/>
  <c r="Q304" i="1" a="1"/>
  <c r="Q304" i="1" s="1"/>
  <c r="R304" i="1" a="1"/>
  <c r="R304" i="1" s="1"/>
  <c r="Q305" i="1" a="1"/>
  <c r="Q305" i="1" s="1"/>
  <c r="R305" i="1" a="1"/>
  <c r="R305" i="1" s="1"/>
  <c r="Q306" i="1" a="1"/>
  <c r="Q306" i="1" s="1"/>
  <c r="R306" i="1" a="1"/>
  <c r="R306" i="1" s="1"/>
  <c r="Q307" i="1" a="1"/>
  <c r="Q307" i="1" s="1"/>
  <c r="R307" i="1" a="1"/>
  <c r="R307" i="1" s="1"/>
  <c r="Q308" i="1" a="1"/>
  <c r="Q308" i="1" s="1"/>
  <c r="R308" i="1" a="1"/>
  <c r="R308" i="1" s="1"/>
  <c r="Q309" i="1" a="1"/>
  <c r="Q309" i="1" s="1"/>
  <c r="R309" i="1" a="1"/>
  <c r="R309" i="1" s="1"/>
  <c r="Q310" i="1" a="1"/>
  <c r="Q310" i="1" s="1"/>
  <c r="R310" i="1" a="1"/>
  <c r="R310" i="1" s="1"/>
  <c r="Q311" i="1" a="1"/>
  <c r="Q311" i="1" s="1"/>
  <c r="R311" i="1" a="1"/>
  <c r="R311" i="1" s="1"/>
  <c r="Q312" i="1" a="1"/>
  <c r="Q312" i="1" s="1"/>
  <c r="R312" i="1" a="1"/>
  <c r="R312" i="1" s="1"/>
  <c r="Q313" i="1" a="1"/>
  <c r="Q313" i="1" s="1"/>
  <c r="R313" i="1" a="1"/>
  <c r="R313" i="1" s="1"/>
  <c r="Q314" i="1" a="1"/>
  <c r="Q314" i="1" s="1"/>
  <c r="R314" i="1" a="1"/>
  <c r="R314" i="1" s="1"/>
  <c r="Q315" i="1" a="1"/>
  <c r="Q315" i="1" s="1"/>
  <c r="R315" i="1" a="1"/>
  <c r="R315" i="1" s="1"/>
  <c r="Q316" i="1" a="1"/>
  <c r="Q316" i="1" s="1"/>
  <c r="R316" i="1" a="1"/>
  <c r="R316" i="1" s="1"/>
  <c r="Q317" i="1" a="1"/>
  <c r="Q317" i="1" s="1"/>
  <c r="R317" i="1" a="1"/>
  <c r="R317" i="1" s="1"/>
  <c r="Q318" i="1" a="1"/>
  <c r="Q318" i="1" s="1"/>
  <c r="R318" i="1" a="1"/>
  <c r="R318" i="1" s="1"/>
  <c r="Q319" i="1" a="1"/>
  <c r="Q319" i="1" s="1"/>
  <c r="R319" i="1" a="1"/>
  <c r="R319" i="1" s="1"/>
  <c r="Q320" i="1" a="1"/>
  <c r="Q320" i="1" s="1"/>
  <c r="R320" i="1" a="1"/>
  <c r="R320" i="1" s="1"/>
  <c r="Q321" i="1" a="1"/>
  <c r="Q321" i="1" s="1"/>
  <c r="R321" i="1" a="1"/>
  <c r="R321" i="1" s="1"/>
  <c r="Q322" i="1" a="1"/>
  <c r="Q322" i="1" s="1"/>
  <c r="R322" i="1" a="1"/>
  <c r="R322" i="1" s="1"/>
  <c r="Q323" i="1" a="1"/>
  <c r="Q323" i="1" s="1"/>
  <c r="R323" i="1" a="1"/>
  <c r="R323" i="1" s="1"/>
  <c r="Q324" i="1" a="1"/>
  <c r="Q324" i="1" s="1"/>
  <c r="R324" i="1" a="1"/>
  <c r="R324" i="1" s="1"/>
  <c r="Q325" i="1" a="1"/>
  <c r="Q325" i="1" s="1"/>
  <c r="R325" i="1" a="1"/>
  <c r="R325" i="1" s="1"/>
  <c r="Q270" i="1" a="1"/>
  <c r="Q270" i="1" s="1"/>
  <c r="R270" i="1" a="1"/>
  <c r="R270" i="1" s="1"/>
  <c r="Q438" i="1" a="1"/>
  <c r="Q438" i="1" s="1"/>
  <c r="R438" i="1" a="1"/>
  <c r="R438" i="1" s="1"/>
  <c r="Q439" i="1" a="1"/>
  <c r="Q439" i="1" s="1"/>
  <c r="R439" i="1" a="1"/>
  <c r="R439" i="1" s="1"/>
  <c r="Q392" i="1" a="1"/>
  <c r="Q392" i="1" s="1"/>
  <c r="R392" i="1" a="1"/>
  <c r="R392" i="1" s="1"/>
  <c r="Q330" i="1" a="1"/>
  <c r="Q330" i="1" s="1"/>
  <c r="R330" i="1" a="1"/>
  <c r="R330" i="1" s="1"/>
  <c r="Q331" i="1" a="1"/>
  <c r="Q331" i="1" s="1"/>
  <c r="R331" i="1" a="1"/>
  <c r="R331" i="1" s="1"/>
  <c r="Q332" i="1" a="1"/>
  <c r="Q332" i="1" s="1"/>
  <c r="R332" i="1" a="1"/>
  <c r="R332" i="1" s="1"/>
  <c r="Q333" i="1" a="1"/>
  <c r="Q333" i="1" s="1"/>
  <c r="R333" i="1" a="1"/>
  <c r="R333" i="1" s="1"/>
  <c r="Q334" i="1" a="1"/>
  <c r="Q334" i="1" s="1"/>
  <c r="R334" i="1" a="1"/>
  <c r="R334" i="1" s="1"/>
  <c r="Q335" i="1" a="1"/>
  <c r="Q335" i="1" s="1"/>
  <c r="R335" i="1" a="1"/>
  <c r="R335" i="1" s="1"/>
  <c r="Q336" i="1" a="1"/>
  <c r="Q336" i="1" s="1"/>
  <c r="R336" i="1" a="1"/>
  <c r="R336" i="1" s="1"/>
  <c r="Q337" i="1" a="1"/>
  <c r="Q337" i="1" s="1"/>
  <c r="R337" i="1" a="1"/>
  <c r="R337" i="1" s="1"/>
  <c r="Q338" i="1" a="1"/>
  <c r="Q338" i="1" s="1"/>
  <c r="R338" i="1" a="1"/>
  <c r="R338" i="1" s="1"/>
  <c r="Q339" i="1" a="1"/>
  <c r="Q339" i="1" s="1"/>
  <c r="R339" i="1" a="1"/>
  <c r="R339" i="1" s="1"/>
  <c r="Q340" i="1" a="1"/>
  <c r="Q340" i="1" s="1"/>
  <c r="R340" i="1" a="1"/>
  <c r="R340" i="1" s="1"/>
  <c r="Q341" i="1" a="1"/>
  <c r="Q341" i="1" s="1"/>
  <c r="R341" i="1" a="1"/>
  <c r="R341" i="1" s="1"/>
  <c r="Q345" i="1" a="1"/>
  <c r="Q345" i="1" s="1"/>
  <c r="R345" i="1" a="1"/>
  <c r="R345" i="1" s="1"/>
  <c r="Q342" i="1" a="1"/>
  <c r="Q342" i="1" s="1"/>
  <c r="R342" i="1" a="1"/>
  <c r="R342" i="1" s="1"/>
  <c r="Q329" i="1" a="1"/>
  <c r="Q329" i="1" s="1"/>
  <c r="R329" i="1" a="1"/>
  <c r="R329" i="1" s="1"/>
  <c r="Q347" i="1" a="1"/>
  <c r="Q347" i="1" s="1"/>
  <c r="R347" i="1" a="1"/>
  <c r="R347" i="1" s="1"/>
  <c r="Q343" i="1" a="1"/>
  <c r="Q343" i="1" s="1"/>
  <c r="R343" i="1" a="1"/>
  <c r="R343" i="1" s="1"/>
  <c r="Q287" i="1" a="1"/>
  <c r="Q287" i="1" s="1"/>
  <c r="R287" i="1" a="1"/>
  <c r="R287" i="1" s="1"/>
  <c r="Q263" i="1" a="1"/>
  <c r="Q263" i="1" s="1"/>
  <c r="R263" i="1" a="1"/>
  <c r="R263" i="1" s="1"/>
  <c r="Q242" i="1" a="1"/>
  <c r="Q242" i="1" s="1"/>
  <c r="R242" i="1" a="1"/>
  <c r="R242" i="1" s="1"/>
  <c r="Q328" i="1" a="1"/>
  <c r="Q328" i="1" s="1"/>
  <c r="R328" i="1" a="1"/>
  <c r="R328" i="1" s="1"/>
  <c r="Q243" i="1" a="1"/>
  <c r="Q243" i="1" s="1"/>
  <c r="R243" i="1" a="1"/>
  <c r="R243" i="1" s="1"/>
  <c r="Q352" i="1" a="1"/>
  <c r="Q352" i="1" s="1"/>
  <c r="R352" i="1" a="1"/>
  <c r="R352" i="1" s="1"/>
  <c r="Q353" i="1" a="1"/>
  <c r="Q353" i="1" s="1"/>
  <c r="R353" i="1" a="1"/>
  <c r="R353" i="1" s="1"/>
  <c r="Q354" i="1" a="1"/>
  <c r="Q354" i="1" s="1"/>
  <c r="R354" i="1" a="1"/>
  <c r="R354" i="1" s="1"/>
  <c r="Q355" i="1" a="1"/>
  <c r="Q355" i="1" s="1"/>
  <c r="R355" i="1" a="1"/>
  <c r="R355" i="1" s="1"/>
  <c r="Q356" i="1" a="1"/>
  <c r="Q356" i="1" s="1"/>
  <c r="R356" i="1" a="1"/>
  <c r="R356" i="1" s="1"/>
  <c r="Q357" i="1" a="1"/>
  <c r="Q357" i="1" s="1"/>
  <c r="R357" i="1" a="1"/>
  <c r="R357" i="1" s="1"/>
  <c r="Q358" i="1" a="1"/>
  <c r="Q358" i="1" s="1"/>
  <c r="R358" i="1" a="1"/>
  <c r="R358" i="1" s="1"/>
  <c r="Q359" i="1" a="1"/>
  <c r="Q359" i="1" s="1"/>
  <c r="R359" i="1" a="1"/>
  <c r="R359" i="1" s="1"/>
  <c r="Q360" i="1" a="1"/>
  <c r="Q360" i="1" s="1"/>
  <c r="R360" i="1" a="1"/>
  <c r="R360" i="1" s="1"/>
  <c r="Q361" i="1" a="1"/>
  <c r="Q361" i="1" s="1"/>
  <c r="R361" i="1" a="1"/>
  <c r="R361" i="1" s="1"/>
  <c r="Q362" i="1" a="1"/>
  <c r="Q362" i="1" s="1"/>
  <c r="R362" i="1" a="1"/>
  <c r="R362" i="1" s="1"/>
  <c r="Q363" i="1" a="1"/>
  <c r="Q363" i="1" s="1"/>
  <c r="R363" i="1" a="1"/>
  <c r="R363" i="1" s="1"/>
  <c r="Q364" i="1" a="1"/>
  <c r="Q364" i="1" s="1"/>
  <c r="R364" i="1" a="1"/>
  <c r="R364" i="1" s="1"/>
  <c r="Q365" i="1" a="1"/>
  <c r="Q365" i="1" s="1"/>
  <c r="R365" i="1" a="1"/>
  <c r="R365" i="1" s="1"/>
  <c r="Q366" i="1" a="1"/>
  <c r="Q366" i="1" s="1"/>
  <c r="R366" i="1" a="1"/>
  <c r="R366" i="1" s="1"/>
  <c r="Q367" i="1" a="1"/>
  <c r="Q367" i="1" s="1"/>
  <c r="R367" i="1" a="1"/>
  <c r="R367" i="1" s="1"/>
  <c r="Q368" i="1" a="1"/>
  <c r="Q368" i="1" s="1"/>
  <c r="R368" i="1" a="1"/>
  <c r="R368" i="1" s="1"/>
  <c r="Q369" i="1" a="1"/>
  <c r="Q369" i="1" s="1"/>
  <c r="R369" i="1" a="1"/>
  <c r="R369" i="1" s="1"/>
  <c r="Q370" i="1" a="1"/>
  <c r="Q370" i="1" s="1"/>
  <c r="R370" i="1" a="1"/>
  <c r="R370" i="1" s="1"/>
  <c r="Q371" i="1" a="1"/>
  <c r="Q371" i="1" s="1"/>
  <c r="R371" i="1" a="1"/>
  <c r="R371" i="1" s="1"/>
  <c r="Q372" i="1" a="1"/>
  <c r="Q372" i="1" s="1"/>
  <c r="R372" i="1" a="1"/>
  <c r="R372" i="1"/>
  <c r="Q373" i="1" a="1"/>
  <c r="Q373" i="1" s="1"/>
  <c r="R373" i="1" a="1"/>
  <c r="R373" i="1" s="1"/>
  <c r="Q374" i="1" a="1"/>
  <c r="Q374" i="1" s="1"/>
  <c r="R374" i="1" a="1"/>
  <c r="R374" i="1" s="1"/>
  <c r="Q375" i="1" a="1"/>
  <c r="Q375" i="1" s="1"/>
  <c r="R375" i="1" a="1"/>
  <c r="R375" i="1" s="1"/>
  <c r="Q376" i="1" a="1"/>
  <c r="Q376" i="1" s="1"/>
  <c r="R376" i="1" a="1"/>
  <c r="R376" i="1" s="1"/>
  <c r="Q377" i="1" a="1"/>
  <c r="Q377" i="1" s="1"/>
  <c r="R377" i="1" a="1"/>
  <c r="R377" i="1" s="1"/>
  <c r="Q378" i="1" a="1"/>
  <c r="Q378" i="1" s="1"/>
  <c r="R378" i="1" a="1"/>
  <c r="R378" i="1" s="1"/>
  <c r="Q45" i="1" a="1"/>
  <c r="Q45" i="1" s="1"/>
  <c r="R45" i="1" a="1"/>
  <c r="R45" i="1" s="1"/>
  <c r="Q380" i="1" a="1"/>
  <c r="Q380" i="1" s="1"/>
  <c r="R380" i="1" a="1"/>
  <c r="R380" i="1" s="1"/>
  <c r="Q381" i="1" a="1"/>
  <c r="Q381" i="1" s="1"/>
  <c r="R381" i="1" a="1"/>
  <c r="R381" i="1" s="1"/>
  <c r="Q382" i="1" a="1"/>
  <c r="Q382" i="1" s="1"/>
  <c r="R382" i="1" a="1"/>
  <c r="R382" i="1" s="1"/>
  <c r="Q383" i="1" a="1"/>
  <c r="Q383" i="1" s="1"/>
  <c r="R383" i="1" a="1"/>
  <c r="R383" i="1" s="1"/>
  <c r="Q384" i="1" a="1"/>
  <c r="Q384" i="1" s="1"/>
  <c r="R384" i="1" a="1"/>
  <c r="R384" i="1" s="1"/>
  <c r="Q385" i="1" a="1"/>
  <c r="Q385" i="1" s="1"/>
  <c r="R385" i="1" a="1"/>
  <c r="R385" i="1" s="1"/>
  <c r="Q386" i="1" a="1"/>
  <c r="Q386" i="1" s="1"/>
  <c r="R386" i="1" a="1"/>
  <c r="R386" i="1" s="1"/>
  <c r="Q387" i="1" a="1"/>
  <c r="Q387" i="1" s="1"/>
  <c r="R387" i="1" a="1"/>
  <c r="R387" i="1" s="1"/>
  <c r="Q388" i="1" a="1"/>
  <c r="Q388" i="1" s="1"/>
  <c r="R388" i="1" a="1"/>
  <c r="R388" i="1" s="1"/>
  <c r="Q272" i="1" a="1"/>
  <c r="Q272" i="1" s="1"/>
  <c r="R272" i="1" a="1"/>
  <c r="R272" i="1" s="1"/>
  <c r="Q262" i="1" a="1"/>
  <c r="Q262" i="1" s="1"/>
  <c r="R262" i="1" a="1"/>
  <c r="R262" i="1" s="1"/>
  <c r="Q391" i="1" a="1"/>
  <c r="Q391" i="1" s="1"/>
  <c r="R391" i="1" a="1"/>
  <c r="R391" i="1" s="1"/>
  <c r="Q275" i="1" a="1"/>
  <c r="Q275" i="1" s="1"/>
  <c r="R275" i="1" a="1"/>
  <c r="R275" i="1"/>
  <c r="Q274" i="1" a="1"/>
  <c r="Q274" i="1" s="1"/>
  <c r="R274" i="1" a="1"/>
  <c r="R274" i="1" s="1"/>
  <c r="Q168" i="1" a="1"/>
  <c r="Q168" i="1" s="1"/>
  <c r="R168" i="1" a="1"/>
  <c r="R168" i="1" s="1"/>
  <c r="Q395" i="1" a="1"/>
  <c r="Q395" i="1" s="1"/>
  <c r="R395" i="1" a="1"/>
  <c r="R395" i="1" s="1"/>
  <c r="Q396" i="1" a="1"/>
  <c r="Q396" i="1" s="1"/>
  <c r="R396" i="1" a="1"/>
  <c r="R396" i="1" s="1"/>
  <c r="Q397" i="1" a="1"/>
  <c r="Q397" i="1"/>
  <c r="R397" i="1" a="1"/>
  <c r="R397" i="1" s="1"/>
  <c r="Q398" i="1" a="1"/>
  <c r="Q398" i="1" s="1"/>
  <c r="R398" i="1" a="1"/>
  <c r="R398" i="1" s="1"/>
  <c r="Q399" i="1" a="1"/>
  <c r="Q399" i="1" s="1"/>
  <c r="R399" i="1" a="1"/>
  <c r="R399" i="1" s="1"/>
  <c r="Q400" i="1" a="1"/>
  <c r="Q400" i="1" s="1"/>
  <c r="R400" i="1" a="1"/>
  <c r="R400" i="1" s="1"/>
  <c r="Q401" i="1" a="1"/>
  <c r="Q401" i="1" s="1"/>
  <c r="R401" i="1" a="1"/>
  <c r="R401" i="1" s="1"/>
  <c r="Q402" i="1" a="1"/>
  <c r="Q402" i="1" s="1"/>
  <c r="R402" i="1" a="1"/>
  <c r="R402" i="1" s="1"/>
  <c r="Q403" i="1" a="1"/>
  <c r="Q403" i="1" s="1"/>
  <c r="R403" i="1" a="1"/>
  <c r="R403" i="1" s="1"/>
  <c r="Q404" i="1" a="1"/>
  <c r="Q404" i="1" s="1"/>
  <c r="R404" i="1" a="1"/>
  <c r="R404" i="1" s="1"/>
  <c r="Q405" i="1" a="1"/>
  <c r="Q405" i="1" s="1"/>
  <c r="R405" i="1" a="1"/>
  <c r="R405" i="1" s="1"/>
  <c r="Q406" i="1" a="1"/>
  <c r="Q406" i="1" s="1"/>
  <c r="R406" i="1" a="1"/>
  <c r="R406" i="1" s="1"/>
  <c r="Q407" i="1" a="1"/>
  <c r="Q407" i="1" s="1"/>
  <c r="R407" i="1" a="1"/>
  <c r="R407" i="1" s="1"/>
  <c r="Q408" i="1" a="1"/>
  <c r="Q408" i="1" s="1"/>
  <c r="R408" i="1" a="1"/>
  <c r="R408" i="1" s="1"/>
  <c r="Q409" i="1" a="1"/>
  <c r="Q409" i="1" s="1"/>
  <c r="R409" i="1" a="1"/>
  <c r="R409" i="1" s="1"/>
  <c r="Q410" i="1" a="1"/>
  <c r="Q410" i="1" s="1"/>
  <c r="R410" i="1" a="1"/>
  <c r="R410" i="1" s="1"/>
  <c r="Q411" i="1" a="1"/>
  <c r="Q411" i="1" s="1"/>
  <c r="R411" i="1" a="1"/>
  <c r="R411" i="1" s="1"/>
  <c r="Q412" i="1" a="1"/>
  <c r="Q412" i="1" s="1"/>
  <c r="R412" i="1" a="1"/>
  <c r="R412" i="1" s="1"/>
  <c r="Q261" i="1" a="1"/>
  <c r="Q261" i="1" s="1"/>
  <c r="R261" i="1" a="1"/>
  <c r="R261" i="1"/>
  <c r="Q238" i="1" a="1"/>
  <c r="Q238" i="1" s="1"/>
  <c r="R238" i="1" a="1"/>
  <c r="R238" i="1" s="1"/>
  <c r="Q224" i="1" a="1"/>
  <c r="Q224" i="1" s="1"/>
  <c r="R224" i="1" a="1"/>
  <c r="R224" i="1" s="1"/>
  <c r="Q105" i="1" a="1"/>
  <c r="Q105" i="1" s="1"/>
  <c r="R105" i="1" a="1"/>
  <c r="R105" i="1" s="1"/>
  <c r="Q104" i="1" a="1"/>
  <c r="Q104" i="1" s="1"/>
  <c r="R104" i="1" a="1"/>
  <c r="R104" i="1" s="1"/>
  <c r="Q418" i="1" a="1"/>
  <c r="Q418" i="1" s="1"/>
  <c r="R418" i="1" a="1"/>
  <c r="R418" i="1" s="1"/>
  <c r="Q419" i="1" a="1"/>
  <c r="Q419" i="1" s="1"/>
  <c r="R419" i="1" a="1"/>
  <c r="R419" i="1" s="1"/>
  <c r="Q420" i="1" a="1"/>
  <c r="Q420" i="1" s="1"/>
  <c r="R420" i="1" a="1"/>
  <c r="R420" i="1" s="1"/>
  <c r="Q421" i="1" a="1"/>
  <c r="Q421" i="1" s="1"/>
  <c r="R421" i="1" a="1"/>
  <c r="R421" i="1" s="1"/>
  <c r="Q422" i="1" a="1"/>
  <c r="Q422" i="1" s="1"/>
  <c r="R422" i="1" a="1"/>
  <c r="R422" i="1" s="1"/>
  <c r="Q423" i="1" a="1"/>
  <c r="Q423" i="1" s="1"/>
  <c r="R423" i="1" a="1"/>
  <c r="R423" i="1" s="1"/>
  <c r="Q424" i="1" a="1"/>
  <c r="Q424" i="1" s="1"/>
  <c r="R424" i="1" a="1"/>
  <c r="R424" i="1" s="1"/>
  <c r="Q425" i="1" a="1"/>
  <c r="Q425" i="1" s="1"/>
  <c r="R425" i="1" a="1"/>
  <c r="R425" i="1" s="1"/>
  <c r="Q426" i="1" a="1"/>
  <c r="Q426" i="1" s="1"/>
  <c r="R426" i="1" a="1"/>
  <c r="R426" i="1" s="1"/>
  <c r="Q427" i="1" a="1"/>
  <c r="Q427" i="1" s="1"/>
  <c r="R427" i="1" a="1"/>
  <c r="R427" i="1" s="1"/>
  <c r="Q428" i="1" a="1"/>
  <c r="Q428" i="1" s="1"/>
  <c r="R428" i="1" a="1"/>
  <c r="R428" i="1" s="1"/>
  <c r="Q429" i="1" a="1"/>
  <c r="Q429" i="1" s="1"/>
  <c r="R429" i="1" a="1"/>
  <c r="R429" i="1" s="1"/>
  <c r="Q430" i="1" a="1"/>
  <c r="Q430" i="1" s="1"/>
  <c r="R430" i="1" a="1"/>
  <c r="R430" i="1" s="1"/>
  <c r="Q431" i="1" a="1"/>
  <c r="Q431" i="1" s="1"/>
  <c r="R431" i="1" a="1"/>
  <c r="R431" i="1" s="1"/>
  <c r="Q432" i="1" a="1"/>
  <c r="Q432" i="1" s="1"/>
  <c r="R432" i="1" a="1"/>
  <c r="R432" i="1" s="1"/>
  <c r="Q433" i="1" a="1"/>
  <c r="Q433" i="1" s="1"/>
  <c r="R433" i="1" a="1"/>
  <c r="R433" i="1" s="1"/>
  <c r="Q434" i="1" a="1"/>
  <c r="Q434" i="1" s="1"/>
  <c r="R434" i="1" a="1"/>
  <c r="R434" i="1" s="1"/>
  <c r="Q435" i="1" a="1"/>
  <c r="Q435" i="1" s="1"/>
  <c r="R435" i="1" a="1"/>
  <c r="R435" i="1"/>
  <c r="Q436" i="1" a="1"/>
  <c r="Q436" i="1" s="1"/>
  <c r="R436" i="1" a="1"/>
  <c r="R436" i="1" s="1"/>
  <c r="Q437" i="1" a="1"/>
  <c r="Q437" i="1" s="1"/>
  <c r="R437" i="1" a="1"/>
  <c r="R437" i="1" s="1"/>
  <c r="Q14" i="1" a="1"/>
  <c r="Q14" i="1" s="1"/>
  <c r="R14" i="1" a="1"/>
  <c r="R14" i="1" s="1"/>
  <c r="Q241" i="1" a="1"/>
  <c r="Q241" i="1" s="1"/>
  <c r="R241" i="1" a="1"/>
  <c r="R241" i="1" s="1"/>
  <c r="Q25" i="1" a="1"/>
  <c r="Q25" i="1" s="1"/>
  <c r="R25" i="1" a="1"/>
  <c r="R25" i="1" s="1"/>
  <c r="Q2" i="1" a="1"/>
  <c r="Q2" i="1" s="1"/>
  <c r="R2" i="1" a="1"/>
  <c r="R2" i="1" s="1"/>
  <c r="S12" i="1" l="1"/>
  <c r="T12" i="1" s="1"/>
  <c r="S99" i="1"/>
  <c r="T99" i="1" s="1"/>
  <c r="S344" i="1"/>
  <c r="T344" i="1" s="1"/>
  <c r="S319" i="1"/>
  <c r="T319" i="1" s="1"/>
  <c r="S149" i="1"/>
  <c r="T149" i="1" s="1"/>
  <c r="S165" i="1"/>
  <c r="T165" i="1" s="1"/>
  <c r="S97" i="1"/>
  <c r="T97" i="1" s="1"/>
  <c r="S378" i="1"/>
  <c r="T378" i="1" s="1"/>
  <c r="S331" i="1"/>
  <c r="T331" i="1" s="1"/>
  <c r="S147" i="1"/>
  <c r="T147" i="1" s="1"/>
  <c r="S363" i="1"/>
  <c r="T363" i="1" s="1"/>
  <c r="S349" i="1"/>
  <c r="T349" i="1" s="1"/>
  <c r="S164" i="1"/>
  <c r="T164" i="1" s="1"/>
  <c r="S100" i="1"/>
  <c r="T100" i="1" s="1"/>
  <c r="S395" i="1"/>
  <c r="T395" i="1" s="1"/>
  <c r="S302" i="1"/>
  <c r="T302" i="1" s="1"/>
  <c r="S79" i="1"/>
  <c r="T79" i="1" s="1"/>
  <c r="S373" i="1"/>
  <c r="T373" i="1" s="1"/>
  <c r="S25" i="1"/>
  <c r="T25" i="1" s="1"/>
  <c r="S163" i="1"/>
  <c r="T163" i="1" s="1"/>
  <c r="S11" i="1"/>
  <c r="T11" i="1" s="1"/>
  <c r="S207" i="1"/>
  <c r="T207" i="1" s="1"/>
  <c r="S374" i="1"/>
  <c r="T374" i="1" s="1"/>
  <c r="S335" i="1"/>
  <c r="T335" i="1" s="1"/>
  <c r="S236" i="1"/>
  <c r="T236" i="1" s="1"/>
  <c r="S231" i="1"/>
  <c r="T231" i="1" s="1"/>
  <c r="S15" i="1"/>
  <c r="T15" i="1" s="1"/>
  <c r="S415" i="1"/>
  <c r="T415" i="1" s="1"/>
  <c r="S210" i="1"/>
  <c r="T210" i="1" s="1"/>
  <c r="S144" i="1"/>
  <c r="T144" i="1" s="1"/>
  <c r="S394" i="1"/>
  <c r="T394" i="1" s="1"/>
  <c r="S328" i="1"/>
  <c r="T328" i="1" s="1"/>
  <c r="S362" i="1"/>
  <c r="T362" i="1" s="1"/>
  <c r="S6" i="1"/>
  <c r="T6" i="1" s="1"/>
  <c r="S242" i="1"/>
  <c r="T242" i="1" s="1"/>
  <c r="S366" i="1"/>
  <c r="T366" i="1" s="1"/>
  <c r="S433" i="1"/>
  <c r="T433" i="1" s="1"/>
  <c r="S342" i="1"/>
  <c r="T342" i="1" s="1"/>
  <c r="S339" i="1"/>
  <c r="T339" i="1" s="1"/>
  <c r="S306" i="1"/>
  <c r="T306" i="1" s="1"/>
  <c r="S255" i="1"/>
  <c r="T255" i="1" s="1"/>
  <c r="S123" i="1"/>
  <c r="T123" i="1" s="1"/>
  <c r="S109" i="1"/>
  <c r="T109" i="1" s="1"/>
  <c r="S53" i="1"/>
  <c r="T53" i="1" s="1"/>
  <c r="S398" i="1"/>
  <c r="T398" i="1" s="1"/>
  <c r="S318" i="1"/>
  <c r="T318" i="1" s="1"/>
  <c r="S406" i="1"/>
  <c r="T406" i="1" s="1"/>
  <c r="S2" i="1"/>
  <c r="T2" i="1" s="1"/>
  <c r="S377" i="1"/>
  <c r="T377" i="1" s="1"/>
  <c r="S267" i="1"/>
  <c r="T267" i="1" s="1"/>
  <c r="S122" i="1"/>
  <c r="T122" i="1" s="1"/>
  <c r="S33" i="1"/>
  <c r="T33" i="1" s="1"/>
  <c r="S5" i="1"/>
  <c r="T5" i="1" s="1"/>
  <c r="S241" i="1"/>
  <c r="T241" i="1" s="1"/>
  <c r="S262" i="1"/>
  <c r="T262" i="1" s="1"/>
  <c r="S279" i="1"/>
  <c r="T279" i="1" s="1"/>
  <c r="S271" i="1"/>
  <c r="T271" i="1" s="1"/>
  <c r="S292" i="1"/>
  <c r="T292" i="1" s="1"/>
  <c r="S130" i="1"/>
  <c r="T130" i="1" s="1"/>
  <c r="S126" i="1"/>
  <c r="T126" i="1" s="1"/>
  <c r="S70" i="1"/>
  <c r="T70" i="1" s="1"/>
  <c r="S66" i="1"/>
  <c r="T66" i="1" s="1"/>
  <c r="S23" i="1"/>
  <c r="T23" i="1" s="1"/>
  <c r="S4" i="1"/>
  <c r="T4" i="1" s="1"/>
  <c r="S121" i="1"/>
  <c r="T121" i="1" s="1"/>
  <c r="S65" i="1"/>
  <c r="T65" i="1" s="1"/>
  <c r="S367" i="1"/>
  <c r="T367" i="1" s="1"/>
  <c r="S169" i="1"/>
  <c r="T169" i="1" s="1"/>
  <c r="S143" i="1"/>
  <c r="T143" i="1" s="1"/>
  <c r="S134" i="1"/>
  <c r="T134" i="1" s="1"/>
  <c r="S84" i="1"/>
  <c r="T84" i="1" s="1"/>
  <c r="S64" i="1"/>
  <c r="T64" i="1" s="1"/>
  <c r="S26" i="1"/>
  <c r="T26" i="1" s="1"/>
  <c r="S3" i="1"/>
  <c r="T3" i="1" s="1"/>
  <c r="S160" i="1"/>
  <c r="T160" i="1" s="1"/>
  <c r="S156" i="1"/>
  <c r="T156" i="1" s="1"/>
  <c r="S21" i="1"/>
  <c r="T21" i="1" s="1"/>
  <c r="S379" i="1"/>
  <c r="T379" i="1" s="1"/>
  <c r="S151" i="1"/>
  <c r="T151" i="1" s="1"/>
  <c r="S294" i="1"/>
  <c r="T294" i="1" s="1"/>
  <c r="S218" i="1"/>
  <c r="T218" i="1" s="1"/>
  <c r="S214" i="1"/>
  <c r="T214" i="1" s="1"/>
  <c r="S182" i="1"/>
  <c r="T182" i="1" s="1"/>
  <c r="S232" i="1"/>
  <c r="T232" i="1" s="1"/>
  <c r="S189" i="1"/>
  <c r="T189" i="1" s="1"/>
  <c r="S416" i="1"/>
  <c r="T416" i="1" s="1"/>
  <c r="S235" i="1"/>
  <c r="T235" i="1" s="1"/>
  <c r="S347" i="1"/>
  <c r="T347" i="1" s="1"/>
  <c r="S290" i="1"/>
  <c r="T290" i="1" s="1"/>
  <c r="S221" i="1"/>
  <c r="T221" i="1" s="1"/>
  <c r="S20" i="1"/>
  <c r="T20" i="1" s="1"/>
  <c r="S105" i="1"/>
  <c r="T105" i="1" s="1"/>
  <c r="S411" i="1"/>
  <c r="T411" i="1" s="1"/>
  <c r="S168" i="1"/>
  <c r="T168" i="1" s="1"/>
  <c r="S385" i="1"/>
  <c r="T385" i="1" s="1"/>
  <c r="S381" i="1"/>
  <c r="T381" i="1" s="1"/>
  <c r="S370" i="1"/>
  <c r="T370" i="1" s="1"/>
  <c r="S322" i="1"/>
  <c r="T322" i="1" s="1"/>
  <c r="S298" i="1"/>
  <c r="T298" i="1" s="1"/>
  <c r="S286" i="1"/>
  <c r="T286" i="1" s="1"/>
  <c r="S282" i="1"/>
  <c r="T282" i="1" s="1"/>
  <c r="S346" i="1"/>
  <c r="T346" i="1" s="1"/>
  <c r="S259" i="1"/>
  <c r="T259" i="1" s="1"/>
  <c r="S247" i="1"/>
  <c r="T247" i="1" s="1"/>
  <c r="S217" i="1"/>
  <c r="T217" i="1" s="1"/>
  <c r="S198" i="1"/>
  <c r="T198" i="1" s="1"/>
  <c r="S194" i="1"/>
  <c r="T194" i="1" s="1"/>
  <c r="S185" i="1"/>
  <c r="T185" i="1" s="1"/>
  <c r="S181" i="1"/>
  <c r="T181" i="1" s="1"/>
  <c r="S176" i="1"/>
  <c r="T176" i="1" s="1"/>
  <c r="S172" i="1"/>
  <c r="T172" i="1" s="1"/>
  <c r="S139" i="1"/>
  <c r="T139" i="1" s="1"/>
  <c r="S117" i="1"/>
  <c r="T117" i="1" s="1"/>
  <c r="S92" i="1"/>
  <c r="T92" i="1" s="1"/>
  <c r="S87" i="1"/>
  <c r="T87" i="1" s="1"/>
  <c r="S57" i="1"/>
  <c r="T57" i="1" s="1"/>
  <c r="S36" i="1"/>
  <c r="T36" i="1" s="1"/>
  <c r="S31" i="1"/>
  <c r="T31" i="1" s="1"/>
  <c r="S52" i="1"/>
  <c r="T52" i="1" s="1"/>
  <c r="S44" i="1"/>
  <c r="T44" i="1" s="1"/>
  <c r="S18" i="1"/>
  <c r="T18" i="1" s="1"/>
  <c r="S224" i="1"/>
  <c r="T224" i="1" s="1"/>
  <c r="S274" i="1"/>
  <c r="T274" i="1" s="1"/>
  <c r="S392" i="1"/>
  <c r="T392" i="1" s="1"/>
  <c r="S414" i="1"/>
  <c r="T414" i="1" s="1"/>
  <c r="S376" i="1"/>
  <c r="T376" i="1" s="1"/>
  <c r="S413" i="1"/>
  <c r="T413" i="1" s="1"/>
  <c r="S77" i="1"/>
  <c r="T77" i="1" s="1"/>
  <c r="S427" i="1"/>
  <c r="T427" i="1" s="1"/>
  <c r="S356" i="1"/>
  <c r="T356" i="1" s="1"/>
  <c r="S308" i="1"/>
  <c r="T308" i="1" s="1"/>
  <c r="S296" i="1"/>
  <c r="T296" i="1" s="1"/>
  <c r="S265" i="1"/>
  <c r="T265" i="1" s="1"/>
  <c r="S150" i="1"/>
  <c r="T150" i="1" s="1"/>
  <c r="S120" i="1"/>
  <c r="T120" i="1" s="1"/>
  <c r="S68" i="1"/>
  <c r="T68" i="1" s="1"/>
  <c r="S418" i="1"/>
  <c r="T418" i="1" s="1"/>
  <c r="S320" i="1"/>
  <c r="T320" i="1" s="1"/>
  <c r="S55" i="1"/>
  <c r="T55" i="1" s="1"/>
  <c r="S22" i="1"/>
  <c r="T22" i="1" s="1"/>
  <c r="S243" i="1"/>
  <c r="T243" i="1" s="1"/>
  <c r="S336" i="1"/>
  <c r="T336" i="1" s="1"/>
  <c r="S332" i="1"/>
  <c r="T332" i="1" s="1"/>
  <c r="S303" i="1"/>
  <c r="T303" i="1" s="1"/>
  <c r="S276" i="1"/>
  <c r="T276" i="1" s="1"/>
  <c r="S268" i="1"/>
  <c r="T268" i="1" s="1"/>
  <c r="S264" i="1"/>
  <c r="T264" i="1" s="1"/>
  <c r="S348" i="1"/>
  <c r="T348" i="1" s="1"/>
  <c r="S237" i="1"/>
  <c r="T237" i="1" s="1"/>
  <c r="S226" i="1"/>
  <c r="T226" i="1" s="1"/>
  <c r="S222" i="1"/>
  <c r="T222" i="1" s="1"/>
  <c r="S211" i="1"/>
  <c r="T211" i="1" s="1"/>
  <c r="S124" i="1"/>
  <c r="T124" i="1" s="1"/>
  <c r="S98" i="1"/>
  <c r="T98" i="1" s="1"/>
  <c r="S71" i="1"/>
  <c r="T71" i="1" s="1"/>
  <c r="S384" i="1"/>
  <c r="T384" i="1" s="1"/>
  <c r="S309" i="1"/>
  <c r="T309" i="1" s="1"/>
  <c r="S258" i="1"/>
  <c r="T258" i="1" s="1"/>
  <c r="S220" i="1"/>
  <c r="T220" i="1" s="1"/>
  <c r="S175" i="1"/>
  <c r="T175" i="1" s="1"/>
  <c r="S380" i="1"/>
  <c r="T380" i="1" s="1"/>
  <c r="S230" i="1"/>
  <c r="T230" i="1" s="1"/>
  <c r="S154" i="1"/>
  <c r="T154" i="1" s="1"/>
  <c r="S263" i="1"/>
  <c r="T263" i="1" s="1"/>
  <c r="S43" i="1"/>
  <c r="T43" i="1" s="1"/>
  <c r="S435" i="1"/>
  <c r="T435" i="1" s="1"/>
  <c r="S409" i="1"/>
  <c r="T409" i="1" s="1"/>
  <c r="S284" i="1"/>
  <c r="T284" i="1" s="1"/>
  <c r="S257" i="1"/>
  <c r="T257" i="1" s="1"/>
  <c r="S200" i="1"/>
  <c r="T200" i="1" s="1"/>
  <c r="S141" i="1"/>
  <c r="T141" i="1" s="1"/>
  <c r="S47" i="1"/>
  <c r="T47" i="1" s="1"/>
  <c r="S426" i="1"/>
  <c r="T426" i="1" s="1"/>
  <c r="S430" i="1"/>
  <c r="T430" i="1" s="1"/>
  <c r="S261" i="1"/>
  <c r="T261" i="1" s="1"/>
  <c r="S355" i="1"/>
  <c r="T355" i="1" s="1"/>
  <c r="S287" i="1"/>
  <c r="T287" i="1" s="1"/>
  <c r="S215" i="1"/>
  <c r="T215" i="1" s="1"/>
  <c r="S127" i="1"/>
  <c r="T127" i="1" s="1"/>
  <c r="S102" i="1"/>
  <c r="T102" i="1" s="1"/>
  <c r="S67" i="1"/>
  <c r="T67" i="1" s="1"/>
  <c r="S63" i="1"/>
  <c r="T63" i="1" s="1"/>
  <c r="S410" i="1"/>
  <c r="T410" i="1" s="1"/>
  <c r="S285" i="1"/>
  <c r="T285" i="1" s="1"/>
  <c r="S184" i="1"/>
  <c r="T184" i="1" s="1"/>
  <c r="S142" i="1"/>
  <c r="T142" i="1" s="1"/>
  <c r="S401" i="1"/>
  <c r="T401" i="1" s="1"/>
  <c r="S281" i="1"/>
  <c r="T281" i="1" s="1"/>
  <c r="S227" i="1"/>
  <c r="T227" i="1" s="1"/>
  <c r="S188" i="1"/>
  <c r="T188" i="1" s="1"/>
  <c r="S86" i="1"/>
  <c r="T86" i="1" s="1"/>
  <c r="S312" i="1"/>
  <c r="T312" i="1" s="1"/>
  <c r="S393" i="1"/>
  <c r="T393" i="1" s="1"/>
  <c r="S166" i="1"/>
  <c r="T166" i="1" s="1"/>
  <c r="S30" i="1"/>
  <c r="T30" i="1" s="1"/>
  <c r="S280" i="1"/>
  <c r="T280" i="1" s="1"/>
  <c r="S187" i="1"/>
  <c r="T187" i="1" s="1"/>
  <c r="S132" i="1"/>
  <c r="T132" i="1" s="1"/>
  <c r="S34" i="1"/>
  <c r="T34" i="1" s="1"/>
  <c r="S299" i="1"/>
  <c r="T299" i="1" s="1"/>
  <c r="S248" i="1"/>
  <c r="T248" i="1" s="1"/>
  <c r="S114" i="1"/>
  <c r="T114" i="1" s="1"/>
  <c r="S37" i="1"/>
  <c r="T37" i="1" s="1"/>
  <c r="S353" i="1"/>
  <c r="T353" i="1" s="1"/>
  <c r="S321" i="1"/>
  <c r="T321" i="1" s="1"/>
  <c r="S301" i="1"/>
  <c r="T301" i="1" s="1"/>
  <c r="S197" i="1"/>
  <c r="T197" i="1" s="1"/>
  <c r="S180" i="1"/>
  <c r="T180" i="1" s="1"/>
  <c r="S125" i="1"/>
  <c r="T125" i="1" s="1"/>
  <c r="S405" i="1"/>
  <c r="T405" i="1" s="1"/>
  <c r="S397" i="1"/>
  <c r="T397" i="1" s="1"/>
  <c r="S205" i="1"/>
  <c r="T205" i="1" s="1"/>
  <c r="S238" i="1"/>
  <c r="T238" i="1" s="1"/>
  <c r="S388" i="1"/>
  <c r="T388" i="1" s="1"/>
  <c r="S352" i="1"/>
  <c r="T352" i="1" s="1"/>
  <c r="S254" i="1"/>
  <c r="T254" i="1" s="1"/>
  <c r="S108" i="1"/>
  <c r="T108" i="1" s="1"/>
  <c r="S422" i="1"/>
  <c r="T422" i="1" s="1"/>
  <c r="S439" i="1"/>
  <c r="T439" i="1" s="1"/>
  <c r="S240" i="1"/>
  <c r="T240" i="1" s="1"/>
  <c r="S38" i="1"/>
  <c r="T38" i="1" s="1"/>
  <c r="S429" i="1"/>
  <c r="T429" i="1" s="1"/>
  <c r="S412" i="1"/>
  <c r="T412" i="1" s="1"/>
  <c r="S399" i="1"/>
  <c r="T399" i="1" s="1"/>
  <c r="S195" i="1"/>
  <c r="T195" i="1" s="1"/>
  <c r="S177" i="1"/>
  <c r="T177" i="1" s="1"/>
  <c r="S152" i="1"/>
  <c r="T152" i="1" s="1"/>
  <c r="S140" i="1"/>
  <c r="T140" i="1" s="1"/>
  <c r="S135" i="1"/>
  <c r="T135" i="1" s="1"/>
  <c r="S118" i="1"/>
  <c r="T118" i="1" s="1"/>
  <c r="S110" i="1"/>
  <c r="T110" i="1" s="1"/>
  <c r="S88" i="1"/>
  <c r="T88" i="1" s="1"/>
  <c r="S62" i="1"/>
  <c r="T62" i="1" s="1"/>
  <c r="S28" i="1"/>
  <c r="T28" i="1" s="1"/>
  <c r="S354" i="1"/>
  <c r="T354" i="1" s="1"/>
  <c r="S297" i="1"/>
  <c r="T297" i="1" s="1"/>
  <c r="S69" i="1"/>
  <c r="T69" i="1" s="1"/>
  <c r="S404" i="1"/>
  <c r="T404" i="1" s="1"/>
  <c r="S369" i="1"/>
  <c r="T369" i="1" s="1"/>
  <c r="S345" i="1"/>
  <c r="T345" i="1" s="1"/>
  <c r="S146" i="1"/>
  <c r="T146" i="1" s="1"/>
  <c r="S91" i="1"/>
  <c r="T91" i="1" s="1"/>
  <c r="S372" i="1"/>
  <c r="T372" i="1" s="1"/>
  <c r="S193" i="1"/>
  <c r="T193" i="1" s="1"/>
  <c r="S59" i="1"/>
  <c r="T59" i="1" s="1"/>
  <c r="S48" i="1"/>
  <c r="T48" i="1" s="1"/>
  <c r="S338" i="1"/>
  <c r="T338" i="1" s="1"/>
  <c r="S138" i="1"/>
  <c r="T138" i="1" s="1"/>
  <c r="S73" i="1"/>
  <c r="T73" i="1" s="1"/>
  <c r="S56" i="1"/>
  <c r="T56" i="1" s="1"/>
  <c r="S400" i="1"/>
  <c r="T400" i="1" s="1"/>
  <c r="S396" i="1"/>
  <c r="T396" i="1" s="1"/>
  <c r="S315" i="1"/>
  <c r="T315" i="1" s="1"/>
  <c r="S326" i="1"/>
  <c r="T326" i="1" s="1"/>
  <c r="S368" i="1"/>
  <c r="T368" i="1" s="1"/>
  <c r="S206" i="1"/>
  <c r="T206" i="1" s="1"/>
  <c r="S103" i="1"/>
  <c r="T103" i="1" s="1"/>
  <c r="S387" i="1"/>
  <c r="T387" i="1" s="1"/>
  <c r="S364" i="1"/>
  <c r="T364" i="1" s="1"/>
  <c r="S288" i="1"/>
  <c r="T288" i="1" s="1"/>
  <c r="S209" i="1"/>
  <c r="T209" i="1" s="1"/>
  <c r="S178" i="1"/>
  <c r="T178" i="1" s="1"/>
  <c r="S428" i="1"/>
  <c r="T428" i="1" s="1"/>
  <c r="S420" i="1"/>
  <c r="T420" i="1" s="1"/>
  <c r="S407" i="1"/>
  <c r="T407" i="1" s="1"/>
  <c r="S391" i="1"/>
  <c r="T391" i="1" s="1"/>
  <c r="S333" i="1"/>
  <c r="T333" i="1" s="1"/>
  <c r="S314" i="1"/>
  <c r="T314" i="1" s="1"/>
  <c r="S295" i="1"/>
  <c r="T295" i="1" s="1"/>
  <c r="S246" i="1"/>
  <c r="T246" i="1" s="1"/>
  <c r="S136" i="1"/>
  <c r="T136" i="1" s="1"/>
  <c r="S119" i="1"/>
  <c r="T119" i="1" s="1"/>
  <c r="S107" i="1"/>
  <c r="T107" i="1" s="1"/>
  <c r="S42" i="1"/>
  <c r="T42" i="1" s="1"/>
  <c r="S304" i="1"/>
  <c r="T304" i="1" s="1"/>
  <c r="S196" i="1"/>
  <c r="T196" i="1" s="1"/>
  <c r="S14" i="1"/>
  <c r="T14" i="1" s="1"/>
  <c r="S361" i="1"/>
  <c r="T361" i="1" s="1"/>
  <c r="S334" i="1"/>
  <c r="T334" i="1" s="1"/>
  <c r="S266" i="1"/>
  <c r="T266" i="1" s="1"/>
  <c r="S330" i="1"/>
  <c r="T330" i="1" s="1"/>
  <c r="S191" i="1"/>
  <c r="T191" i="1" s="1"/>
  <c r="S81" i="1"/>
  <c r="T81" i="1" s="1"/>
  <c r="S190" i="1"/>
  <c r="T190" i="1" s="1"/>
  <c r="S85" i="1"/>
  <c r="T85" i="1" s="1"/>
  <c r="S432" i="1"/>
  <c r="T432" i="1" s="1"/>
  <c r="S436" i="1"/>
  <c r="T436" i="1" s="1"/>
  <c r="S424" i="1"/>
  <c r="T424" i="1" s="1"/>
  <c r="S382" i="1"/>
  <c r="T382" i="1" s="1"/>
  <c r="S375" i="1"/>
  <c r="T375" i="1" s="1"/>
  <c r="S329" i="1"/>
  <c r="T329" i="1" s="1"/>
  <c r="S340" i="1"/>
  <c r="T340" i="1" s="1"/>
  <c r="S325" i="1"/>
  <c r="T325" i="1" s="1"/>
  <c r="S111" i="1"/>
  <c r="T111" i="1" s="1"/>
  <c r="S89" i="1"/>
  <c r="T89" i="1" s="1"/>
  <c r="S46" i="1"/>
  <c r="T46" i="1" s="1"/>
  <c r="S272" i="1"/>
  <c r="T272" i="1" s="1"/>
  <c r="S438" i="1"/>
  <c r="T438" i="1" s="1"/>
  <c r="S365" i="1"/>
  <c r="T365" i="1" s="1"/>
  <c r="S323" i="1"/>
  <c r="T323" i="1" s="1"/>
  <c r="S203" i="1"/>
  <c r="T203" i="1" s="1"/>
  <c r="S167" i="1"/>
  <c r="T167" i="1" s="1"/>
  <c r="S104" i="1"/>
  <c r="T104" i="1" s="1"/>
  <c r="S311" i="1"/>
  <c r="T311" i="1" s="1"/>
  <c r="S421" i="1"/>
  <c r="T421" i="1" s="1"/>
  <c r="S174" i="1"/>
  <c r="T174" i="1" s="1"/>
  <c r="S408" i="1"/>
  <c r="T408" i="1" s="1"/>
  <c r="S277" i="1"/>
  <c r="T277" i="1" s="1"/>
  <c r="S145" i="1"/>
  <c r="T145" i="1" s="1"/>
  <c r="S341" i="1"/>
  <c r="T341" i="1" s="1"/>
  <c r="S337" i="1"/>
  <c r="T337" i="1" s="1"/>
  <c r="S310" i="1"/>
  <c r="T310" i="1" s="1"/>
  <c r="S213" i="1"/>
  <c r="T213" i="1" s="1"/>
  <c r="S386" i="1"/>
  <c r="T386" i="1" s="1"/>
  <c r="S317" i="1"/>
  <c r="T317" i="1" s="1"/>
  <c r="S233" i="1"/>
  <c r="T233" i="1" s="1"/>
  <c r="S223" i="1"/>
  <c r="T223" i="1" s="1"/>
  <c r="S75" i="1"/>
  <c r="T75" i="1" s="1"/>
  <c r="S358" i="1"/>
  <c r="T358" i="1" s="1"/>
  <c r="S244" i="1"/>
  <c r="T244" i="1" s="1"/>
  <c r="S171" i="1"/>
  <c r="T171" i="1" s="1"/>
  <c r="S155" i="1"/>
  <c r="T155" i="1" s="1"/>
  <c r="S78" i="1"/>
  <c r="T78" i="1" s="1"/>
  <c r="S40" i="1"/>
  <c r="T40" i="1" s="1"/>
  <c r="S307" i="1"/>
  <c r="T307" i="1" s="1"/>
  <c r="S425" i="1"/>
  <c r="T425" i="1" s="1"/>
  <c r="S199" i="1"/>
  <c r="T199" i="1" s="1"/>
  <c r="S158" i="1"/>
  <c r="T158" i="1" s="1"/>
  <c r="S133" i="1"/>
  <c r="T133" i="1" s="1"/>
  <c r="S383" i="1"/>
  <c r="T383" i="1" s="1"/>
  <c r="S351" i="1"/>
  <c r="T351" i="1" s="1"/>
  <c r="S202" i="1"/>
  <c r="T202" i="1" s="1"/>
  <c r="S186" i="1"/>
  <c r="T186" i="1" s="1"/>
  <c r="S162" i="1"/>
  <c r="T162" i="1" s="1"/>
  <c r="S95" i="1"/>
  <c r="T95" i="1" s="1"/>
  <c r="S45" i="1"/>
  <c r="T45" i="1" s="1"/>
  <c r="S239" i="1"/>
  <c r="T239" i="1" s="1"/>
  <c r="S250" i="1"/>
  <c r="T250" i="1" s="1"/>
  <c r="S431" i="1"/>
  <c r="T431" i="1" s="1"/>
  <c r="S419" i="1"/>
  <c r="T419" i="1" s="1"/>
  <c r="S402" i="1"/>
  <c r="T402" i="1" s="1"/>
  <c r="S324" i="1"/>
  <c r="T324" i="1" s="1"/>
  <c r="S350" i="1"/>
  <c r="T350" i="1" s="1"/>
  <c r="S260" i="1"/>
  <c r="T260" i="1" s="1"/>
  <c r="S253" i="1"/>
  <c r="T253" i="1" s="1"/>
  <c r="S229" i="1"/>
  <c r="T229" i="1" s="1"/>
  <c r="S101" i="1"/>
  <c r="T101" i="1" s="1"/>
  <c r="S219" i="1"/>
  <c r="T219" i="1" s="1"/>
  <c r="S256" i="1"/>
  <c r="T256" i="1" s="1"/>
  <c r="S360" i="1"/>
  <c r="T360" i="1" s="1"/>
  <c r="S313" i="1"/>
  <c r="T313" i="1" s="1"/>
  <c r="S249" i="1"/>
  <c r="T249" i="1" s="1"/>
  <c r="S291" i="1"/>
  <c r="T291" i="1" s="1"/>
  <c r="S19" i="1"/>
  <c r="T19" i="1" s="1"/>
  <c r="S50" i="1"/>
  <c r="T50" i="1" s="1"/>
  <c r="S7" i="1"/>
  <c r="T7" i="1" s="1"/>
  <c r="S161" i="1"/>
  <c r="T161" i="1" s="1"/>
  <c r="S148" i="1"/>
  <c r="T148" i="1" s="1"/>
  <c r="S129" i="1"/>
  <c r="T129" i="1" s="1"/>
  <c r="S113" i="1"/>
  <c r="T113" i="1" s="1"/>
  <c r="S72" i="1"/>
  <c r="T72" i="1" s="1"/>
  <c r="S29" i="1"/>
  <c r="T29" i="1" s="1"/>
  <c r="S440" i="1"/>
  <c r="T440" i="1" s="1"/>
  <c r="S170" i="1"/>
  <c r="T170" i="1" s="1"/>
  <c r="S94" i="1"/>
  <c r="T94" i="1" s="1"/>
  <c r="S49" i="1"/>
  <c r="T49" i="1" s="1"/>
  <c r="S32" i="1"/>
  <c r="T32" i="1" s="1"/>
  <c r="S10" i="1"/>
  <c r="T10" i="1" s="1"/>
  <c r="S157" i="1"/>
  <c r="T157" i="1" s="1"/>
  <c r="S116" i="1"/>
  <c r="T116" i="1" s="1"/>
  <c r="S106" i="1"/>
  <c r="T106" i="1" s="1"/>
  <c r="S90" i="1"/>
  <c r="T90" i="1" s="1"/>
  <c r="S74" i="1"/>
  <c r="T74" i="1" s="1"/>
  <c r="S58" i="1"/>
  <c r="T58" i="1" s="1"/>
  <c r="S39" i="1"/>
  <c r="T39" i="1" s="1"/>
  <c r="S275" i="1"/>
  <c r="T275" i="1" s="1"/>
  <c r="S115" i="1"/>
  <c r="T115" i="1" s="1"/>
  <c r="S112" i="1"/>
  <c r="T112" i="1" s="1"/>
  <c r="S96" i="1"/>
  <c r="T96" i="1" s="1"/>
  <c r="S80" i="1"/>
  <c r="T80" i="1" s="1"/>
  <c r="S24" i="1"/>
  <c r="T24" i="1" s="1"/>
  <c r="S13" i="1"/>
  <c r="T13" i="1" s="1"/>
  <c r="S327" i="1"/>
  <c r="T327" i="1" s="1"/>
  <c r="S371" i="1"/>
  <c r="T371" i="1" s="1"/>
  <c r="S93" i="1"/>
  <c r="T93" i="1" s="1"/>
  <c r="S153" i="1"/>
  <c r="T153" i="1" s="1"/>
  <c r="S128" i="1"/>
  <c r="T128" i="1" s="1"/>
  <c r="S423" i="1"/>
  <c r="T423" i="1" s="1"/>
  <c r="S343" i="1"/>
  <c r="T343" i="1" s="1"/>
  <c r="S270" i="1"/>
  <c r="T270" i="1" s="1"/>
  <c r="S316" i="1"/>
  <c r="T316" i="1" s="1"/>
  <c r="S289" i="1"/>
  <c r="T289" i="1" s="1"/>
  <c r="S273" i="1"/>
  <c r="T273" i="1" s="1"/>
  <c r="S225" i="1"/>
  <c r="T225" i="1" s="1"/>
  <c r="S137" i="1"/>
  <c r="T137" i="1" s="1"/>
  <c r="S61" i="1"/>
  <c r="T61" i="1" s="1"/>
  <c r="S54" i="1"/>
  <c r="T54" i="1" s="1"/>
  <c r="S35" i="1"/>
  <c r="T35" i="1" s="1"/>
  <c r="S27" i="1"/>
  <c r="T27" i="1" s="1"/>
  <c r="S17" i="1"/>
  <c r="T17" i="1" s="1"/>
  <c r="S283" i="1"/>
  <c r="T283" i="1" s="1"/>
  <c r="S434" i="1"/>
  <c r="T434" i="1" s="1"/>
  <c r="S403" i="1"/>
  <c r="T403" i="1" s="1"/>
  <c r="S293" i="1"/>
  <c r="T293" i="1" s="1"/>
  <c r="S212" i="1"/>
  <c r="T212" i="1" s="1"/>
  <c r="S192" i="1"/>
  <c r="T192" i="1" s="1"/>
  <c r="S245" i="1"/>
  <c r="T245" i="1" s="1"/>
  <c r="S228" i="1"/>
  <c r="T228" i="1" s="1"/>
  <c r="S159" i="1"/>
  <c r="T159" i="1" s="1"/>
  <c r="S83" i="1"/>
  <c r="T83" i="1" s="1"/>
  <c r="S76" i="1"/>
  <c r="T76" i="1" s="1"/>
  <c r="S51" i="1"/>
  <c r="T51" i="1" s="1"/>
  <c r="S41" i="1"/>
  <c r="T41" i="1" s="1"/>
  <c r="S216" i="1"/>
  <c r="T216" i="1" s="1"/>
  <c r="S183" i="1"/>
  <c r="T183" i="1" s="1"/>
  <c r="S357" i="1"/>
  <c r="T357" i="1" s="1"/>
  <c r="S300" i="1"/>
  <c r="T300" i="1" s="1"/>
  <c r="S201" i="1"/>
  <c r="T201" i="1" s="1"/>
  <c r="S389" i="1"/>
  <c r="T389" i="1" s="1"/>
  <c r="S60" i="1"/>
  <c r="T60" i="1" s="1"/>
  <c r="S16" i="1"/>
  <c r="T16" i="1" s="1"/>
  <c r="S8" i="1"/>
  <c r="T8" i="1" s="1"/>
  <c r="S173" i="1"/>
  <c r="T173" i="1" s="1"/>
  <c r="S131" i="1"/>
  <c r="T131" i="1" s="1"/>
  <c r="S437" i="1"/>
  <c r="T437" i="1" s="1"/>
  <c r="S269" i="1"/>
  <c r="T269" i="1" s="1"/>
  <c r="S252" i="1"/>
  <c r="T252" i="1" s="1"/>
  <c r="S208" i="1"/>
  <c r="T208" i="1" s="1"/>
  <c r="S179" i="1"/>
  <c r="T179" i="1" s="1"/>
  <c r="S359" i="1"/>
  <c r="T359" i="1" s="1"/>
  <c r="S305" i="1"/>
  <c r="T305" i="1" s="1"/>
  <c r="S278" i="1"/>
  <c r="T278" i="1" s="1"/>
  <c r="S417" i="1"/>
  <c r="T417" i="1" s="1"/>
  <c r="S234" i="1"/>
  <c r="T234" i="1" s="1"/>
  <c r="S82" i="1"/>
  <c r="T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<sst xmlns="http://schemas.openxmlformats.org/spreadsheetml/2006/main" count="2217" uniqueCount="113">
  <si>
    <t>Country name</t>
  </si>
  <si>
    <t>Technology</t>
  </si>
  <si>
    <t>Financing year</t>
  </si>
  <si>
    <t>Equity Risk Premium</t>
  </si>
  <si>
    <t>Tax Rate</t>
  </si>
  <si>
    <t>Country Default Spread</t>
  </si>
  <si>
    <t>Country Premium</t>
  </si>
  <si>
    <t>Debt Share</t>
  </si>
  <si>
    <t>Technology Premium</t>
  </si>
  <si>
    <t>Region</t>
  </si>
  <si>
    <t>Lender Margin</t>
  </si>
  <si>
    <t>Global Risk-Free Rate</t>
  </si>
  <si>
    <t>Damodaran_Country_Premium</t>
  </si>
  <si>
    <t>Damodaran_Country_Default_Spread</t>
  </si>
  <si>
    <t>Damodaran_Tax_Rate</t>
  </si>
  <si>
    <t>Argentina</t>
  </si>
  <si>
    <t>Solar PV</t>
  </si>
  <si>
    <t>Latin America &amp; Caribbean</t>
  </si>
  <si>
    <t>Wind onshore</t>
  </si>
  <si>
    <t>Australia</t>
  </si>
  <si>
    <t>East Asia &amp; Pacific</t>
  </si>
  <si>
    <t>Austria</t>
  </si>
  <si>
    <t>Europe &amp; Central Asia</t>
  </si>
  <si>
    <t>Bahrain</t>
  </si>
  <si>
    <t>Middle East &amp; North Africa</t>
  </si>
  <si>
    <t>Bangladesh</t>
  </si>
  <si>
    <t>South Asia</t>
  </si>
  <si>
    <t>Belgium</t>
  </si>
  <si>
    <t>Wind offshore</t>
  </si>
  <si>
    <t>Bolivia</t>
  </si>
  <si>
    <t>Botswana</t>
  </si>
  <si>
    <t>Sub-Saharan Africa</t>
  </si>
  <si>
    <t>Brazil</t>
  </si>
  <si>
    <t>Bulgaria</t>
  </si>
  <si>
    <t>Cambodia</t>
  </si>
  <si>
    <t>Cameroon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</si>
  <si>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</si>
  <si>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</si>
  <si>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</si>
  <si>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</si>
  <si>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</si>
  <si>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</si>
  <si>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</si>
  <si>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</si>
  <si>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</si>
  <si>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</si>
  <si>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</si>
  <si>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</si>
  <si>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</si>
  <si>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</si>
  <si>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</si>
  <si>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</si>
  <si>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</si>
  <si>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Hungary</t>
  </si>
  <si>
    <t>India</t>
  </si>
  <si>
    <t>Indonesia</t>
  </si>
  <si>
    <t>Ireland</t>
  </si>
  <si>
    <t>Israel</t>
  </si>
  <si>
    <t>Italy</t>
  </si>
  <si>
    <t>Jamaica</t>
  </si>
  <si>
    <t>Jordan</t>
  </si>
  <si>
    <t>Kenya</t>
  </si>
  <si>
    <t>Latvia</t>
  </si>
  <si>
    <t>Lithuania</t>
  </si>
  <si>
    <t>Malaysia</t>
  </si>
  <si>
    <t>Malta</t>
  </si>
  <si>
    <t>Mauritius</t>
  </si>
  <si>
    <t>Mexico</t>
  </si>
  <si>
    <t>Morocco</t>
  </si>
  <si>
    <t>Mozambique</t>
  </si>
  <si>
    <t>Namibia</t>
  </si>
  <si>
    <t>Netherlands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</si>
  <si>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</si>
  <si>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</si>
  <si>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</si>
  <si>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</si>
  <si>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</si>
  <si>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</si>
  <si>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</si>
  <si>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</si>
  <si>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</si>
  <si>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Romania</t>
  </si>
  <si>
    <t>Saudi Arabia</t>
  </si>
  <si>
    <t>Senegal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</si>
  <si>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</si>
  <si>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</si>
  <si>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</si>
  <si>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</si>
  <si>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</si>
  <si>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</si>
  <si>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</si>
  <si>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</si>
  <si>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Taiwan, China</t>
  </si>
  <si>
    <t>Tanzania</t>
  </si>
  <si>
    <t>Thailand</t>
  </si>
  <si>
    <t>Tunisia</t>
  </si>
  <si>
    <t>Turkey</t>
  </si>
  <si>
    <t>Uganda</t>
  </si>
  <si>
    <t>UK</t>
  </si>
  <si>
    <t>Ukraine</t>
  </si>
  <si>
    <t>United Arab Emirates</t>
  </si>
  <si>
    <t>Uruguay</t>
  </si>
  <si>
    <t>USA</t>
  </si>
  <si>
    <t>North America</t>
  </si>
  <si>
    <t>Venezuela</t>
  </si>
  <si>
    <t>Vietnam</t>
  </si>
  <si>
    <t>Yemen</t>
  </si>
  <si>
    <t>Zambia</t>
  </si>
  <si>
    <t>WACC (nominal, after-tax)</t>
  </si>
  <si>
    <t>BWACC</t>
  </si>
  <si>
    <t>KE</t>
  </si>
  <si>
    <t>KD</t>
  </si>
  <si>
    <t>Difference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</si>
</sst>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 (Cuerpo)"/>
    </font>
    <font>
      <sz val="11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1" applyFont="1"/>
    <xf numFmtId="164" fontId="1" fillId="0" borderId="2" xfId="1" applyNumberFormat="1" applyFont="1" applyFill="1" applyBorder="1" applyAlignment="1">
      <alignment horizontal="center" vertical="top"/>
    </xf>
    <xf numFmtId="164" fontId="0" fillId="0" borderId="0" xfId="1" applyNumberFormat="1" applyFont="1"/>
    <xf numFmtId="0" fontId="3" fillId="2" borderId="1" xfId="0" applyFont="1" applyFill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0"/>
  <sheetViews>
    <sheetView tabSelected="1" topLeftCell="A247" zoomScale="141" workbookViewId="0">
      <selection activeCell="D262" sqref="D262"/>
    </sheetView>
  </sheetViews>
  <sheetFormatPr baseColWidth="10" defaultColWidth="8.83203125" defaultRowHeight="15" x14ac:dyDescent="0.2"/>
  <cols>
    <col min="1" max="3" width="15" customWidth="1"/>
    <col min="4" max="4" width="20.5" style="8" customWidth="1"/>
    <col min="5" max="16" width="15" customWidth="1"/>
    <col min="20" max="20" width="8.83203125" style="5"/>
  </cols>
  <sheetData>
    <row r="1" spans="1:20" x14ac:dyDescent="0.2">
      <c r="A1" s="1" t="s">
        <v>0</v>
      </c>
      <c r="B1" s="1" t="s">
        <v>1</v>
      </c>
      <c r="C1" s="1" t="s">
        <v>2</v>
      </c>
      <c r="D1" s="6" t="s">
        <v>108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110</v>
      </c>
      <c r="R1" s="2" t="s">
        <v>111</v>
      </c>
      <c r="S1" s="2" t="s">
        <v>109</v>
      </c>
      <c r="T1" s="4" t="s">
        <v>112</v>
      </c>
    </row>
    <row r="2" spans="1:20" x14ac:dyDescent="0.2">
      <c r="A2" t="s">
        <v>15</v>
      </c>
      <c r="B2" t="s">
        <v>16</v>
      </c>
      <c r="C2">
        <v>2023</v>
      </c>
      <c r="D2" s="7">
        <v>0.42525499999999988</v>
      </c>
      <c r="E2">
        <v>4.5999999999999999E-2</v>
      </c>
      <c r="F2">
        <v>0.35</v>
      </c>
      <c r="G2">
        <v>0.13073361124886351</v>
      </c>
      <c r="H2">
        <v>0.17550197507911561</v>
      </c>
      <c r="I2">
        <v>0.6</v>
      </c>
      <c r="J2">
        <v>3.2500000000000001E-2</v>
      </c>
      <c r="K2" t="s">
        <v>17</v>
      </c>
      <c r="L2">
        <v>2.06E-2</v>
      </c>
      <c r="M2">
        <v>3.73E-2</v>
      </c>
      <c r="N2">
        <v>0.17550197507911561</v>
      </c>
      <c r="O2">
        <v>0.13073361124886351</v>
      </c>
      <c r="P2">
        <v>0.35</v>
      </c>
      <c r="Q2" cm="1">
        <f t="array" ref="Q2">M2+E2+H2+
_xlfn.IFS(K2="Europe &amp; Central Asia",0.015, K2="East Asia &amp; Pacific",0.026, K2="Middle East &amp; North Africa",0.025, K2="North America",0.026, K2="South Asia",0.05, K2="Sub-Saharan Africa",0.054, K2="Latin America &amp; Caribbean",0.034)+
_xlfn.IFS(B2="Wind offshore",0.037, B2="Wind onshore",0.001, B2="Solar PV",0.01)</f>
        <v>0.30280197507911566</v>
      </c>
      <c r="R2" cm="1">
        <f t="array" ref="R2">(M2+G2+0.02+_xlfn.IFS(K2="Europe &amp; Central Asia",0.015, K2="East Asia &amp; Pacific",0.026, K2="Middle East &amp; North Africa",0.025, K2="North America",0.026, K2="South Asia",0.05, K2="Sub-Saharan Africa",0.054, K2="Latin America &amp; Caribbean",0.034))*(1-F2)</f>
        <v>0.14432184731176129</v>
      </c>
      <c r="S2">
        <f>Q2*0.3+R2*0.7</f>
        <v>0.1918658856419676</v>
      </c>
      <c r="T2" s="3">
        <f>S2-D2</f>
        <v>-0.23338911435803228</v>
      </c>
    </row>
    <row r="3" spans="1:20" x14ac:dyDescent="0.2">
      <c r="A3" t="s">
        <v>15</v>
      </c>
      <c r="B3" t="s">
        <v>18</v>
      </c>
      <c r="C3">
        <v>2020</v>
      </c>
      <c r="D3" s="7">
        <v>9.3000000000000013E-2</v>
      </c>
      <c r="E3">
        <v>4.7199999999999999E-2</v>
      </c>
      <c r="F3">
        <v>0.3</v>
      </c>
      <c r="G3">
        <v>0.1060346083012063</v>
      </c>
      <c r="H3">
        <v>0.1162057965865632</v>
      </c>
      <c r="I3">
        <v>0.7</v>
      </c>
      <c r="J3">
        <v>2.375E-2</v>
      </c>
      <c r="K3" t="s">
        <v>17</v>
      </c>
      <c r="L3">
        <v>2.06E-2</v>
      </c>
      <c r="M3">
        <v>8.8920318700000008E-3</v>
      </c>
      <c r="N3">
        <v>0.1162057965865632</v>
      </c>
      <c r="O3">
        <v>0.1060346083012063</v>
      </c>
      <c r="P3">
        <v>0.3</v>
      </c>
      <c r="Q3" cm="1">
        <f t="array" ref="Q3">M3+E3+H3+
_xlfn.IFS(K3="Europe &amp; Central Asia",0.015, K3="East Asia &amp; Pacific",0.026, K3="Middle East &amp; North Africa",0.025, K3="North America",0.026, K3="South Asia",0.05, K3="Sub-Saharan Africa",0.054, K3="Latin America &amp; Caribbean",0.034)+
_xlfn.IFS(B3="Wind offshore",0.037, B3="Wind onshore",0.001, B3="Solar PV",0.01)</f>
        <v>0.20729782845656322</v>
      </c>
      <c r="R3" cm="1">
        <f t="array" ref="R3">(M3+G3+0.02+_xlfn.IFS(K3="Europe &amp; Central Asia",0.015, K3="East Asia &amp; Pacific",0.026, K3="Middle East &amp; North Africa",0.025, K3="North America",0.026, K3="South Asia",0.05, K3="Sub-Saharan Africa",0.054, K3="Latin America &amp; Caribbean",0.034))*(1-F3)</f>
        <v>0.1182486481198444</v>
      </c>
      <c r="S3">
        <f t="shared" ref="S3:S13" si="0">Q3*0.3+R3*0.7</f>
        <v>0.14496340222086002</v>
      </c>
      <c r="T3" s="3">
        <f t="shared" ref="T3:T13" si="1">S3-D3</f>
        <v>5.1963402220860003E-2</v>
      </c>
    </row>
    <row r="4" spans="1:20" x14ac:dyDescent="0.2">
      <c r="A4" t="s">
        <v>19</v>
      </c>
      <c r="B4" t="s">
        <v>16</v>
      </c>
      <c r="C4">
        <v>2023</v>
      </c>
      <c r="D4" s="7">
        <v>5.049E-2</v>
      </c>
      <c r="E4">
        <v>4.5999999999999999E-2</v>
      </c>
      <c r="F4">
        <v>0.3</v>
      </c>
      <c r="G4">
        <v>0</v>
      </c>
      <c r="H4">
        <v>0</v>
      </c>
      <c r="I4">
        <v>0.8</v>
      </c>
      <c r="J4">
        <v>5.0000000000000001E-3</v>
      </c>
      <c r="K4" t="s">
        <v>20</v>
      </c>
      <c r="L4">
        <v>2.1100000000000001E-2</v>
      </c>
      <c r="M4">
        <v>3.73E-2</v>
      </c>
      <c r="N4">
        <v>0</v>
      </c>
      <c r="O4">
        <v>0</v>
      </c>
      <c r="P4">
        <v>0.3</v>
      </c>
      <c r="Q4" cm="1">
        <f t="array" ref="Q4">M4+E4+H4+
_xlfn.IFS(K4="Europe &amp; Central Asia",0.015, K4="East Asia &amp; Pacific",0.026, K4="Middle East &amp; North Africa",0.025, K4="North America",0.026, K4="South Asia",0.05, K4="Sub-Saharan Africa",0.054, K4="Latin America &amp; Caribbean",0.034)+
_xlfn.IFS(B4="Wind offshore",0.037, B4="Wind onshore",0.001, B4="Solar PV",0.01)</f>
        <v>0.11929999999999999</v>
      </c>
      <c r="R4" cm="1">
        <f t="array" ref="R4">(M4+G4+0.02+_xlfn.IFS(K4="Europe &amp; Central Asia",0.015, K4="East Asia &amp; Pacific",0.026, K4="Middle East &amp; North Africa",0.025, K4="North America",0.026, K4="South Asia",0.05, K4="Sub-Saharan Africa",0.054, K4="Latin America &amp; Caribbean",0.034))*(1-F4)</f>
        <v>5.8309999999999994E-2</v>
      </c>
      <c r="S4">
        <f t="shared" si="0"/>
        <v>7.6606999999999981E-2</v>
      </c>
      <c r="T4" s="3">
        <f t="shared" si="1"/>
        <v>2.6116999999999981E-2</v>
      </c>
    </row>
    <row r="5" spans="1:20" x14ac:dyDescent="0.2">
      <c r="A5" t="s">
        <v>19</v>
      </c>
      <c r="B5" t="s">
        <v>18</v>
      </c>
      <c r="C5">
        <v>2020</v>
      </c>
      <c r="D5" s="7">
        <v>5.4593629999999997E-2</v>
      </c>
      <c r="E5">
        <v>4.7199999999999999E-2</v>
      </c>
      <c r="F5">
        <v>0.3</v>
      </c>
      <c r="G5">
        <v>0</v>
      </c>
      <c r="H5">
        <v>0</v>
      </c>
      <c r="I5">
        <v>0.8</v>
      </c>
      <c r="J5">
        <v>5.0000000000000001E-3</v>
      </c>
      <c r="K5" t="s">
        <v>20</v>
      </c>
      <c r="L5">
        <v>2.1100000000000001E-2</v>
      </c>
      <c r="M5">
        <v>8.8920318700000008E-3</v>
      </c>
      <c r="N5">
        <v>0</v>
      </c>
      <c r="O5">
        <v>0</v>
      </c>
      <c r="P5">
        <v>0.3</v>
      </c>
      <c r="Q5" cm="1">
        <f t="array" ref="Q5">M5+E5+H5+
_xlfn.IFS(K5="Europe &amp; Central Asia",0.015, K5="East Asia &amp; Pacific",0.026, K5="Middle East &amp; North Africa",0.025, K5="North America",0.026, K5="South Asia",0.05, K5="Sub-Saharan Africa",0.054, K5="Latin America &amp; Caribbean",0.034)+
_xlfn.IFS(B5="Wind offshore",0.037, B5="Wind onshore",0.001, B5="Solar PV",0.01)</f>
        <v>8.3092031869999999E-2</v>
      </c>
      <c r="R5" cm="1">
        <f t="array" ref="R5">(M5+G5+0.02+_xlfn.IFS(K5="Europe &amp; Central Asia",0.015, K5="East Asia &amp; Pacific",0.026, K5="Middle East &amp; North Africa",0.025, K5="North America",0.026, K5="South Asia",0.05, K5="Sub-Saharan Africa",0.054, K5="Latin America &amp; Caribbean",0.034))*(1-F5)</f>
        <v>3.8424422308999992E-2</v>
      </c>
      <c r="S5">
        <f t="shared" si="0"/>
        <v>5.1824705177299993E-2</v>
      </c>
      <c r="T5" s="3">
        <f t="shared" si="1"/>
        <v>-2.7689248227000043E-3</v>
      </c>
    </row>
    <row r="6" spans="1:20" x14ac:dyDescent="0.2">
      <c r="A6" t="s">
        <v>19</v>
      </c>
      <c r="B6" t="s">
        <v>16</v>
      </c>
      <c r="C6">
        <v>2020</v>
      </c>
      <c r="D6" s="7">
        <v>4.583333333333333E-2</v>
      </c>
      <c r="E6">
        <v>4.7199999999999999E-2</v>
      </c>
      <c r="F6">
        <v>0.3</v>
      </c>
      <c r="G6">
        <v>0</v>
      </c>
      <c r="H6">
        <v>0</v>
      </c>
      <c r="I6">
        <v>0.8</v>
      </c>
      <c r="J6">
        <v>5.0000000000000001E-3</v>
      </c>
      <c r="K6" t="s">
        <v>20</v>
      </c>
      <c r="L6">
        <v>2.1100000000000001E-2</v>
      </c>
      <c r="M6">
        <v>8.8920318700000008E-3</v>
      </c>
      <c r="N6">
        <v>0</v>
      </c>
      <c r="O6">
        <v>0</v>
      </c>
      <c r="P6">
        <v>0.3</v>
      </c>
      <c r="Q6" cm="1">
        <f t="array" ref="Q6">M6+E6+H6+
_xlfn.IFS(K6="Europe &amp; Central Asia",0.015, K6="East Asia &amp; Pacific",0.026, K6="Middle East &amp; North Africa",0.025, K6="North America",0.026, K6="South Asia",0.05, K6="Sub-Saharan Africa",0.054, K6="Latin America &amp; Caribbean",0.034)+
_xlfn.IFS(B6="Wind offshore",0.037, B6="Wind onshore",0.001, B6="Solar PV",0.01)</f>
        <v>9.2092031869999993E-2</v>
      </c>
      <c r="R6" cm="1">
        <f t="array" ref="R6">(M6+G6+0.02+_xlfn.IFS(K6="Europe &amp; Central Asia",0.015, K6="East Asia &amp; Pacific",0.026, K6="Middle East &amp; North Africa",0.025, K6="North America",0.026, K6="South Asia",0.05, K6="Sub-Saharan Africa",0.054, K6="Latin America &amp; Caribbean",0.034))*(1-F6)</f>
        <v>3.8424422308999992E-2</v>
      </c>
      <c r="S6">
        <f t="shared" si="0"/>
        <v>5.4524705177299987E-2</v>
      </c>
      <c r="T6" s="3">
        <f t="shared" si="1"/>
        <v>8.6913718439666568E-3</v>
      </c>
    </row>
    <row r="7" spans="1:20" x14ac:dyDescent="0.2">
      <c r="A7" t="s">
        <v>21</v>
      </c>
      <c r="B7" t="s">
        <v>18</v>
      </c>
      <c r="C7">
        <v>2014</v>
      </c>
      <c r="D7" s="7">
        <v>6.5000000000000002E-2</v>
      </c>
      <c r="E7">
        <v>5.7799999999999997E-2</v>
      </c>
      <c r="F7">
        <v>0.25</v>
      </c>
      <c r="G7">
        <v>0</v>
      </c>
      <c r="H7">
        <v>0</v>
      </c>
      <c r="I7">
        <v>0.7</v>
      </c>
      <c r="J7">
        <v>2.375E-2</v>
      </c>
      <c r="K7" t="s">
        <v>22</v>
      </c>
      <c r="L7">
        <v>1.2500000000000001E-2</v>
      </c>
      <c r="M7">
        <v>2.5395600000000001E-2</v>
      </c>
      <c r="N7">
        <v>0</v>
      </c>
      <c r="O7">
        <v>0</v>
      </c>
      <c r="P7">
        <v>0.25</v>
      </c>
      <c r="Q7" cm="1">
        <f t="array" ref="Q7">M7+E7+H7+
_xlfn.IFS(K7="Europe &amp; Central Asia",0.015, K7="East Asia &amp; Pacific",0.026, K7="Middle East &amp; North Africa",0.025, K7="North America",0.026, K7="South Asia",0.05, K7="Sub-Saharan Africa",0.054, K7="Latin America &amp; Caribbean",0.034)+
_xlfn.IFS(B7="Wind offshore",0.037, B7="Wind onshore",0.001, B7="Solar PV",0.01)</f>
        <v>9.9195599999999995E-2</v>
      </c>
      <c r="R7" cm="1">
        <f t="array" ref="R7">(M7+G7+0.02+_xlfn.IFS(K7="Europe &amp; Central Asia",0.015, K7="East Asia &amp; Pacific",0.026, K7="Middle East &amp; North Africa",0.025, K7="North America",0.026, K7="South Asia",0.05, K7="Sub-Saharan Africa",0.054, K7="Latin America &amp; Caribbean",0.034))*(1-F7)</f>
        <v>4.5296700000000002E-2</v>
      </c>
      <c r="S7">
        <f t="shared" si="0"/>
        <v>6.1466369999999992E-2</v>
      </c>
      <c r="T7" s="3">
        <f t="shared" si="1"/>
        <v>-3.5336300000000098E-3</v>
      </c>
    </row>
    <row r="8" spans="1:20" x14ac:dyDescent="0.2">
      <c r="A8" t="s">
        <v>21</v>
      </c>
      <c r="B8" t="s">
        <v>18</v>
      </c>
      <c r="C8">
        <v>2019</v>
      </c>
      <c r="D8" s="7">
        <v>4.385E-2</v>
      </c>
      <c r="E8">
        <v>5.1999999999999998E-2</v>
      </c>
      <c r="F8">
        <v>0.25</v>
      </c>
      <c r="G8">
        <v>3.3188595524410928E-3</v>
      </c>
      <c r="H8">
        <v>3.9148673164471478E-3</v>
      </c>
      <c r="I8">
        <v>0.8</v>
      </c>
      <c r="J8">
        <v>5.0000000000000001E-3</v>
      </c>
      <c r="K8" t="s">
        <v>22</v>
      </c>
      <c r="L8">
        <v>1.2500000000000001E-2</v>
      </c>
      <c r="M8">
        <v>2.1413999999999999E-2</v>
      </c>
      <c r="N8">
        <v>3.9148673164471478E-3</v>
      </c>
      <c r="O8">
        <v>3.3188595524410928E-3</v>
      </c>
      <c r="P8">
        <v>0.25</v>
      </c>
      <c r="Q8" cm="1">
        <f t="array" ref="Q8">M8+E8+H8+
_xlfn.IFS(K8="Europe &amp; Central Asia",0.015, K8="East Asia &amp; Pacific",0.026, K8="Middle East &amp; North Africa",0.025, K8="North America",0.026, K8="South Asia",0.05, K8="Sub-Saharan Africa",0.054, K8="Latin America &amp; Caribbean",0.034)+
_xlfn.IFS(B8="Wind offshore",0.037, B8="Wind onshore",0.001, B8="Solar PV",0.01)</f>
        <v>9.3328867316447142E-2</v>
      </c>
      <c r="R8" cm="1">
        <f t="array" ref="R8">(M8+G8+0.02+_xlfn.IFS(K8="Europe &amp; Central Asia",0.015, K8="East Asia &amp; Pacific",0.026, K8="Middle East &amp; North Africa",0.025, K8="North America",0.026, K8="South Asia",0.05, K8="Sub-Saharan Africa",0.054, K8="Latin America &amp; Caribbean",0.034))*(1-F8)</f>
        <v>4.4799644664330819E-2</v>
      </c>
      <c r="S8">
        <f t="shared" si="0"/>
        <v>5.9358411459965718E-2</v>
      </c>
      <c r="T8" s="3">
        <f t="shared" si="1"/>
        <v>1.5508411459965718E-2</v>
      </c>
    </row>
    <row r="9" spans="1:20" x14ac:dyDescent="0.2">
      <c r="A9" t="s">
        <v>21</v>
      </c>
      <c r="B9" t="s">
        <v>18</v>
      </c>
      <c r="C9">
        <v>2018</v>
      </c>
      <c r="D9" s="7">
        <v>6.136666666666666E-2</v>
      </c>
      <c r="E9">
        <v>5.96E-2</v>
      </c>
      <c r="F9">
        <v>0.25</v>
      </c>
      <c r="G9">
        <v>4.4789808248265903E-3</v>
      </c>
      <c r="H9">
        <v>5.5094863738849604E-3</v>
      </c>
      <c r="I9">
        <v>0.8</v>
      </c>
      <c r="J9">
        <v>5.0000000000000001E-3</v>
      </c>
      <c r="K9" t="s">
        <v>22</v>
      </c>
      <c r="L9">
        <v>1.2500000000000001E-2</v>
      </c>
      <c r="M9">
        <v>2.909364683E-2</v>
      </c>
      <c r="N9">
        <v>5.5094863738849604E-3</v>
      </c>
      <c r="O9">
        <v>4.4789808248265903E-3</v>
      </c>
      <c r="P9">
        <v>0.25</v>
      </c>
      <c r="Q9" cm="1">
        <f t="array" ref="Q9">M9+E9+H9+
_xlfn.IFS(K9="Europe &amp; Central Asia",0.015, K9="East Asia &amp; Pacific",0.026, K9="Middle East &amp; North Africa",0.025, K9="North America",0.026, K9="South Asia",0.05, K9="Sub-Saharan Africa",0.054, K9="Latin America &amp; Caribbean",0.034)+
_xlfn.IFS(B9="Wind offshore",0.037, B9="Wind onshore",0.001, B9="Solar PV",0.01)</f>
        <v>0.11020313320388496</v>
      </c>
      <c r="R9" cm="1">
        <f t="array" ref="R9">(M9+G9+0.02+_xlfn.IFS(K9="Europe &amp; Central Asia",0.015, K9="East Asia &amp; Pacific",0.026, K9="Middle East &amp; North Africa",0.025, K9="North America",0.026, K9="South Asia",0.05, K9="Sub-Saharan Africa",0.054, K9="Latin America &amp; Caribbean",0.034))*(1-F9)</f>
        <v>5.1429470741119948E-2</v>
      </c>
      <c r="S9">
        <f t="shared" si="0"/>
        <v>6.9061569479949445E-2</v>
      </c>
      <c r="T9" s="3">
        <f t="shared" si="1"/>
        <v>7.6949028132827849E-3</v>
      </c>
    </row>
    <row r="10" spans="1:20" x14ac:dyDescent="0.2">
      <c r="A10" t="s">
        <v>21</v>
      </c>
      <c r="B10" t="s">
        <v>18</v>
      </c>
      <c r="C10">
        <v>2013</v>
      </c>
      <c r="D10" s="7">
        <v>6.5000000000000002E-2</v>
      </c>
      <c r="E10">
        <v>4.9599999999999998E-2</v>
      </c>
      <c r="F10">
        <v>0.25</v>
      </c>
      <c r="G10">
        <v>0</v>
      </c>
      <c r="H10">
        <v>0</v>
      </c>
      <c r="I10">
        <v>0.7</v>
      </c>
      <c r="J10">
        <v>2.375E-2</v>
      </c>
      <c r="K10" t="s">
        <v>22</v>
      </c>
      <c r="L10">
        <v>1.2500000000000001E-2</v>
      </c>
      <c r="M10">
        <v>2.3501600000000001E-2</v>
      </c>
      <c r="N10">
        <v>0</v>
      </c>
      <c r="O10">
        <v>0</v>
      </c>
      <c r="P10">
        <v>0.25</v>
      </c>
      <c r="Q10" cm="1">
        <f t="array" ref="Q10">M10+E10+H10+
_xlfn.IFS(K10="Europe &amp; Central Asia",0.015, K10="East Asia &amp; Pacific",0.026, K10="Middle East &amp; North Africa",0.025, K10="North America",0.026, K10="South Asia",0.05, K10="Sub-Saharan Africa",0.054, K10="Latin America &amp; Caribbean",0.034)+
_xlfn.IFS(B10="Wind offshore",0.037, B10="Wind onshore",0.001, B10="Solar PV",0.01)</f>
        <v>8.9101600000000003E-2</v>
      </c>
      <c r="R10" cm="1">
        <f t="array" ref="R10">(M10+G10+0.02+_xlfn.IFS(K10="Europe &amp; Central Asia",0.015, K10="East Asia &amp; Pacific",0.026, K10="Middle East &amp; North Africa",0.025, K10="North America",0.026, K10="South Asia",0.05, K10="Sub-Saharan Africa",0.054, K10="Latin America &amp; Caribbean",0.034))*(1-F10)</f>
        <v>4.3876200000000004E-2</v>
      </c>
      <c r="S10">
        <f t="shared" si="0"/>
        <v>5.7443820000000007E-2</v>
      </c>
      <c r="T10" s="3">
        <f t="shared" si="1"/>
        <v>-7.5561799999999957E-3</v>
      </c>
    </row>
    <row r="11" spans="1:20" x14ac:dyDescent="0.2">
      <c r="A11" t="s">
        <v>21</v>
      </c>
      <c r="B11" t="s">
        <v>18</v>
      </c>
      <c r="C11">
        <v>2015</v>
      </c>
      <c r="D11" s="7">
        <v>6.25E-2</v>
      </c>
      <c r="E11">
        <v>6.1199999999999997E-2</v>
      </c>
      <c r="F11">
        <v>0.25</v>
      </c>
      <c r="G11">
        <v>4.4999999999999997E-3</v>
      </c>
      <c r="H11">
        <v>6.2999999999999992E-3</v>
      </c>
      <c r="I11">
        <v>0.8</v>
      </c>
      <c r="J11">
        <v>5.0000000000000001E-3</v>
      </c>
      <c r="K11" t="s">
        <v>22</v>
      </c>
      <c r="L11">
        <v>1.2500000000000001E-2</v>
      </c>
      <c r="M11">
        <v>2.1382868530000002E-2</v>
      </c>
      <c r="N11">
        <v>6.2999999999999992E-3</v>
      </c>
      <c r="O11">
        <v>4.4999999999999997E-3</v>
      </c>
      <c r="P11">
        <v>0.25</v>
      </c>
      <c r="Q11" cm="1">
        <f t="array" ref="Q11">M11+E11+H11+
_xlfn.IFS(K11="Europe &amp; Central Asia",0.015, K11="East Asia &amp; Pacific",0.026, K11="Middle East &amp; North Africa",0.025, K11="North America",0.026, K11="South Asia",0.05, K11="Sub-Saharan Africa",0.054, K11="Latin America &amp; Caribbean",0.034)+
_xlfn.IFS(B11="Wind offshore",0.037, B11="Wind onshore",0.001, B11="Solar PV",0.01)</f>
        <v>0.10488286852999999</v>
      </c>
      <c r="R11" cm="1">
        <f t="array" ref="R11">(M11+G11+0.02+_xlfn.IFS(K11="Europe &amp; Central Asia",0.015, K11="East Asia &amp; Pacific",0.026, K11="Middle East &amp; North Africa",0.025, K11="North America",0.026, K11="South Asia",0.05, K11="Sub-Saharan Africa",0.054, K11="Latin America &amp; Caribbean",0.034))*(1-F11)</f>
        <v>4.5662151397500003E-2</v>
      </c>
      <c r="S11">
        <f t="shared" si="0"/>
        <v>6.3428366537249994E-2</v>
      </c>
      <c r="T11" s="3">
        <f t="shared" si="1"/>
        <v>9.2836653724999441E-4</v>
      </c>
    </row>
    <row r="12" spans="1:20" x14ac:dyDescent="0.2">
      <c r="A12" t="s">
        <v>21</v>
      </c>
      <c r="B12" t="s">
        <v>16</v>
      </c>
      <c r="C12">
        <v>2015</v>
      </c>
      <c r="D12" s="7">
        <v>0.04</v>
      </c>
      <c r="E12">
        <v>6.1199999999999997E-2</v>
      </c>
      <c r="F12">
        <v>0.25</v>
      </c>
      <c r="G12">
        <v>4.4999999999999997E-3</v>
      </c>
      <c r="H12">
        <v>6.2999999999999992E-3</v>
      </c>
      <c r="I12">
        <v>0.6</v>
      </c>
      <c r="J12">
        <v>3.2500000000000001E-2</v>
      </c>
      <c r="K12" t="s">
        <v>22</v>
      </c>
      <c r="L12">
        <v>1.2500000000000001E-2</v>
      </c>
      <c r="M12">
        <v>2.1382868530000002E-2</v>
      </c>
      <c r="N12">
        <v>6.2999999999999992E-3</v>
      </c>
      <c r="O12">
        <v>4.4999999999999997E-3</v>
      </c>
      <c r="P12">
        <v>0.25</v>
      </c>
      <c r="Q12" cm="1">
        <f t="array" ref="Q12">M12+E12+H12+
_xlfn.IFS(K12="Europe &amp; Central Asia",0.015, K12="East Asia &amp; Pacific",0.026, K12="Middle East &amp; North Africa",0.025, K12="North America",0.026, K12="South Asia",0.05, K12="Sub-Saharan Africa",0.054, K12="Latin America &amp; Caribbean",0.034)+
_xlfn.IFS(B12="Wind offshore",0.037, B12="Wind onshore",0.001, B12="Solar PV",0.01)</f>
        <v>0.11388286852999999</v>
      </c>
      <c r="R12" cm="1">
        <f t="array" ref="R12">(M12+G12+0.02+_xlfn.IFS(K12="Europe &amp; Central Asia",0.015, K12="East Asia &amp; Pacific",0.026, K12="Middle East &amp; North Africa",0.025, K12="North America",0.026, K12="South Asia",0.05, K12="Sub-Saharan Africa",0.054, K12="Latin America &amp; Caribbean",0.034))*(1-F12)</f>
        <v>4.5662151397500003E-2</v>
      </c>
      <c r="S12">
        <f t="shared" si="0"/>
        <v>6.6128366537249988E-2</v>
      </c>
      <c r="T12" s="3">
        <f t="shared" si="1"/>
        <v>2.6128366537249988E-2</v>
      </c>
    </row>
    <row r="13" spans="1:20" x14ac:dyDescent="0.2">
      <c r="A13" t="s">
        <v>21</v>
      </c>
      <c r="B13" t="s">
        <v>16</v>
      </c>
      <c r="C13">
        <v>2020</v>
      </c>
      <c r="D13" s="7">
        <v>6.1100000000000002E-2</v>
      </c>
      <c r="E13">
        <v>4.7199999999999999E-2</v>
      </c>
      <c r="F13">
        <v>0.25</v>
      </c>
      <c r="G13">
        <v>3.507911853573741E-3</v>
      </c>
      <c r="H13">
        <v>3.8444022930893078E-3</v>
      </c>
      <c r="I13">
        <v>0.7</v>
      </c>
      <c r="J13">
        <v>2.375E-2</v>
      </c>
      <c r="K13" t="s">
        <v>22</v>
      </c>
      <c r="L13">
        <v>1.2500000000000001E-2</v>
      </c>
      <c r="M13">
        <v>8.8920318700000008E-3</v>
      </c>
      <c r="N13">
        <v>3.8444022930893078E-3</v>
      </c>
      <c r="O13">
        <v>3.507911853573741E-3</v>
      </c>
      <c r="P13">
        <v>0.25</v>
      </c>
      <c r="Q13" cm="1">
        <f t="array" ref="Q13">M13+E13+H13+
_xlfn.IFS(K13="Europe &amp; Central Asia",0.015, K13="East Asia &amp; Pacific",0.026, K13="Middle East &amp; North Africa",0.025, K13="North America",0.026, K13="South Asia",0.05, K13="Sub-Saharan Africa",0.054, K13="Latin America &amp; Caribbean",0.034)+
_xlfn.IFS(B13="Wind offshore",0.037, B13="Wind onshore",0.001, B13="Solar PV",0.01)</f>
        <v>8.4936434163089311E-2</v>
      </c>
      <c r="R13" cm="1">
        <f t="array" ref="R13">(M13+G13+0.02+_xlfn.IFS(K13="Europe &amp; Central Asia",0.015, K13="East Asia &amp; Pacific",0.026, K13="Middle East &amp; North Africa",0.025, K13="North America",0.026, K13="South Asia",0.05, K13="Sub-Saharan Africa",0.054, K13="Latin America &amp; Caribbean",0.034))*(1-F13)</f>
        <v>3.5549957792680303E-2</v>
      </c>
      <c r="S13">
        <f t="shared" si="0"/>
        <v>5.0365900703803007E-2</v>
      </c>
      <c r="T13" s="3">
        <f t="shared" si="1"/>
        <v>-1.0734099296196994E-2</v>
      </c>
    </row>
    <row r="14" spans="1:20" x14ac:dyDescent="0.2">
      <c r="A14" t="s">
        <v>95</v>
      </c>
      <c r="B14" t="s">
        <v>16</v>
      </c>
      <c r="C14">
        <v>2023</v>
      </c>
      <c r="D14" s="7">
        <v>0.34347499999999997</v>
      </c>
      <c r="E14">
        <v>4.5999999999999999E-2</v>
      </c>
      <c r="F14">
        <v>0.15</v>
      </c>
      <c r="G14">
        <v>9.8082219604926024E-2</v>
      </c>
      <c r="H14">
        <v>0.1316694543688566</v>
      </c>
      <c r="I14">
        <v>0.7</v>
      </c>
      <c r="J14">
        <v>2.375E-2</v>
      </c>
      <c r="K14" t="s">
        <v>24</v>
      </c>
      <c r="L14">
        <v>2.18E-2</v>
      </c>
      <c r="M14">
        <v>3.73E-2</v>
      </c>
      <c r="N14">
        <v>0.1316694543688566</v>
      </c>
      <c r="O14">
        <v>9.8082219604926024E-2</v>
      </c>
      <c r="P14">
        <v>0.15</v>
      </c>
      <c r="Q14" cm="1">
        <f t="array" ref="Q14">M14+E14+H14+
_xlfn.IFS(K14="Europe &amp; Central Asia",0.015, K14="East Asia &amp; Pacific",0.026, K14="Middle East &amp; North Africa",0.025, K14="North America",0.026, K14="South Asia",0.05, K14="Sub-Saharan Africa",0.054, K14="Latin America &amp; Caribbean",0.034)+
_xlfn.IFS(B14="Wind offshore",0.037, B14="Wind onshore",0.001, B14="Solar PV",0.01)</f>
        <v>0.24996945436885662</v>
      </c>
      <c r="R14" cm="1">
        <f t="array" ref="R14">(M14+G14+0.02+_xlfn.IFS(K14="Europe &amp; Central Asia",0.015, K14="East Asia &amp; Pacific",0.026, K14="Middle East &amp; North Africa",0.025, K14="North America",0.026, K14="South Asia",0.05, K14="Sub-Saharan Africa",0.054, K14="Latin America &amp; Caribbean",0.034))*(1-F14)</f>
        <v>0.15332488666418712</v>
      </c>
      <c r="S14">
        <f t="shared" ref="S14:S77" si="2">Q14*0.3+R14*0.7</f>
        <v>0.18231825697558796</v>
      </c>
      <c r="T14" s="3">
        <f t="shared" ref="T14:T77" si="3">S14-D14</f>
        <v>-0.16115674302441202</v>
      </c>
    </row>
    <row r="15" spans="1:20" x14ac:dyDescent="0.2">
      <c r="A15" t="s">
        <v>25</v>
      </c>
      <c r="B15" t="s">
        <v>16</v>
      </c>
      <c r="C15">
        <v>2023</v>
      </c>
      <c r="D15" s="7">
        <v>0.17022499999999999</v>
      </c>
      <c r="E15">
        <v>4.5999999999999999E-2</v>
      </c>
      <c r="F15">
        <v>0.27500000000000002</v>
      </c>
      <c r="G15">
        <v>4.9041109802463012E-2</v>
      </c>
      <c r="H15">
        <v>6.5834727184428288E-2</v>
      </c>
      <c r="I15">
        <v>0.6</v>
      </c>
      <c r="J15">
        <v>3.2500000000000001E-2</v>
      </c>
      <c r="K15" t="s">
        <v>26</v>
      </c>
      <c r="L15">
        <v>2.1100000000000001E-2</v>
      </c>
      <c r="M15">
        <v>3.73E-2</v>
      </c>
      <c r="N15">
        <v>6.5834727184428288E-2</v>
      </c>
      <c r="O15">
        <v>4.9041109802463012E-2</v>
      </c>
      <c r="P15">
        <v>0.27500000000000002</v>
      </c>
      <c r="Q15" cm="1">
        <f t="array" ref="Q15">M15+E15+H15+
_xlfn.IFS(K15="Europe &amp; Central Asia",0.015, K15="East Asia &amp; Pacific",0.026, K15="Middle East &amp; North Africa",0.025, K15="North America",0.026, K15="South Asia",0.05, K15="Sub-Saharan Africa",0.054, K15="Latin America &amp; Caribbean",0.034)+
_xlfn.IFS(B15="Wind offshore",0.037, B15="Wind onshore",0.001, B15="Solar PV",0.01)</f>
        <v>0.20913472718442827</v>
      </c>
      <c r="R15" cm="1">
        <f t="array" ref="R15">(M15+G15+0.02+_xlfn.IFS(K15="Europe &amp; Central Asia",0.015, K15="East Asia &amp; Pacific",0.026, K15="Middle East &amp; North Africa",0.025, K15="North America",0.026, K15="South Asia",0.05, K15="Sub-Saharan Africa",0.054, K15="Latin America &amp; Caribbean",0.034))*(1-F15)</f>
        <v>0.11334730460678569</v>
      </c>
      <c r="S15">
        <f t="shared" si="2"/>
        <v>0.14208353138007845</v>
      </c>
      <c r="T15" s="3">
        <f t="shared" si="3"/>
        <v>-2.8141468619921534E-2</v>
      </c>
    </row>
    <row r="16" spans="1:20" x14ac:dyDescent="0.2">
      <c r="A16" t="s">
        <v>27</v>
      </c>
      <c r="B16" t="s">
        <v>18</v>
      </c>
      <c r="C16">
        <v>2014</v>
      </c>
      <c r="D16" s="7">
        <v>5.5E-2</v>
      </c>
      <c r="E16">
        <v>5.7799999999999997E-2</v>
      </c>
      <c r="F16">
        <v>0.33989999999999998</v>
      </c>
      <c r="G16">
        <v>6.0000000000000001E-3</v>
      </c>
      <c r="H16">
        <v>9.0000000000000011E-3</v>
      </c>
      <c r="I16">
        <v>0.7</v>
      </c>
      <c r="J16">
        <v>2.375E-2</v>
      </c>
      <c r="K16" t="s">
        <v>22</v>
      </c>
      <c r="L16">
        <v>1.2500000000000001E-2</v>
      </c>
      <c r="M16">
        <v>2.5395600000000001E-2</v>
      </c>
      <c r="N16">
        <v>9.0000000000000011E-3</v>
      </c>
      <c r="O16">
        <v>6.0000000000000001E-3</v>
      </c>
      <c r="P16">
        <v>0.33989999999999998</v>
      </c>
      <c r="Q16" cm="1">
        <f t="array" ref="Q16">M16+E16+H16+
_xlfn.IFS(K16="Europe &amp; Central Asia",0.015, K16="East Asia &amp; Pacific",0.026, K16="Middle East &amp; North Africa",0.025, K16="North America",0.026, K16="South Asia",0.05, K16="Sub-Saharan Africa",0.054, K16="Latin America &amp; Caribbean",0.034)+
_xlfn.IFS(B16="Wind offshore",0.037, B16="Wind onshore",0.001, B16="Solar PV",0.01)</f>
        <v>0.10819559999999999</v>
      </c>
      <c r="R16" cm="1">
        <f t="array" ref="R16">(M16+G16+0.02+_xlfn.IFS(K16="Europe &amp; Central Asia",0.015, K16="East Asia &amp; Pacific",0.026, K16="Middle East &amp; North Africa",0.025, K16="North America",0.026, K16="South Asia",0.05, K16="Sub-Saharan Africa",0.054, K16="Latin America &amp; Caribbean",0.034))*(1-F16)</f>
        <v>4.3827735559999997E-2</v>
      </c>
      <c r="S16">
        <f t="shared" si="2"/>
        <v>6.3138094891999993E-2</v>
      </c>
      <c r="T16" s="3">
        <f t="shared" si="3"/>
        <v>8.1380948919999932E-3</v>
      </c>
    </row>
    <row r="17" spans="1:20" x14ac:dyDescent="0.2">
      <c r="A17" t="s">
        <v>27</v>
      </c>
      <c r="B17" t="s">
        <v>18</v>
      </c>
      <c r="C17">
        <v>2019</v>
      </c>
      <c r="D17" s="7">
        <v>3.7166666666666667E-2</v>
      </c>
      <c r="E17">
        <v>5.1999999999999998E-2</v>
      </c>
      <c r="F17">
        <v>0.29580000000000001</v>
      </c>
      <c r="G17">
        <v>5.0537179548534828E-3</v>
      </c>
      <c r="H17">
        <v>5.9612752318627038E-3</v>
      </c>
      <c r="I17">
        <v>0.7</v>
      </c>
      <c r="J17">
        <v>2.375E-2</v>
      </c>
      <c r="K17" t="s">
        <v>22</v>
      </c>
      <c r="L17">
        <v>1.2500000000000001E-2</v>
      </c>
      <c r="M17">
        <v>2.1413999999999999E-2</v>
      </c>
      <c r="N17">
        <v>5.9612752318627038E-3</v>
      </c>
      <c r="O17">
        <v>5.0537179548534828E-3</v>
      </c>
      <c r="P17">
        <v>0.29580000000000001</v>
      </c>
      <c r="Q17" cm="1">
        <f t="array" ref="Q17">M17+E17+H17+
_xlfn.IFS(K17="Europe &amp; Central Asia",0.015, K17="East Asia &amp; Pacific",0.026, K17="Middle East &amp; North Africa",0.025, K17="North America",0.026, K17="South Asia",0.05, K17="Sub-Saharan Africa",0.054, K17="Latin America &amp; Caribbean",0.034)+
_xlfn.IFS(B17="Wind offshore",0.037, B17="Wind onshore",0.001, B17="Solar PV",0.01)</f>
        <v>9.5375275231862691E-2</v>
      </c>
      <c r="R17" cm="1">
        <f t="array" ref="R17">(M17+G17+0.02+_xlfn.IFS(K17="Europe &amp; Central Asia",0.015, K17="East Asia &amp; Pacific",0.026, K17="Middle East &amp; North Africa",0.025, K17="North America",0.026, K17="South Asia",0.05, K17="Sub-Saharan Africa",0.054, K17="Latin America &amp; Caribbean",0.034))*(1-F17)</f>
        <v>4.3285566983807817E-2</v>
      </c>
      <c r="S17">
        <f t="shared" si="2"/>
        <v>5.8912479458224282E-2</v>
      </c>
      <c r="T17" s="3">
        <f t="shared" si="3"/>
        <v>2.1745812791557614E-2</v>
      </c>
    </row>
    <row r="18" spans="1:20" x14ac:dyDescent="0.2">
      <c r="A18" t="s">
        <v>27</v>
      </c>
      <c r="B18" t="s">
        <v>28</v>
      </c>
      <c r="C18">
        <v>2019</v>
      </c>
      <c r="D18" s="7">
        <v>3.875E-2</v>
      </c>
      <c r="E18">
        <v>5.1999999999999998E-2</v>
      </c>
      <c r="F18">
        <v>0.29580000000000001</v>
      </c>
      <c r="G18">
        <v>5.0537179548534828E-3</v>
      </c>
      <c r="H18">
        <v>5.9612752318627038E-3</v>
      </c>
      <c r="I18">
        <v>0.7</v>
      </c>
      <c r="J18">
        <v>2.375E-2</v>
      </c>
      <c r="K18" t="s">
        <v>22</v>
      </c>
      <c r="L18">
        <v>1.2500000000000001E-2</v>
      </c>
      <c r="M18">
        <v>2.1413999999999999E-2</v>
      </c>
      <c r="N18">
        <v>5.9612752318627038E-3</v>
      </c>
      <c r="O18">
        <v>5.0537179548534828E-3</v>
      </c>
      <c r="P18">
        <v>0.29580000000000001</v>
      </c>
      <c r="Q18" cm="1">
        <f t="array" ref="Q18">M18+E18+H18+
_xlfn.IFS(K18="Europe &amp; Central Asia",0.015, K18="East Asia &amp; Pacific",0.026, K18="Middle East &amp; North Africa",0.025, K18="North America",0.026, K18="South Asia",0.05, K18="Sub-Saharan Africa",0.054, K18="Latin America &amp; Caribbean",0.034)+
_xlfn.IFS(B18="Wind offshore",0.037, B18="Wind onshore",0.001, B18="Solar PV",0.01)</f>
        <v>0.13137527523186268</v>
      </c>
      <c r="R18" cm="1">
        <f t="array" ref="R18">(M18+G18+0.02+_xlfn.IFS(K18="Europe &amp; Central Asia",0.015, K18="East Asia &amp; Pacific",0.026, K18="Middle East &amp; North Africa",0.025, K18="North America",0.026, K18="South Asia",0.05, K18="Sub-Saharan Africa",0.054, K18="Latin America &amp; Caribbean",0.034))*(1-F18)</f>
        <v>4.3285566983807817E-2</v>
      </c>
      <c r="S18">
        <f t="shared" si="2"/>
        <v>6.9712479458224272E-2</v>
      </c>
      <c r="T18" s="3">
        <f t="shared" si="3"/>
        <v>3.0962479458224272E-2</v>
      </c>
    </row>
    <row r="19" spans="1:20" x14ac:dyDescent="0.2">
      <c r="A19" t="s">
        <v>27</v>
      </c>
      <c r="B19" t="s">
        <v>18</v>
      </c>
      <c r="C19">
        <v>2013</v>
      </c>
      <c r="D19" s="7">
        <v>5.5E-2</v>
      </c>
      <c r="E19">
        <v>4.9599999999999998E-2</v>
      </c>
      <c r="F19">
        <v>0.33989999999999998</v>
      </c>
      <c r="G19">
        <v>6.0000000000000001E-3</v>
      </c>
      <c r="H19">
        <v>9.0000000000000011E-3</v>
      </c>
      <c r="I19">
        <v>0.7</v>
      </c>
      <c r="J19">
        <v>2.375E-2</v>
      </c>
      <c r="K19" t="s">
        <v>22</v>
      </c>
      <c r="L19">
        <v>1.2500000000000001E-2</v>
      </c>
      <c r="M19">
        <v>2.3501600000000001E-2</v>
      </c>
      <c r="N19">
        <v>9.0000000000000011E-3</v>
      </c>
      <c r="O19">
        <v>6.0000000000000001E-3</v>
      </c>
      <c r="P19">
        <v>0.33989999999999998</v>
      </c>
      <c r="Q19" cm="1">
        <f t="array" ref="Q19">M19+E19+H19+
_xlfn.IFS(K19="Europe &amp; Central Asia",0.015, K19="East Asia &amp; Pacific",0.026, K19="Middle East &amp; North Africa",0.025, K19="North America",0.026, K19="South Asia",0.05, K19="Sub-Saharan Africa",0.054, K19="Latin America &amp; Caribbean",0.034)+
_xlfn.IFS(B19="Wind offshore",0.037, B19="Wind onshore",0.001, B19="Solar PV",0.01)</f>
        <v>9.8101599999999997E-2</v>
      </c>
      <c r="R19" cm="1">
        <f t="array" ref="R19">(M19+G19+0.02+_xlfn.IFS(K19="Europe &amp; Central Asia",0.015, K19="East Asia &amp; Pacific",0.026, K19="Middle East &amp; North Africa",0.025, K19="North America",0.026, K19="South Asia",0.05, K19="Sub-Saharan Africa",0.054, K19="Latin America &amp; Caribbean",0.034))*(1-F19)</f>
        <v>4.2577506160000007E-2</v>
      </c>
      <c r="S19">
        <f t="shared" si="2"/>
        <v>5.9234734312000006E-2</v>
      </c>
      <c r="T19" s="3">
        <f t="shared" si="3"/>
        <v>4.2347343120000061E-3</v>
      </c>
    </row>
    <row r="20" spans="1:20" x14ac:dyDescent="0.2">
      <c r="A20" t="s">
        <v>27</v>
      </c>
      <c r="B20" t="s">
        <v>18</v>
      </c>
      <c r="C20">
        <v>2015</v>
      </c>
      <c r="D20" s="7">
        <v>5.3999999999999999E-2</v>
      </c>
      <c r="E20">
        <v>6.1199999999999997E-2</v>
      </c>
      <c r="F20">
        <v>0.33989999999999998</v>
      </c>
      <c r="G20">
        <v>6.7999999999999996E-3</v>
      </c>
      <c r="H20">
        <v>9.5199999999999989E-3</v>
      </c>
      <c r="I20">
        <v>0.7</v>
      </c>
      <c r="J20">
        <v>2.375E-2</v>
      </c>
      <c r="K20" t="s">
        <v>22</v>
      </c>
      <c r="L20">
        <v>1.2500000000000001E-2</v>
      </c>
      <c r="M20">
        <v>2.1382868530000002E-2</v>
      </c>
      <c r="N20">
        <v>9.5199999999999989E-3</v>
      </c>
      <c r="O20">
        <v>6.7999999999999996E-3</v>
      </c>
      <c r="P20">
        <v>0.33989999999999998</v>
      </c>
      <c r="Q20" cm="1">
        <f t="array" ref="Q20">M20+E20+H20+
_xlfn.IFS(K20="Europe &amp; Central Asia",0.015, K20="East Asia &amp; Pacific",0.026, K20="Middle East &amp; North Africa",0.025, K20="North America",0.026, K20="South Asia",0.05, K20="Sub-Saharan Africa",0.054, K20="Latin America &amp; Caribbean",0.034)+
_xlfn.IFS(B20="Wind offshore",0.037, B20="Wind onshore",0.001, B20="Solar PV",0.01)</f>
        <v>0.10810286852999999</v>
      </c>
      <c r="R20" cm="1">
        <f t="array" ref="R20">(M20+G20+0.02+_xlfn.IFS(K20="Europe &amp; Central Asia",0.015, K20="East Asia &amp; Pacific",0.026, K20="Middle East &amp; North Africa",0.025, K20="North America",0.026, K20="South Asia",0.05, K20="Sub-Saharan Africa",0.054, K20="Latin America &amp; Caribbean",0.034))*(1-F20)</f>
        <v>4.1707011516653007E-2</v>
      </c>
      <c r="S20">
        <f t="shared" si="2"/>
        <v>6.16257686206571E-2</v>
      </c>
      <c r="T20" s="3">
        <f t="shared" si="3"/>
        <v>7.6257686206571001E-3</v>
      </c>
    </row>
    <row r="21" spans="1:20" x14ac:dyDescent="0.2">
      <c r="A21" t="s">
        <v>27</v>
      </c>
      <c r="B21" t="s">
        <v>18</v>
      </c>
      <c r="C21">
        <v>2012</v>
      </c>
      <c r="D21" s="7">
        <v>2.9000000000000001E-2</v>
      </c>
      <c r="E21">
        <v>5.7799999999999997E-2</v>
      </c>
      <c r="F21">
        <v>0.33989999999999998</v>
      </c>
      <c r="G21">
        <v>7.0000000000000001E-3</v>
      </c>
      <c r="H21">
        <v>1.0500000000000001E-2</v>
      </c>
      <c r="I21">
        <v>0.6</v>
      </c>
      <c r="J21">
        <v>3.2500000000000001E-2</v>
      </c>
      <c r="K21" t="s">
        <v>22</v>
      </c>
      <c r="L21">
        <v>1.2500000000000001E-2</v>
      </c>
      <c r="M21">
        <v>1.8034399999999999E-2</v>
      </c>
      <c r="N21">
        <v>1.0500000000000001E-2</v>
      </c>
      <c r="O21">
        <v>7.0000000000000001E-3</v>
      </c>
      <c r="P21">
        <v>0.33989999999999998</v>
      </c>
      <c r="Q21" cm="1">
        <f t="array" ref="Q21">M21+E21+H21+
_xlfn.IFS(K21="Europe &amp; Central Asia",0.015, K21="East Asia &amp; Pacific",0.026, K21="Middle East &amp; North Africa",0.025, K21="North America",0.026, K21="South Asia",0.05, K21="Sub-Saharan Africa",0.054, K21="Latin America &amp; Caribbean",0.034)+
_xlfn.IFS(B21="Wind offshore",0.037, B21="Wind onshore",0.001, B21="Solar PV",0.01)</f>
        <v>0.10233439999999999</v>
      </c>
      <c r="R21" cm="1">
        <f t="array" ref="R21">(M21+G21+0.02+_xlfn.IFS(K21="Europe &amp; Central Asia",0.015, K21="East Asia &amp; Pacific",0.026, K21="Middle East &amp; North Africa",0.025, K21="North America",0.026, K21="South Asia",0.05, K21="Sub-Saharan Africa",0.054, K21="Latin America &amp; Caribbean",0.034))*(1-F21)</f>
        <v>3.9628707440000001E-2</v>
      </c>
      <c r="S21">
        <f t="shared" si="2"/>
        <v>5.8440415207999995E-2</v>
      </c>
      <c r="T21" s="3">
        <f t="shared" si="3"/>
        <v>2.9440415207999993E-2</v>
      </c>
    </row>
    <row r="22" spans="1:20" x14ac:dyDescent="0.2">
      <c r="A22" t="s">
        <v>27</v>
      </c>
      <c r="B22" t="s">
        <v>28</v>
      </c>
      <c r="C22">
        <v>2012</v>
      </c>
      <c r="D22" s="7">
        <v>6.7500000000000004E-2</v>
      </c>
      <c r="E22">
        <v>5.7799999999999997E-2</v>
      </c>
      <c r="F22">
        <v>0.33989999999999998</v>
      </c>
      <c r="G22">
        <v>7.0000000000000001E-3</v>
      </c>
      <c r="H22">
        <v>1.0500000000000001E-2</v>
      </c>
      <c r="I22">
        <v>0.6</v>
      </c>
      <c r="J22">
        <v>3.2500000000000001E-2</v>
      </c>
      <c r="K22" t="s">
        <v>22</v>
      </c>
      <c r="L22">
        <v>1.2500000000000001E-2</v>
      </c>
      <c r="M22">
        <v>1.8034399999999999E-2</v>
      </c>
      <c r="N22">
        <v>1.0500000000000001E-2</v>
      </c>
      <c r="O22">
        <v>7.0000000000000001E-3</v>
      </c>
      <c r="P22">
        <v>0.33989999999999998</v>
      </c>
      <c r="Q22" cm="1">
        <f t="array" ref="Q22">M22+E22+H22+
_xlfn.IFS(K22="Europe &amp; Central Asia",0.015, K22="East Asia &amp; Pacific",0.026, K22="Middle East &amp; North Africa",0.025, K22="North America",0.026, K22="South Asia",0.05, K22="Sub-Saharan Africa",0.054, K22="Latin America &amp; Caribbean",0.034)+
_xlfn.IFS(B22="Wind offshore",0.037, B22="Wind onshore",0.001, B22="Solar PV",0.01)</f>
        <v>0.1383344</v>
      </c>
      <c r="R22" cm="1">
        <f t="array" ref="R22">(M22+G22+0.02+_xlfn.IFS(K22="Europe &amp; Central Asia",0.015, K22="East Asia &amp; Pacific",0.026, K22="Middle East &amp; North Africa",0.025, K22="North America",0.026, K22="South Asia",0.05, K22="Sub-Saharan Africa",0.054, K22="Latin America &amp; Caribbean",0.034))*(1-F22)</f>
        <v>3.9628707440000001E-2</v>
      </c>
      <c r="S22">
        <f t="shared" si="2"/>
        <v>6.9240415208000006E-2</v>
      </c>
      <c r="T22" s="3">
        <f t="shared" si="3"/>
        <v>1.7404152080000013E-3</v>
      </c>
    </row>
    <row r="23" spans="1:20" x14ac:dyDescent="0.2">
      <c r="A23" t="s">
        <v>27</v>
      </c>
      <c r="B23" t="s">
        <v>16</v>
      </c>
      <c r="C23">
        <v>2012</v>
      </c>
      <c r="D23" s="7">
        <v>3.7999999999999999E-2</v>
      </c>
      <c r="E23">
        <v>5.7799999999999997E-2</v>
      </c>
      <c r="F23">
        <v>0.33989999999999998</v>
      </c>
      <c r="G23">
        <v>7.0000000000000001E-3</v>
      </c>
      <c r="H23">
        <v>1.0500000000000001E-2</v>
      </c>
      <c r="I23">
        <v>0.8</v>
      </c>
      <c r="J23">
        <v>5.0000000000000001E-3</v>
      </c>
      <c r="K23" t="s">
        <v>22</v>
      </c>
      <c r="L23">
        <v>1.2500000000000001E-2</v>
      </c>
      <c r="M23">
        <v>1.8034399999999999E-2</v>
      </c>
      <c r="N23">
        <v>1.0500000000000001E-2</v>
      </c>
      <c r="O23">
        <v>7.0000000000000001E-3</v>
      </c>
      <c r="P23">
        <v>0.33989999999999998</v>
      </c>
      <c r="Q23" cm="1">
        <f t="array" ref="Q23">M23+E23+H23+
_xlfn.IFS(K23="Europe &amp; Central Asia",0.015, K23="East Asia &amp; Pacific",0.026, K23="Middle East &amp; North Africa",0.025, K23="North America",0.026, K23="South Asia",0.05, K23="Sub-Saharan Africa",0.054, K23="Latin America &amp; Caribbean",0.034)+
_xlfn.IFS(B23="Wind offshore",0.037, B23="Wind onshore",0.001, B23="Solar PV",0.01)</f>
        <v>0.11133439999999999</v>
      </c>
      <c r="R23" cm="1">
        <f t="array" ref="R23">(M23+G23+0.02+_xlfn.IFS(K23="Europe &amp; Central Asia",0.015, K23="East Asia &amp; Pacific",0.026, K23="Middle East &amp; North Africa",0.025, K23="North America",0.026, K23="South Asia",0.05, K23="Sub-Saharan Africa",0.054, K23="Latin America &amp; Caribbean",0.034))*(1-F23)</f>
        <v>3.9628707440000001E-2</v>
      </c>
      <c r="S23">
        <f t="shared" si="2"/>
        <v>6.1140415207999996E-2</v>
      </c>
      <c r="T23" s="3">
        <f t="shared" si="3"/>
        <v>2.3140415207999997E-2</v>
      </c>
    </row>
    <row r="24" spans="1:20" x14ac:dyDescent="0.2">
      <c r="A24" t="s">
        <v>29</v>
      </c>
      <c r="B24" t="s">
        <v>16</v>
      </c>
      <c r="C24">
        <v>2023</v>
      </c>
      <c r="D24" s="7">
        <v>0.21202499999999999</v>
      </c>
      <c r="E24">
        <v>4.5999999999999999E-2</v>
      </c>
      <c r="F24">
        <v>0.25</v>
      </c>
      <c r="G24">
        <v>8.1692501446400528E-2</v>
      </c>
      <c r="H24">
        <v>0.10966724789468731</v>
      </c>
      <c r="I24">
        <v>0.6</v>
      </c>
      <c r="J24">
        <v>3.2500000000000001E-2</v>
      </c>
      <c r="K24" t="s">
        <v>17</v>
      </c>
      <c r="L24">
        <v>2.06E-2</v>
      </c>
      <c r="M24">
        <v>3.73E-2</v>
      </c>
      <c r="N24">
        <v>0.10966724789468731</v>
      </c>
      <c r="O24">
        <v>8.1692501446400528E-2</v>
      </c>
      <c r="Q24" cm="1">
        <f t="array" ref="Q24">M24+E24+H24+
_xlfn.IFS(K24="Europe &amp; Central Asia",0.015, K24="East Asia &amp; Pacific",0.026, K24="Middle East &amp; North Africa",0.025, K24="North America",0.026, K24="South Asia",0.05, K24="Sub-Saharan Africa",0.054, K24="Latin America &amp; Caribbean",0.034)+
_xlfn.IFS(B24="Wind offshore",0.037, B24="Wind onshore",0.001, B24="Solar PV",0.01)</f>
        <v>0.23696724789468732</v>
      </c>
      <c r="R24" cm="1">
        <f t="array" ref="R24">(M24+G24+0.02+_xlfn.IFS(K24="Europe &amp; Central Asia",0.015, K24="East Asia &amp; Pacific",0.026, K24="Middle East &amp; North Africa",0.025, K24="North America",0.026, K24="South Asia",0.05, K24="Sub-Saharan Africa",0.054, K24="Latin America &amp; Caribbean",0.034))*(1-F24)</f>
        <v>0.12974437608480038</v>
      </c>
      <c r="S24">
        <f t="shared" si="2"/>
        <v>0.16191123762776644</v>
      </c>
      <c r="T24" s="3">
        <f t="shared" si="3"/>
        <v>-5.0113762372233556E-2</v>
      </c>
    </row>
    <row r="25" spans="1:20" x14ac:dyDescent="0.2">
      <c r="A25" t="s">
        <v>107</v>
      </c>
      <c r="B25" t="s">
        <v>16</v>
      </c>
      <c r="C25">
        <v>2023</v>
      </c>
      <c r="D25" s="8">
        <v>0.37546000000000002</v>
      </c>
      <c r="E25">
        <v>4.5999999999999999E-2</v>
      </c>
      <c r="F25">
        <v>0.3</v>
      </c>
      <c r="G25">
        <v>0.1089660168195719</v>
      </c>
      <c r="H25">
        <v>0.1462802946056096</v>
      </c>
      <c r="I25">
        <v>0.6</v>
      </c>
      <c r="J25">
        <v>3.2500000000000001E-2</v>
      </c>
      <c r="K25" t="s">
        <v>31</v>
      </c>
      <c r="L25">
        <v>2.18E-2</v>
      </c>
      <c r="M25">
        <v>3.73E-2</v>
      </c>
      <c r="N25">
        <v>0.1462802946056096</v>
      </c>
      <c r="O25">
        <v>0.1089660168195719</v>
      </c>
      <c r="P25">
        <v>0.3</v>
      </c>
      <c r="Q25" cm="1">
        <f t="array" ref="Q25">M25+E25+H25+
_xlfn.IFS(K25="Europe &amp; Central Asia",0.015, K25="East Asia &amp; Pacific",0.026, K25="Middle East &amp; North Africa",0.025, K25="North America",0.026, K25="South Asia",0.05, K25="Sub-Saharan Africa",0.054, K25="Latin America &amp; Caribbean",0.034)+
_xlfn.IFS(B25="Wind offshore",0.037, B25="Wind onshore",0.001, B25="Solar PV",0.01)</f>
        <v>0.29358029460560958</v>
      </c>
      <c r="R25" cm="1">
        <f t="array" ref="R25">(M25+G25+0.02+_xlfn.IFS(K25="Europe &amp; Central Asia",0.015, K25="East Asia &amp; Pacific",0.026, K25="Middle East &amp; North Africa",0.025, K25="North America",0.026, K25="South Asia",0.05, K25="Sub-Saharan Africa",0.054, K25="Latin America &amp; Caribbean",0.034))*(1-F25)</f>
        <v>0.15418621177370032</v>
      </c>
      <c r="S25">
        <f t="shared" si="2"/>
        <v>0.1960044366232731</v>
      </c>
      <c r="T25" s="5">
        <f t="shared" si="3"/>
        <v>-0.17945556337672691</v>
      </c>
    </row>
    <row r="26" spans="1:20" x14ac:dyDescent="0.2">
      <c r="A26" t="s">
        <v>32</v>
      </c>
      <c r="B26" t="s">
        <v>16</v>
      </c>
      <c r="C26">
        <v>2023</v>
      </c>
      <c r="D26" s="7">
        <v>0.10263600000000001</v>
      </c>
      <c r="E26">
        <v>4.5999999999999999E-2</v>
      </c>
      <c r="F26">
        <v>0.34</v>
      </c>
      <c r="G26">
        <v>3.2779436317050999E-2</v>
      </c>
      <c r="H26">
        <v>4.4004412948338498E-2</v>
      </c>
      <c r="I26">
        <v>0.8</v>
      </c>
      <c r="J26">
        <v>5.0000000000000001E-3</v>
      </c>
      <c r="K26" t="s">
        <v>17</v>
      </c>
      <c r="L26">
        <v>2.06E-2</v>
      </c>
      <c r="M26">
        <v>3.73E-2</v>
      </c>
      <c r="N26">
        <v>4.4004412948338498E-2</v>
      </c>
      <c r="O26">
        <v>3.2779436317050999E-2</v>
      </c>
      <c r="P26">
        <v>0.34</v>
      </c>
      <c r="Q26" cm="1">
        <f t="array" ref="Q26">M26+E26+H26+
_xlfn.IFS(K26="Europe &amp; Central Asia",0.015, K26="East Asia &amp; Pacific",0.026, K26="Middle East &amp; North Africa",0.025, K26="North America",0.026, K26="South Asia",0.05, K26="Sub-Saharan Africa",0.054, K26="Latin America &amp; Caribbean",0.034)+
_xlfn.IFS(B26="Wind offshore",0.037, B26="Wind onshore",0.001, B26="Solar PV",0.01)</f>
        <v>0.17130441294833851</v>
      </c>
      <c r="R26" cm="1">
        <f t="array" ref="R26">(M26+G26+0.02+_xlfn.IFS(K26="Europe &amp; Central Asia",0.015, K26="East Asia &amp; Pacific",0.026, K26="Middle East &amp; North Africa",0.025, K26="North America",0.026, K26="South Asia",0.05, K26="Sub-Saharan Africa",0.054, K26="Latin America &amp; Caribbean",0.034))*(1-F26)</f>
        <v>8.1892427969253653E-2</v>
      </c>
      <c r="S26">
        <f t="shared" si="2"/>
        <v>0.10871602346297909</v>
      </c>
      <c r="T26" s="3">
        <f t="shared" si="3"/>
        <v>6.0800234629790895E-3</v>
      </c>
    </row>
    <row r="27" spans="1:20" x14ac:dyDescent="0.2">
      <c r="A27" t="s">
        <v>32</v>
      </c>
      <c r="B27" t="s">
        <v>16</v>
      </c>
      <c r="C27">
        <v>2013</v>
      </c>
      <c r="D27" s="7">
        <v>4.8000000000000001E-2</v>
      </c>
      <c r="E27">
        <v>4.9599999999999998E-2</v>
      </c>
      <c r="F27">
        <v>0.34</v>
      </c>
      <c r="G27">
        <v>1.9E-2</v>
      </c>
      <c r="H27">
        <v>2.8500000000000001E-2</v>
      </c>
      <c r="I27">
        <v>0.6</v>
      </c>
      <c r="J27">
        <v>3.2500000000000001E-2</v>
      </c>
      <c r="K27" t="s">
        <v>17</v>
      </c>
      <c r="L27">
        <v>2.2200000000000001E-2</v>
      </c>
      <c r="M27">
        <v>2.3501600000000001E-2</v>
      </c>
      <c r="N27">
        <v>2.8500000000000001E-2</v>
      </c>
      <c r="O27">
        <v>1.9E-2</v>
      </c>
      <c r="P27">
        <v>0.34</v>
      </c>
      <c r="Q27" cm="1">
        <f t="array" ref="Q27">M27+E27+H27+
_xlfn.IFS(K27="Europe &amp; Central Asia",0.015, K27="East Asia &amp; Pacific",0.026, K27="Middle East &amp; North Africa",0.025, K27="North America",0.026, K27="South Asia",0.05, K27="Sub-Saharan Africa",0.054, K27="Latin America &amp; Caribbean",0.034)+
_xlfn.IFS(B27="Wind offshore",0.037, B27="Wind onshore",0.001, B27="Solar PV",0.01)</f>
        <v>0.1456016</v>
      </c>
      <c r="R27" cm="1">
        <f t="array" ref="R27">(M27+G27+0.02+_xlfn.IFS(K27="Europe &amp; Central Asia",0.015, K27="East Asia &amp; Pacific",0.026, K27="Middle East &amp; North Africa",0.025, K27="North America",0.026, K27="South Asia",0.05, K27="Sub-Saharan Africa",0.054, K27="Latin America &amp; Caribbean",0.034))*(1-F27)</f>
        <v>6.3691055999999996E-2</v>
      </c>
      <c r="S27">
        <f t="shared" si="2"/>
        <v>8.8264219199999994E-2</v>
      </c>
      <c r="T27" s="3">
        <f t="shared" si="3"/>
        <v>4.0264219199999993E-2</v>
      </c>
    </row>
    <row r="28" spans="1:20" x14ac:dyDescent="0.2">
      <c r="A28" t="s">
        <v>32</v>
      </c>
      <c r="B28" t="s">
        <v>16</v>
      </c>
      <c r="C28">
        <v>2014</v>
      </c>
      <c r="D28" s="7">
        <v>5.7000000000000002E-2</v>
      </c>
      <c r="E28">
        <v>5.7799999999999997E-2</v>
      </c>
      <c r="F28">
        <v>0.34</v>
      </c>
      <c r="G28">
        <v>1.9E-2</v>
      </c>
      <c r="H28">
        <v>2.8500000000000001E-2</v>
      </c>
      <c r="I28">
        <v>0.6</v>
      </c>
      <c r="J28">
        <v>3.2500000000000001E-2</v>
      </c>
      <c r="K28" t="s">
        <v>17</v>
      </c>
      <c r="L28">
        <v>2.2200000000000001E-2</v>
      </c>
      <c r="M28">
        <v>2.5395600000000001E-2</v>
      </c>
      <c r="N28">
        <v>2.8500000000000001E-2</v>
      </c>
      <c r="O28">
        <v>1.9E-2</v>
      </c>
      <c r="P28">
        <v>0.34</v>
      </c>
      <c r="Q28" cm="1">
        <f t="array" ref="Q28">M28+E28+H28+
_xlfn.IFS(K28="Europe &amp; Central Asia",0.015, K28="East Asia &amp; Pacific",0.026, K28="Middle East &amp; North Africa",0.025, K28="North America",0.026, K28="South Asia",0.05, K28="Sub-Saharan Africa",0.054, K28="Latin America &amp; Caribbean",0.034)+
_xlfn.IFS(B28="Wind offshore",0.037, B28="Wind onshore",0.001, B28="Solar PV",0.01)</f>
        <v>0.15569559999999999</v>
      </c>
      <c r="R28" cm="1">
        <f t="array" ref="R28">(M28+G28+0.02+_xlfn.IFS(K28="Europe &amp; Central Asia",0.015, K28="East Asia &amp; Pacific",0.026, K28="Middle East &amp; North Africa",0.025, K28="North America",0.026, K28="South Asia",0.05, K28="Sub-Saharan Africa",0.054, K28="Latin America &amp; Caribbean",0.034))*(1-F28)</f>
        <v>6.494109599999999E-2</v>
      </c>
      <c r="S28">
        <f t="shared" si="2"/>
        <v>9.2167447199999988E-2</v>
      </c>
      <c r="T28" s="3">
        <f t="shared" si="3"/>
        <v>3.5167447199999986E-2</v>
      </c>
    </row>
    <row r="29" spans="1:20" x14ac:dyDescent="0.2">
      <c r="A29" t="s">
        <v>32</v>
      </c>
      <c r="B29" t="s">
        <v>16</v>
      </c>
      <c r="C29">
        <v>2015</v>
      </c>
      <c r="D29" s="7">
        <v>5.3999999999999999E-2</v>
      </c>
      <c r="E29">
        <v>6.1199999999999997E-2</v>
      </c>
      <c r="F29">
        <v>0.34</v>
      </c>
      <c r="G29">
        <v>3.3700000000000001E-2</v>
      </c>
      <c r="H29">
        <v>4.718E-2</v>
      </c>
      <c r="I29">
        <v>0.6</v>
      </c>
      <c r="J29">
        <v>3.2500000000000001E-2</v>
      </c>
      <c r="K29" t="s">
        <v>17</v>
      </c>
      <c r="L29">
        <v>2.2200000000000001E-2</v>
      </c>
      <c r="M29">
        <v>2.1382868530000002E-2</v>
      </c>
      <c r="N29">
        <v>4.718E-2</v>
      </c>
      <c r="O29">
        <v>3.3700000000000001E-2</v>
      </c>
      <c r="P29">
        <v>0.34</v>
      </c>
      <c r="Q29" cm="1">
        <f t="array" ref="Q29">M29+E29+H29+
_xlfn.IFS(K29="Europe &amp; Central Asia",0.015, K29="East Asia &amp; Pacific",0.026, K29="Middle East &amp; North Africa",0.025, K29="North America",0.026, K29="South Asia",0.05, K29="Sub-Saharan Africa",0.054, K29="Latin America &amp; Caribbean",0.034)+
_xlfn.IFS(B29="Wind offshore",0.037, B29="Wind onshore",0.001, B29="Solar PV",0.01)</f>
        <v>0.17376286853</v>
      </c>
      <c r="R29" cm="1">
        <f t="array" ref="R29">(M29+G29+0.02+_xlfn.IFS(K29="Europe &amp; Central Asia",0.015, K29="East Asia &amp; Pacific",0.026, K29="Middle East &amp; North Africa",0.025, K29="North America",0.026, K29="South Asia",0.05, K29="Sub-Saharan Africa",0.054, K29="Latin America &amp; Caribbean",0.034))*(1-F29)</f>
        <v>7.1994693229799997E-2</v>
      </c>
      <c r="S29">
        <f t="shared" si="2"/>
        <v>0.10252514581986</v>
      </c>
      <c r="T29" s="3">
        <f t="shared" si="3"/>
        <v>4.8525145819859998E-2</v>
      </c>
    </row>
    <row r="30" spans="1:20" x14ac:dyDescent="0.2">
      <c r="A30" t="s">
        <v>32</v>
      </c>
      <c r="B30" t="s">
        <v>16</v>
      </c>
      <c r="C30">
        <v>2019</v>
      </c>
      <c r="D30" s="7">
        <v>0.1225</v>
      </c>
      <c r="E30">
        <v>5.1999999999999998E-2</v>
      </c>
      <c r="F30">
        <v>0.34</v>
      </c>
      <c r="G30">
        <v>2.5117732521883721E-2</v>
      </c>
      <c r="H30">
        <v>2.962842764492955E-2</v>
      </c>
      <c r="I30">
        <v>0.6</v>
      </c>
      <c r="J30">
        <v>3.2500000000000001E-2</v>
      </c>
      <c r="K30" t="s">
        <v>17</v>
      </c>
      <c r="L30">
        <v>2.06E-2</v>
      </c>
      <c r="M30">
        <v>2.1413999999999999E-2</v>
      </c>
      <c r="N30">
        <v>2.962842764492955E-2</v>
      </c>
      <c r="O30">
        <v>2.5117732521883721E-2</v>
      </c>
      <c r="P30">
        <v>0.34</v>
      </c>
      <c r="Q30" cm="1">
        <f t="array" ref="Q30">M30+E30+H30+
_xlfn.IFS(K30="Europe &amp; Central Asia",0.015, K30="East Asia &amp; Pacific",0.026, K30="Middle East &amp; North Africa",0.025, K30="North America",0.026, K30="South Asia",0.05, K30="Sub-Saharan Africa",0.054, K30="Latin America &amp; Caribbean",0.034)+
_xlfn.IFS(B30="Wind offshore",0.037, B30="Wind onshore",0.001, B30="Solar PV",0.01)</f>
        <v>0.14704242764492956</v>
      </c>
      <c r="R30" cm="1">
        <f t="array" ref="R30">(M30+G30+0.02+_xlfn.IFS(K30="Europe &amp; Central Asia",0.015, K30="East Asia &amp; Pacific",0.026, K30="Middle East &amp; North Africa",0.025, K30="North America",0.026, K30="South Asia",0.05, K30="Sub-Saharan Africa",0.054, K30="Latin America &amp; Caribbean",0.034))*(1-F30)</f>
        <v>6.6350943464443257E-2</v>
      </c>
      <c r="S30">
        <f t="shared" si="2"/>
        <v>9.055838871858915E-2</v>
      </c>
      <c r="T30" s="3">
        <f t="shared" si="3"/>
        <v>-3.1941611281410848E-2</v>
      </c>
    </row>
    <row r="31" spans="1:20" x14ac:dyDescent="0.2">
      <c r="A31" t="s">
        <v>32</v>
      </c>
      <c r="B31" t="s">
        <v>16</v>
      </c>
      <c r="C31">
        <v>2021</v>
      </c>
      <c r="D31" s="7">
        <v>0.13</v>
      </c>
      <c r="E31">
        <v>4.24E-2</v>
      </c>
      <c r="F31">
        <v>0.34</v>
      </c>
      <c r="G31">
        <v>2.556153258073348E-2</v>
      </c>
      <c r="H31">
        <v>2.9709056526686761E-2</v>
      </c>
      <c r="I31">
        <v>0.7</v>
      </c>
      <c r="J31">
        <v>2.375E-2</v>
      </c>
      <c r="K31" t="s">
        <v>17</v>
      </c>
      <c r="L31">
        <v>2.06E-2</v>
      </c>
      <c r="M31">
        <v>1.4468525899999999E-2</v>
      </c>
      <c r="N31">
        <v>2.9709056526686761E-2</v>
      </c>
      <c r="O31">
        <v>2.556153258073348E-2</v>
      </c>
      <c r="P31">
        <v>0.34</v>
      </c>
      <c r="Q31" cm="1">
        <f t="array" ref="Q31">M31+E31+H31+
_xlfn.IFS(K31="Europe &amp; Central Asia",0.015, K31="East Asia &amp; Pacific",0.026, K31="Middle East &amp; North Africa",0.025, K31="North America",0.026, K31="South Asia",0.05, K31="Sub-Saharan Africa",0.054, K31="Latin America &amp; Caribbean",0.034)+
_xlfn.IFS(B31="Wind offshore",0.037, B31="Wind onshore",0.001, B31="Solar PV",0.01)</f>
        <v>0.13057758242668677</v>
      </c>
      <c r="R31" cm="1">
        <f t="array" ref="R31">(M31+G31+0.02+_xlfn.IFS(K31="Europe &amp; Central Asia",0.015, K31="East Asia &amp; Pacific",0.026, K31="Middle East &amp; North Africa",0.025, K31="North America",0.026, K31="South Asia",0.05, K31="Sub-Saharan Africa",0.054, K31="Latin America &amp; Caribbean",0.034))*(1-F31)</f>
        <v>6.2059838597284089E-2</v>
      </c>
      <c r="S31">
        <f t="shared" si="2"/>
        <v>8.2615161746104893E-2</v>
      </c>
      <c r="T31" s="3">
        <f t="shared" si="3"/>
        <v>-4.7384838253895112E-2</v>
      </c>
    </row>
    <row r="32" spans="1:20" x14ac:dyDescent="0.2">
      <c r="A32" t="s">
        <v>32</v>
      </c>
      <c r="B32" t="s">
        <v>16</v>
      </c>
      <c r="C32">
        <v>2022</v>
      </c>
      <c r="D32" s="7">
        <v>0.1125</v>
      </c>
      <c r="E32">
        <v>5.9400000000000001E-2</v>
      </c>
      <c r="F32">
        <v>0.34</v>
      </c>
      <c r="G32">
        <v>3.6814678899082569E-2</v>
      </c>
      <c r="H32">
        <v>5.193169166632966E-2</v>
      </c>
      <c r="I32">
        <v>0.8</v>
      </c>
      <c r="J32">
        <v>5.0000000000000001E-3</v>
      </c>
      <c r="K32" t="s">
        <v>17</v>
      </c>
      <c r="L32">
        <v>2.06E-2</v>
      </c>
      <c r="M32">
        <v>2.9505622490000001E-2</v>
      </c>
      <c r="N32">
        <v>5.193169166632966E-2</v>
      </c>
      <c r="O32">
        <v>3.6814678899082569E-2</v>
      </c>
      <c r="P32">
        <v>0.34</v>
      </c>
      <c r="Q32" cm="1">
        <f t="array" ref="Q32">M32+E32+H32+
_xlfn.IFS(K32="Europe &amp; Central Asia",0.015, K32="East Asia &amp; Pacific",0.026, K32="Middle East &amp; North Africa",0.025, K32="North America",0.026, K32="South Asia",0.05, K32="Sub-Saharan Africa",0.054, K32="Latin America &amp; Caribbean",0.034)+
_xlfn.IFS(B32="Wind offshore",0.037, B32="Wind onshore",0.001, B32="Solar PV",0.01)</f>
        <v>0.18483731415632967</v>
      </c>
      <c r="R32" cm="1">
        <f t="array" ref="R32">(M32+G32+0.02+_xlfn.IFS(K32="Europe &amp; Central Asia",0.015, K32="East Asia &amp; Pacific",0.026, K32="Middle East &amp; North Africa",0.025, K32="North America",0.026, K32="South Asia",0.05, K32="Sub-Saharan Africa",0.054, K32="Latin America &amp; Caribbean",0.034))*(1-F32)</f>
        <v>7.9411398916794496E-2</v>
      </c>
      <c r="S32">
        <f t="shared" si="2"/>
        <v>0.11103917348865505</v>
      </c>
      <c r="T32" s="3">
        <f t="shared" si="3"/>
        <v>-1.4608265113449509E-3</v>
      </c>
    </row>
    <row r="33" spans="1:20" x14ac:dyDescent="0.2">
      <c r="A33" t="s">
        <v>32</v>
      </c>
      <c r="B33" t="s">
        <v>28</v>
      </c>
      <c r="C33">
        <v>2022</v>
      </c>
      <c r="D33" s="7">
        <v>0.11</v>
      </c>
      <c r="E33">
        <v>5.9400000000000001E-2</v>
      </c>
      <c r="F33">
        <v>0.34</v>
      </c>
      <c r="G33">
        <v>3.6814678899082569E-2</v>
      </c>
      <c r="H33">
        <v>5.193169166632966E-2</v>
      </c>
      <c r="I33">
        <v>0.6</v>
      </c>
      <c r="J33">
        <v>3.2500000000000001E-2</v>
      </c>
      <c r="K33" t="s">
        <v>17</v>
      </c>
      <c r="L33">
        <v>2.06E-2</v>
      </c>
      <c r="M33">
        <v>2.9505622490000001E-2</v>
      </c>
      <c r="N33">
        <v>5.193169166632966E-2</v>
      </c>
      <c r="O33">
        <v>3.6814678899082569E-2</v>
      </c>
      <c r="P33">
        <v>0.34</v>
      </c>
      <c r="Q33" cm="1">
        <f t="array" ref="Q33">M33+E33+H33+
_xlfn.IFS(K33="Europe &amp; Central Asia",0.015, K33="East Asia &amp; Pacific",0.026, K33="Middle East &amp; North Africa",0.025, K33="North America",0.026, K33="South Asia",0.05, K33="Sub-Saharan Africa",0.054, K33="Latin America &amp; Caribbean",0.034)+
_xlfn.IFS(B33="Wind offshore",0.037, B33="Wind onshore",0.001, B33="Solar PV",0.01)</f>
        <v>0.21183731415632967</v>
      </c>
      <c r="R33" cm="1">
        <f t="array" ref="R33">(M33+G33+0.02+_xlfn.IFS(K33="Europe &amp; Central Asia",0.015, K33="East Asia &amp; Pacific",0.026, K33="Middle East &amp; North Africa",0.025, K33="North America",0.026, K33="South Asia",0.05, K33="Sub-Saharan Africa",0.054, K33="Latin America &amp; Caribbean",0.034))*(1-F33)</f>
        <v>7.9411398916794496E-2</v>
      </c>
      <c r="S33">
        <f t="shared" si="2"/>
        <v>0.11913917348865505</v>
      </c>
      <c r="T33" s="3">
        <f t="shared" si="3"/>
        <v>9.1391734886550474E-3</v>
      </c>
    </row>
    <row r="34" spans="1:20" x14ac:dyDescent="0.2">
      <c r="A34" t="s">
        <v>32</v>
      </c>
      <c r="B34" t="s">
        <v>16</v>
      </c>
      <c r="C34">
        <v>2020</v>
      </c>
      <c r="D34" s="7">
        <v>7.6149999999999995E-2</v>
      </c>
      <c r="E34">
        <v>4.7199999999999999E-2</v>
      </c>
      <c r="F34">
        <v>0.34</v>
      </c>
      <c r="G34">
        <v>2.6548514710001261E-2</v>
      </c>
      <c r="H34">
        <v>2.9095135536334991E-2</v>
      </c>
      <c r="I34">
        <v>0.6</v>
      </c>
      <c r="J34">
        <v>3.2500000000000001E-2</v>
      </c>
      <c r="K34" t="s">
        <v>17</v>
      </c>
      <c r="L34">
        <v>2.06E-2</v>
      </c>
      <c r="M34">
        <v>8.8920318700000008E-3</v>
      </c>
      <c r="N34">
        <v>2.9095135536334991E-2</v>
      </c>
      <c r="O34">
        <v>2.6548514710001261E-2</v>
      </c>
      <c r="P34">
        <v>0.34</v>
      </c>
      <c r="Q34" cm="1">
        <f t="array" ref="Q34">M34+E34+H34+
_xlfn.IFS(K34="Europe &amp; Central Asia",0.015, K34="East Asia &amp; Pacific",0.026, K34="Middle East &amp; North Africa",0.025, K34="North America",0.026, K34="South Asia",0.05, K34="Sub-Saharan Africa",0.054, K34="Latin America &amp; Caribbean",0.034)+
_xlfn.IFS(B34="Wind offshore",0.037, B34="Wind onshore",0.001, B34="Solar PV",0.01)</f>
        <v>0.12918716740633501</v>
      </c>
      <c r="R34" cm="1">
        <f t="array" ref="R34">(M34+G34+0.02+_xlfn.IFS(K34="Europe &amp; Central Asia",0.015, K34="East Asia &amp; Pacific",0.026, K34="Middle East &amp; North Africa",0.025, K34="North America",0.026, K34="South Asia",0.05, K34="Sub-Saharan Africa",0.054, K34="Latin America &amp; Caribbean",0.034))*(1-F34)</f>
        <v>5.9030760742800829E-2</v>
      </c>
      <c r="S34">
        <f t="shared" si="2"/>
        <v>8.0077682741861084E-2</v>
      </c>
      <c r="T34" s="3">
        <f t="shared" si="3"/>
        <v>3.9276827418610882E-3</v>
      </c>
    </row>
    <row r="35" spans="1:20" x14ac:dyDescent="0.2">
      <c r="A35" t="s">
        <v>32</v>
      </c>
      <c r="B35" t="s">
        <v>18</v>
      </c>
      <c r="C35">
        <v>2020</v>
      </c>
      <c r="D35" s="7">
        <v>6.8166666666666667E-2</v>
      </c>
      <c r="E35">
        <v>4.7199999999999999E-2</v>
      </c>
      <c r="F35">
        <v>0.34</v>
      </c>
      <c r="G35">
        <v>2.6548514710001261E-2</v>
      </c>
      <c r="H35">
        <v>2.9095135536334991E-2</v>
      </c>
      <c r="I35">
        <v>0.7</v>
      </c>
      <c r="J35">
        <v>2.375E-2</v>
      </c>
      <c r="K35" t="s">
        <v>17</v>
      </c>
      <c r="L35">
        <v>2.06E-2</v>
      </c>
      <c r="M35">
        <v>8.8920318700000008E-3</v>
      </c>
      <c r="N35">
        <v>2.9095135536334991E-2</v>
      </c>
      <c r="O35">
        <v>2.6548514710001261E-2</v>
      </c>
      <c r="P35">
        <v>0.34</v>
      </c>
      <c r="Q35" cm="1">
        <f t="array" ref="Q35">M35+E35+H35+
_xlfn.IFS(K35="Europe &amp; Central Asia",0.015, K35="East Asia &amp; Pacific",0.026, K35="Middle East &amp; North Africa",0.025, K35="North America",0.026, K35="South Asia",0.05, K35="Sub-Saharan Africa",0.054, K35="Latin America &amp; Caribbean",0.034)+
_xlfn.IFS(B35="Wind offshore",0.037, B35="Wind onshore",0.001, B35="Solar PV",0.01)</f>
        <v>0.120187167406335</v>
      </c>
      <c r="R35" cm="1">
        <f t="array" ref="R35">(M35+G35+0.02+_xlfn.IFS(K35="Europe &amp; Central Asia",0.015, K35="East Asia &amp; Pacific",0.026, K35="Middle East &amp; North Africa",0.025, K35="North America",0.026, K35="South Asia",0.05, K35="Sub-Saharan Africa",0.054, K35="Latin America &amp; Caribbean",0.034))*(1-F35)</f>
        <v>5.9030760742800829E-2</v>
      </c>
      <c r="S35">
        <f t="shared" si="2"/>
        <v>7.7377682741861076E-2</v>
      </c>
      <c r="T35" s="3">
        <f t="shared" si="3"/>
        <v>9.2110160751944087E-3</v>
      </c>
    </row>
    <row r="36" spans="1:20" x14ac:dyDescent="0.2">
      <c r="A36" t="s">
        <v>33</v>
      </c>
      <c r="B36" t="s">
        <v>18</v>
      </c>
      <c r="C36">
        <v>2014</v>
      </c>
      <c r="D36" s="7">
        <v>0.1</v>
      </c>
      <c r="E36">
        <v>5.7799999999999997E-2</v>
      </c>
      <c r="F36">
        <v>0.1</v>
      </c>
      <c r="G36">
        <v>1.9E-2</v>
      </c>
      <c r="H36">
        <v>2.8500000000000001E-2</v>
      </c>
      <c r="I36">
        <v>0.7</v>
      </c>
      <c r="J36">
        <v>2.375E-2</v>
      </c>
      <c r="K36" t="s">
        <v>22</v>
      </c>
      <c r="L36">
        <v>1.2500000000000001E-2</v>
      </c>
      <c r="M36">
        <v>2.5395600000000001E-2</v>
      </c>
      <c r="N36">
        <v>2.8500000000000001E-2</v>
      </c>
      <c r="O36">
        <v>1.9E-2</v>
      </c>
      <c r="P36">
        <v>0.1</v>
      </c>
      <c r="Q36" cm="1">
        <f t="array" ref="Q36">M36+E36+H36+
_xlfn.IFS(K36="Europe &amp; Central Asia",0.015, K36="East Asia &amp; Pacific",0.026, K36="Middle East &amp; North Africa",0.025, K36="North America",0.026, K36="South Asia",0.05, K36="Sub-Saharan Africa",0.054, K36="Latin America &amp; Caribbean",0.034)+
_xlfn.IFS(B36="Wind offshore",0.037, B36="Wind onshore",0.001, B36="Solar PV",0.01)</f>
        <v>0.12769559999999999</v>
      </c>
      <c r="R36" cm="1">
        <f t="array" ref="R36">(M36+G36+0.02+_xlfn.IFS(K36="Europe &amp; Central Asia",0.015, K36="East Asia &amp; Pacific",0.026, K36="Middle East &amp; North Africa",0.025, K36="North America",0.026, K36="South Asia",0.05, K36="Sub-Saharan Africa",0.054, K36="Latin America &amp; Caribbean",0.034))*(1-F36)</f>
        <v>7.1456039999999998E-2</v>
      </c>
      <c r="S36">
        <f t="shared" si="2"/>
        <v>8.8327907999999997E-2</v>
      </c>
      <c r="T36" s="3">
        <f t="shared" si="3"/>
        <v>-1.1672092000000009E-2</v>
      </c>
    </row>
    <row r="37" spans="1:20" x14ac:dyDescent="0.2">
      <c r="A37" t="s">
        <v>33</v>
      </c>
      <c r="B37" t="s">
        <v>18</v>
      </c>
      <c r="C37">
        <v>2019</v>
      </c>
      <c r="D37" s="7">
        <v>5.5E-2</v>
      </c>
      <c r="E37">
        <v>5.1999999999999998E-2</v>
      </c>
      <c r="F37">
        <v>0.1</v>
      </c>
      <c r="G37">
        <v>1.5915440126478879E-2</v>
      </c>
      <c r="H37">
        <v>1.8773568267507919E-2</v>
      </c>
      <c r="I37">
        <v>0.7</v>
      </c>
      <c r="J37">
        <v>2.375E-2</v>
      </c>
      <c r="K37" t="s">
        <v>22</v>
      </c>
      <c r="L37">
        <v>1.2500000000000001E-2</v>
      </c>
      <c r="M37">
        <v>2.1413999999999999E-2</v>
      </c>
      <c r="N37">
        <v>1.8773568267507919E-2</v>
      </c>
      <c r="O37">
        <v>1.5915440126478879E-2</v>
      </c>
      <c r="P37">
        <v>0.1</v>
      </c>
      <c r="Q37" cm="1">
        <f t="array" ref="Q37">M37+E37+H37+
_xlfn.IFS(K37="Europe &amp; Central Asia",0.015, K37="East Asia &amp; Pacific",0.026, K37="Middle East &amp; North Africa",0.025, K37="North America",0.026, K37="South Asia",0.05, K37="Sub-Saharan Africa",0.054, K37="Latin America &amp; Caribbean",0.034)+
_xlfn.IFS(B37="Wind offshore",0.037, B37="Wind onshore",0.001, B37="Solar PV",0.01)</f>
        <v>0.10818756826750792</v>
      </c>
      <c r="R37" cm="1">
        <f t="array" ref="R37">(M37+G37+0.02+_xlfn.IFS(K37="Europe &amp; Central Asia",0.015, K37="East Asia &amp; Pacific",0.026, K37="Middle East &amp; North Africa",0.025, K37="North America",0.026, K37="South Asia",0.05, K37="Sub-Saharan Africa",0.054, K37="Latin America &amp; Caribbean",0.034))*(1-F37)</f>
        <v>6.509649611383099E-2</v>
      </c>
      <c r="S37">
        <f t="shared" si="2"/>
        <v>7.8023817759934055E-2</v>
      </c>
      <c r="T37" s="3">
        <f t="shared" si="3"/>
        <v>2.3023817759934055E-2</v>
      </c>
    </row>
    <row r="38" spans="1:20" x14ac:dyDescent="0.2">
      <c r="A38" t="s">
        <v>33</v>
      </c>
      <c r="B38" t="s">
        <v>16</v>
      </c>
      <c r="C38">
        <v>2019</v>
      </c>
      <c r="D38" s="7">
        <v>5.5E-2</v>
      </c>
      <c r="E38">
        <v>5.1999999999999998E-2</v>
      </c>
      <c r="F38">
        <v>0.1</v>
      </c>
      <c r="G38">
        <v>1.5915440126478879E-2</v>
      </c>
      <c r="H38">
        <v>1.8773568267507919E-2</v>
      </c>
      <c r="I38">
        <v>0.7</v>
      </c>
      <c r="J38">
        <v>2.375E-2</v>
      </c>
      <c r="K38" t="s">
        <v>22</v>
      </c>
      <c r="L38">
        <v>1.2500000000000001E-2</v>
      </c>
      <c r="M38">
        <v>2.1413999999999999E-2</v>
      </c>
      <c r="N38">
        <v>1.8773568267507919E-2</v>
      </c>
      <c r="O38">
        <v>1.5915440126478879E-2</v>
      </c>
      <c r="P38">
        <v>0.1</v>
      </c>
      <c r="Q38" cm="1">
        <f t="array" ref="Q38">M38+E38+H38+
_xlfn.IFS(K38="Europe &amp; Central Asia",0.015, K38="East Asia &amp; Pacific",0.026, K38="Middle East &amp; North Africa",0.025, K38="North America",0.026, K38="South Asia",0.05, K38="Sub-Saharan Africa",0.054, K38="Latin America &amp; Caribbean",0.034)+
_xlfn.IFS(B38="Wind offshore",0.037, B38="Wind onshore",0.001, B38="Solar PV",0.01)</f>
        <v>0.11718756826750791</v>
      </c>
      <c r="R38" cm="1">
        <f t="array" ref="R38">(M38+G38+0.02+_xlfn.IFS(K38="Europe &amp; Central Asia",0.015, K38="East Asia &amp; Pacific",0.026, K38="Middle East &amp; North Africa",0.025, K38="North America",0.026, K38="South Asia",0.05, K38="Sub-Saharan Africa",0.054, K38="Latin America &amp; Caribbean",0.034))*(1-F38)</f>
        <v>6.509649611383099E-2</v>
      </c>
      <c r="S38">
        <f t="shared" si="2"/>
        <v>8.0723817759934063E-2</v>
      </c>
      <c r="T38" s="3">
        <f t="shared" si="3"/>
        <v>2.5723817759934063E-2</v>
      </c>
    </row>
    <row r="39" spans="1:20" x14ac:dyDescent="0.2">
      <c r="A39" t="s">
        <v>33</v>
      </c>
      <c r="B39" t="s">
        <v>18</v>
      </c>
      <c r="C39">
        <v>2013</v>
      </c>
      <c r="D39" s="7">
        <v>0.1</v>
      </c>
      <c r="E39">
        <v>4.9599999999999998E-2</v>
      </c>
      <c r="F39">
        <v>0.1</v>
      </c>
      <c r="G39">
        <v>1.9E-2</v>
      </c>
      <c r="H39">
        <v>2.8500000000000001E-2</v>
      </c>
      <c r="I39">
        <v>0.7</v>
      </c>
      <c r="J39">
        <v>2.375E-2</v>
      </c>
      <c r="K39" t="s">
        <v>22</v>
      </c>
      <c r="L39">
        <v>1.2500000000000001E-2</v>
      </c>
      <c r="M39">
        <v>2.3501600000000001E-2</v>
      </c>
      <c r="N39">
        <v>2.8500000000000001E-2</v>
      </c>
      <c r="O39">
        <v>1.9E-2</v>
      </c>
      <c r="P39">
        <v>0.1</v>
      </c>
      <c r="Q39" cm="1">
        <f t="array" ref="Q39">M39+E39+H39+
_xlfn.IFS(K39="Europe &amp; Central Asia",0.015, K39="East Asia &amp; Pacific",0.026, K39="Middle East &amp; North Africa",0.025, K39="North America",0.026, K39="South Asia",0.05, K39="Sub-Saharan Africa",0.054, K39="Latin America &amp; Caribbean",0.034)+
_xlfn.IFS(B39="Wind offshore",0.037, B39="Wind onshore",0.001, B39="Solar PV",0.01)</f>
        <v>0.1176016</v>
      </c>
      <c r="R39" cm="1">
        <f t="array" ref="R39">(M39+G39+0.02+_xlfn.IFS(K39="Europe &amp; Central Asia",0.015, K39="East Asia &amp; Pacific",0.026, K39="Middle East &amp; North Africa",0.025, K39="North America",0.026, K39="South Asia",0.05, K39="Sub-Saharan Africa",0.054, K39="Latin America &amp; Caribbean",0.034))*(1-F39)</f>
        <v>6.9751440000000012E-2</v>
      </c>
      <c r="S39">
        <f t="shared" si="2"/>
        <v>8.4106488000000007E-2</v>
      </c>
      <c r="T39" s="3">
        <f t="shared" si="3"/>
        <v>-1.5893511999999999E-2</v>
      </c>
    </row>
    <row r="40" spans="1:20" x14ac:dyDescent="0.2">
      <c r="A40" t="s">
        <v>33</v>
      </c>
      <c r="B40" t="s">
        <v>18</v>
      </c>
      <c r="C40">
        <v>2015</v>
      </c>
      <c r="D40" s="7">
        <v>8.2500000000000004E-2</v>
      </c>
      <c r="E40">
        <v>6.1199999999999997E-2</v>
      </c>
      <c r="F40">
        <v>0.1</v>
      </c>
      <c r="G40">
        <v>2.1299999999999999E-2</v>
      </c>
      <c r="H40">
        <v>2.9819999999999999E-2</v>
      </c>
      <c r="I40">
        <v>0.7</v>
      </c>
      <c r="J40">
        <v>2.375E-2</v>
      </c>
      <c r="K40" t="s">
        <v>22</v>
      </c>
      <c r="L40">
        <v>1.2500000000000001E-2</v>
      </c>
      <c r="M40">
        <v>2.1382868530000002E-2</v>
      </c>
      <c r="N40">
        <v>2.9819999999999999E-2</v>
      </c>
      <c r="O40">
        <v>2.1299999999999999E-2</v>
      </c>
      <c r="P40">
        <v>0.1</v>
      </c>
      <c r="Q40" cm="1">
        <f t="array" ref="Q40">M40+E40+H40+
_xlfn.IFS(K40="Europe &amp; Central Asia",0.015, K40="East Asia &amp; Pacific",0.026, K40="Middle East &amp; North Africa",0.025, K40="North America",0.026, K40="South Asia",0.05, K40="Sub-Saharan Africa",0.054, K40="Latin America &amp; Caribbean",0.034)+
_xlfn.IFS(B40="Wind offshore",0.037, B40="Wind onshore",0.001, B40="Solar PV",0.01)</f>
        <v>0.12840286852999999</v>
      </c>
      <c r="R40" cm="1">
        <f t="array" ref="R40">(M40+G40+0.02+_xlfn.IFS(K40="Europe &amp; Central Asia",0.015, K40="East Asia &amp; Pacific",0.026, K40="Middle East &amp; North Africa",0.025, K40="North America",0.026, K40="South Asia",0.05, K40="Sub-Saharan Africa",0.054, K40="Latin America &amp; Caribbean",0.034))*(1-F40)</f>
        <v>6.9914581677000001E-2</v>
      </c>
      <c r="S40">
        <f t="shared" si="2"/>
        <v>8.7461067732899994E-2</v>
      </c>
      <c r="T40" s="3">
        <f t="shared" si="3"/>
        <v>4.9610677328999903E-3</v>
      </c>
    </row>
    <row r="41" spans="1:20" x14ac:dyDescent="0.2">
      <c r="A41" t="s">
        <v>33</v>
      </c>
      <c r="B41" t="s">
        <v>16</v>
      </c>
      <c r="C41">
        <v>2015</v>
      </c>
      <c r="D41" s="7">
        <v>8.2500000000000004E-2</v>
      </c>
      <c r="E41">
        <v>6.1199999999999997E-2</v>
      </c>
      <c r="F41">
        <v>0.1</v>
      </c>
      <c r="G41">
        <v>2.1299999999999999E-2</v>
      </c>
      <c r="H41">
        <v>2.9819999999999999E-2</v>
      </c>
      <c r="I41">
        <v>0.7</v>
      </c>
      <c r="J41">
        <v>2.375E-2</v>
      </c>
      <c r="K41" t="s">
        <v>22</v>
      </c>
      <c r="L41">
        <v>1.2500000000000001E-2</v>
      </c>
      <c r="M41">
        <v>2.1382868530000002E-2</v>
      </c>
      <c r="N41">
        <v>2.9819999999999999E-2</v>
      </c>
      <c r="O41">
        <v>2.1299999999999999E-2</v>
      </c>
      <c r="P41">
        <v>0.1</v>
      </c>
      <c r="Q41" cm="1">
        <f t="array" ref="Q41">M41+E41+H41+
_xlfn.IFS(K41="Europe &amp; Central Asia",0.015, K41="East Asia &amp; Pacific",0.026, K41="Middle East &amp; North Africa",0.025, K41="North America",0.026, K41="South Asia",0.05, K41="Sub-Saharan Africa",0.054, K41="Latin America &amp; Caribbean",0.034)+
_xlfn.IFS(B41="Wind offshore",0.037, B41="Wind onshore",0.001, B41="Solar PV",0.01)</f>
        <v>0.13740286853</v>
      </c>
      <c r="R41" cm="1">
        <f t="array" ref="R41">(M41+G41+0.02+_xlfn.IFS(K41="Europe &amp; Central Asia",0.015, K41="East Asia &amp; Pacific",0.026, K41="Middle East &amp; North Africa",0.025, K41="North America",0.026, K41="South Asia",0.05, K41="Sub-Saharan Africa",0.054, K41="Latin America &amp; Caribbean",0.034))*(1-F41)</f>
        <v>6.9914581677000001E-2</v>
      </c>
      <c r="S41">
        <f t="shared" si="2"/>
        <v>9.0161067732900002E-2</v>
      </c>
      <c r="T41" s="3">
        <f t="shared" si="3"/>
        <v>7.6610677328999982E-3</v>
      </c>
    </row>
    <row r="42" spans="1:20" x14ac:dyDescent="0.2">
      <c r="A42" t="s">
        <v>33</v>
      </c>
      <c r="B42" t="s">
        <v>16</v>
      </c>
      <c r="C42">
        <v>2020</v>
      </c>
      <c r="D42" s="7">
        <v>9.11E-2</v>
      </c>
      <c r="E42">
        <v>4.7199999999999999E-2</v>
      </c>
      <c r="F42">
        <v>0.1</v>
      </c>
      <c r="G42">
        <v>1.4111372683694371E-2</v>
      </c>
      <c r="H42">
        <v>1.5464981951745629E-2</v>
      </c>
      <c r="I42">
        <v>0.7</v>
      </c>
      <c r="J42">
        <v>2.375E-2</v>
      </c>
      <c r="K42" t="s">
        <v>22</v>
      </c>
      <c r="L42">
        <v>1.2500000000000001E-2</v>
      </c>
      <c r="M42">
        <v>8.8920318700000008E-3</v>
      </c>
      <c r="N42">
        <v>1.5464981951745629E-2</v>
      </c>
      <c r="O42">
        <v>1.4111372683694371E-2</v>
      </c>
      <c r="P42">
        <v>0.1</v>
      </c>
      <c r="Q42" cm="1">
        <f t="array" ref="Q42">M42+E42+H42+
_xlfn.IFS(K42="Europe &amp; Central Asia",0.015, K42="East Asia &amp; Pacific",0.026, K42="Middle East &amp; North Africa",0.025, K42="North America",0.026, K42="South Asia",0.05, K42="Sub-Saharan Africa",0.054, K42="Latin America &amp; Caribbean",0.034)+
_xlfn.IFS(B42="Wind offshore",0.037, B42="Wind onshore",0.001, B42="Solar PV",0.01)</f>
        <v>9.6557013821745627E-2</v>
      </c>
      <c r="R42" cm="1">
        <f t="array" ref="R42">(M42+G42+0.02+_xlfn.IFS(K42="Europe &amp; Central Asia",0.015, K42="East Asia &amp; Pacific",0.026, K42="Middle East &amp; North Africa",0.025, K42="North America",0.026, K42="South Asia",0.05, K42="Sub-Saharan Africa",0.054, K42="Latin America &amp; Caribbean",0.034))*(1-F42)</f>
        <v>5.2203064098324939E-2</v>
      </c>
      <c r="S42">
        <f t="shared" si="2"/>
        <v>6.5509249015351143E-2</v>
      </c>
      <c r="T42" s="3">
        <f t="shared" si="3"/>
        <v>-2.5590750984648858E-2</v>
      </c>
    </row>
    <row r="43" spans="1:20" x14ac:dyDescent="0.2">
      <c r="A43" t="s">
        <v>34</v>
      </c>
      <c r="B43" t="s">
        <v>16</v>
      </c>
      <c r="C43">
        <v>2023</v>
      </c>
      <c r="D43" s="7">
        <v>0.20741999999999999</v>
      </c>
      <c r="E43">
        <v>4.5999999999999999E-2</v>
      </c>
      <c r="F43">
        <v>0.2</v>
      </c>
      <c r="G43">
        <v>5.9924907017108862E-2</v>
      </c>
      <c r="H43">
        <v>8.0445567421181308E-2</v>
      </c>
      <c r="I43">
        <v>0.8</v>
      </c>
      <c r="J43">
        <v>5.0000000000000001E-3</v>
      </c>
      <c r="K43" t="s">
        <v>20</v>
      </c>
      <c r="L43">
        <v>2.1100000000000001E-2</v>
      </c>
      <c r="M43">
        <v>3.73E-2</v>
      </c>
      <c r="N43">
        <v>8.0445567421181308E-2</v>
      </c>
      <c r="O43">
        <v>5.9924907017108862E-2</v>
      </c>
      <c r="P43">
        <v>0.2</v>
      </c>
      <c r="Q43" cm="1">
        <f t="array" ref="Q43">M43+E43+H43+
_xlfn.IFS(K43="Europe &amp; Central Asia",0.015, K43="East Asia &amp; Pacific",0.026, K43="Middle East &amp; North Africa",0.025, K43="North America",0.026, K43="South Asia",0.05, K43="Sub-Saharan Africa",0.054, K43="Latin America &amp; Caribbean",0.034)+
_xlfn.IFS(B43="Wind offshore",0.037, B43="Wind onshore",0.001, B43="Solar PV",0.01)</f>
        <v>0.1997455674211813</v>
      </c>
      <c r="R43" cm="1">
        <f t="array" ref="R43">(M43+G43+0.02+_xlfn.IFS(K43="Europe &amp; Central Asia",0.015, K43="East Asia &amp; Pacific",0.026, K43="Middle East &amp; North Africa",0.025, K43="North America",0.026, K43="South Asia",0.05, K43="Sub-Saharan Africa",0.054, K43="Latin America &amp; Caribbean",0.034))*(1-F43)</f>
        <v>0.11457992561368711</v>
      </c>
      <c r="S43">
        <f t="shared" si="2"/>
        <v>0.14012961815593536</v>
      </c>
      <c r="T43" s="3">
        <f t="shared" si="3"/>
        <v>-6.7290381844064634E-2</v>
      </c>
    </row>
    <row r="44" spans="1:20" x14ac:dyDescent="0.2">
      <c r="A44" t="s">
        <v>34</v>
      </c>
      <c r="B44" t="s">
        <v>16</v>
      </c>
      <c r="C44">
        <v>2016</v>
      </c>
      <c r="D44" s="7">
        <v>0.1</v>
      </c>
      <c r="E44">
        <v>5.6899999999999999E-2</v>
      </c>
      <c r="F44">
        <v>0.2</v>
      </c>
      <c r="G44">
        <v>6.3574199999999997E-2</v>
      </c>
      <c r="H44">
        <v>7.8225601290383098E-2</v>
      </c>
      <c r="I44">
        <v>0.6</v>
      </c>
      <c r="J44">
        <v>3.2500000000000001E-2</v>
      </c>
      <c r="K44" t="s">
        <v>20</v>
      </c>
      <c r="L44">
        <v>2.1100000000000001E-2</v>
      </c>
      <c r="M44">
        <v>1.840287451E-2</v>
      </c>
      <c r="N44">
        <v>7.8225601290383098E-2</v>
      </c>
      <c r="O44">
        <v>6.3574199999999997E-2</v>
      </c>
      <c r="P44">
        <v>0.2</v>
      </c>
      <c r="Q44" cm="1">
        <f t="array" ref="Q44">M44+E44+H44+
_xlfn.IFS(K44="Europe &amp; Central Asia",0.015, K44="East Asia &amp; Pacific",0.026, K44="Middle East &amp; North Africa",0.025, K44="North America",0.026, K44="South Asia",0.05, K44="Sub-Saharan Africa",0.054, K44="Latin America &amp; Caribbean",0.034)+
_xlfn.IFS(B44="Wind offshore",0.037, B44="Wind onshore",0.001, B44="Solar PV",0.01)</f>
        <v>0.18952847580038309</v>
      </c>
      <c r="R44" cm="1">
        <f t="array" ref="R44">(M44+G44+0.02+_xlfn.IFS(K44="Europe &amp; Central Asia",0.015, K44="East Asia &amp; Pacific",0.026, K44="Middle East &amp; North Africa",0.025, K44="North America",0.026, K44="South Asia",0.05, K44="Sub-Saharan Africa",0.054, K44="Latin America &amp; Caribbean",0.034))*(1-F44)</f>
        <v>0.10238165960800001</v>
      </c>
      <c r="S44">
        <f t="shared" si="2"/>
        <v>0.12852570446571493</v>
      </c>
      <c r="T44" s="3">
        <f t="shared" si="3"/>
        <v>2.8525704465714924E-2</v>
      </c>
    </row>
    <row r="45" spans="1:20" x14ac:dyDescent="0.2">
      <c r="A45" t="s">
        <v>87</v>
      </c>
      <c r="B45" t="s">
        <v>16</v>
      </c>
      <c r="C45">
        <v>2011</v>
      </c>
      <c r="D45" s="8">
        <v>0.214</v>
      </c>
      <c r="E45">
        <v>6.0100000000000001E-2</v>
      </c>
      <c r="F45">
        <v>0.34549999999999997</v>
      </c>
      <c r="G45">
        <v>1.15E-2</v>
      </c>
      <c r="H45">
        <v>1.7250000000000001E-2</v>
      </c>
      <c r="I45">
        <v>0.6</v>
      </c>
      <c r="J45">
        <v>3.2500000000000001E-2</v>
      </c>
      <c r="K45" t="s">
        <v>31</v>
      </c>
      <c r="L45">
        <v>2.0400000000000001E-2</v>
      </c>
      <c r="M45">
        <v>2.7816400000000002E-2</v>
      </c>
      <c r="N45">
        <v>1.7250000000000001E-2</v>
      </c>
      <c r="O45">
        <v>1.15E-2</v>
      </c>
      <c r="P45">
        <v>0.34549999999999997</v>
      </c>
      <c r="Q45" cm="1">
        <f t="array" ref="Q45">M45+E45+H45+
_xlfn.IFS(K45="Europe &amp; Central Asia",0.015, K45="East Asia &amp; Pacific",0.026, K45="Middle East &amp; North Africa",0.025, K45="North America",0.026, K45="South Asia",0.05, K45="Sub-Saharan Africa",0.054, K45="Latin America &amp; Caribbean",0.034)+
_xlfn.IFS(B45="Wind offshore",0.037, B45="Wind onshore",0.001, B45="Solar PV",0.01)</f>
        <v>0.16916640000000002</v>
      </c>
      <c r="R45" cm="1">
        <f t="array" ref="R45">(M45+G45+0.02+_xlfn.IFS(K45="Europe &amp; Central Asia",0.015, K45="East Asia &amp; Pacific",0.026, K45="Middle East &amp; North Africa",0.025, K45="North America",0.026, K45="South Asia",0.05, K45="Sub-Saharan Africa",0.054, K45="Latin America &amp; Caribbean",0.034))*(1-F45)</f>
        <v>7.4165583800000018E-2</v>
      </c>
      <c r="S45">
        <f t="shared" si="2"/>
        <v>0.10266582866000001</v>
      </c>
      <c r="T45" s="5">
        <f t="shared" si="3"/>
        <v>-0.11133417133999998</v>
      </c>
    </row>
    <row r="46" spans="1:20" x14ac:dyDescent="0.2">
      <c r="A46" t="s">
        <v>36</v>
      </c>
      <c r="B46" t="s">
        <v>16</v>
      </c>
      <c r="C46">
        <v>2023</v>
      </c>
      <c r="D46" s="7">
        <v>0.105031</v>
      </c>
      <c r="E46">
        <v>4.5999999999999999E-2</v>
      </c>
      <c r="F46">
        <v>0.27</v>
      </c>
      <c r="G46">
        <v>9.2192164641705932E-3</v>
      </c>
      <c r="H46">
        <v>1.2376241141720199E-2</v>
      </c>
      <c r="I46">
        <v>0.8</v>
      </c>
      <c r="J46">
        <v>5.0000000000000001E-3</v>
      </c>
      <c r="K46" t="s">
        <v>17</v>
      </c>
      <c r="L46">
        <v>2.06E-2</v>
      </c>
      <c r="M46">
        <v>3.73E-2</v>
      </c>
      <c r="N46">
        <v>1.2376241141720199E-2</v>
      </c>
      <c r="O46">
        <v>9.2192164641705932E-3</v>
      </c>
      <c r="P46">
        <v>0.27</v>
      </c>
      <c r="Q46" cm="1">
        <f t="array" ref="Q46">M46+E46+H46+
_xlfn.IFS(K46="Europe &amp; Central Asia",0.015, K46="East Asia &amp; Pacific",0.026, K46="Middle East &amp; North Africa",0.025, K46="North America",0.026, K46="South Asia",0.05, K46="Sub-Saharan Africa",0.054, K46="Latin America &amp; Caribbean",0.034)+
_xlfn.IFS(B46="Wind offshore",0.037, B46="Wind onshore",0.001, B46="Solar PV",0.01)</f>
        <v>0.13967624114172023</v>
      </c>
      <c r="R46" cm="1">
        <f t="array" ref="R46">(M46+G46+0.02+_xlfn.IFS(K46="Europe &amp; Central Asia",0.015, K46="East Asia &amp; Pacific",0.026, K46="Middle East &amp; North Africa",0.025, K46="North America",0.026, K46="South Asia",0.05, K46="Sub-Saharan Africa",0.054, K46="Latin America &amp; Caribbean",0.034))*(1-F46)</f>
        <v>7.3379028018844536E-2</v>
      </c>
      <c r="S46">
        <f t="shared" si="2"/>
        <v>9.3268191955707236E-2</v>
      </c>
      <c r="T46" s="3">
        <f t="shared" si="3"/>
        <v>-1.1762808044292763E-2</v>
      </c>
    </row>
    <row r="47" spans="1:20" x14ac:dyDescent="0.2">
      <c r="A47" t="s">
        <v>36</v>
      </c>
      <c r="B47" t="s">
        <v>16</v>
      </c>
      <c r="C47">
        <v>2016</v>
      </c>
      <c r="D47" s="7">
        <v>4.1000000000000002E-2</v>
      </c>
      <c r="E47">
        <v>5.6899999999999999E-2</v>
      </c>
      <c r="F47">
        <v>0.24</v>
      </c>
      <c r="G47">
        <v>6.9827399999999994E-3</v>
      </c>
      <c r="H47">
        <v>8.5919922728781434E-3</v>
      </c>
      <c r="I47">
        <v>0.6</v>
      </c>
      <c r="J47">
        <v>3.2500000000000001E-2</v>
      </c>
      <c r="K47" t="s">
        <v>17</v>
      </c>
      <c r="L47">
        <v>2.06E-2</v>
      </c>
      <c r="M47">
        <v>1.840287451E-2</v>
      </c>
      <c r="N47">
        <v>8.5919922728781434E-3</v>
      </c>
      <c r="O47">
        <v>6.9827399999999994E-3</v>
      </c>
      <c r="P47">
        <v>0.24</v>
      </c>
      <c r="Q47" cm="1">
        <f t="array" ref="Q47">M47+E47+H47+
_xlfn.IFS(K47="Europe &amp; Central Asia",0.015, K47="East Asia &amp; Pacific",0.026, K47="Middle East &amp; North Africa",0.025, K47="North America",0.026, K47="South Asia",0.05, K47="Sub-Saharan Africa",0.054, K47="Latin America &amp; Caribbean",0.034)+
_xlfn.IFS(B47="Wind offshore",0.037, B47="Wind onshore",0.001, B47="Solar PV",0.01)</f>
        <v>0.12789486678287815</v>
      </c>
      <c r="R47" cm="1">
        <f t="array" ref="R47">(M47+G47+0.02+_xlfn.IFS(K47="Europe &amp; Central Asia",0.015, K47="East Asia &amp; Pacific",0.026, K47="Middle East &amp; North Africa",0.025, K47="North America",0.026, K47="South Asia",0.05, K47="Sub-Saharan Africa",0.054, K47="Latin America &amp; Caribbean",0.034))*(1-F47)</f>
        <v>6.033306702760001E-2</v>
      </c>
      <c r="S47">
        <f t="shared" si="2"/>
        <v>8.0601606954183447E-2</v>
      </c>
      <c r="T47" s="3">
        <f t="shared" si="3"/>
        <v>3.9601606954183445E-2</v>
      </c>
    </row>
    <row r="48" spans="1:20" x14ac:dyDescent="0.2">
      <c r="A48" t="s">
        <v>36</v>
      </c>
      <c r="B48" t="s">
        <v>16</v>
      </c>
      <c r="C48">
        <v>2015</v>
      </c>
      <c r="D48" s="7">
        <v>4.2999999999999997E-2</v>
      </c>
      <c r="E48">
        <v>6.1199999999999997E-2</v>
      </c>
      <c r="F48">
        <v>0.22500000000000001</v>
      </c>
      <c r="G48">
        <v>6.7999999999999996E-3</v>
      </c>
      <c r="H48">
        <v>9.5199999999999989E-3</v>
      </c>
      <c r="I48">
        <v>0.6</v>
      </c>
      <c r="J48">
        <v>3.2500000000000001E-2</v>
      </c>
      <c r="K48" t="s">
        <v>17</v>
      </c>
      <c r="L48">
        <v>2.2200000000000001E-2</v>
      </c>
      <c r="M48">
        <v>2.1382868530000002E-2</v>
      </c>
      <c r="N48">
        <v>9.5199999999999989E-3</v>
      </c>
      <c r="O48">
        <v>6.7999999999999996E-3</v>
      </c>
      <c r="P48">
        <v>0.22500000000000001</v>
      </c>
      <c r="Q48" cm="1">
        <f t="array" ref="Q48">M48+E48+H48+
_xlfn.IFS(K48="Europe &amp; Central Asia",0.015, K48="East Asia &amp; Pacific",0.026, K48="Middle East &amp; North Africa",0.025, K48="North America",0.026, K48="South Asia",0.05, K48="Sub-Saharan Africa",0.054, K48="Latin America &amp; Caribbean",0.034)+
_xlfn.IFS(B48="Wind offshore",0.037, B48="Wind onshore",0.001, B48="Solar PV",0.01)</f>
        <v>0.13610286853</v>
      </c>
      <c r="R48" cm="1">
        <f t="array" ref="R48">(M48+G48+0.02+_xlfn.IFS(K48="Europe &amp; Central Asia",0.015, K48="East Asia &amp; Pacific",0.026, K48="Middle East &amp; North Africa",0.025, K48="North America",0.026, K48="South Asia",0.05, K48="Sub-Saharan Africa",0.054, K48="Latin America &amp; Caribbean",0.034))*(1-F48)</f>
        <v>6.3691723110750012E-2</v>
      </c>
      <c r="S48">
        <f t="shared" si="2"/>
        <v>8.5415066736525005E-2</v>
      </c>
      <c r="T48" s="3">
        <f t="shared" si="3"/>
        <v>4.2415066736525009E-2</v>
      </c>
    </row>
    <row r="49" spans="1:20" x14ac:dyDescent="0.2">
      <c r="A49" t="s">
        <v>36</v>
      </c>
      <c r="B49" t="s">
        <v>16</v>
      </c>
      <c r="C49">
        <v>2020</v>
      </c>
      <c r="D49" s="7">
        <v>5.7459999999999997E-2</v>
      </c>
      <c r="E49">
        <v>4.7199999999999999E-2</v>
      </c>
      <c r="F49">
        <v>0.25</v>
      </c>
      <c r="G49">
        <v>6.2185710131534514E-3</v>
      </c>
      <c r="H49">
        <v>6.8150767922946836E-3</v>
      </c>
      <c r="I49">
        <v>0.8</v>
      </c>
      <c r="J49">
        <v>5.0000000000000001E-3</v>
      </c>
      <c r="K49" t="s">
        <v>17</v>
      </c>
      <c r="L49">
        <v>2.06E-2</v>
      </c>
      <c r="M49">
        <v>8.8920318700000008E-3</v>
      </c>
      <c r="N49">
        <v>6.8150767922946836E-3</v>
      </c>
      <c r="O49">
        <v>6.2185710131534514E-3</v>
      </c>
      <c r="P49">
        <v>0.25</v>
      </c>
      <c r="Q49" cm="1">
        <f t="array" ref="Q49">M49+E49+H49+
_xlfn.IFS(K49="Europe &amp; Central Asia",0.015, K49="East Asia &amp; Pacific",0.026, K49="Middle East &amp; North Africa",0.025, K49="North America",0.026, K49="South Asia",0.05, K49="Sub-Saharan Africa",0.054, K49="Latin America &amp; Caribbean",0.034)+
_xlfn.IFS(B49="Wind offshore",0.037, B49="Wind onshore",0.001, B49="Solar PV",0.01)</f>
        <v>0.10690710866229468</v>
      </c>
      <c r="R49" cm="1">
        <f t="array" ref="R49">(M49+G49+0.02+_xlfn.IFS(K49="Europe &amp; Central Asia",0.015, K49="East Asia &amp; Pacific",0.026, K49="Middle East &amp; North Africa",0.025, K49="North America",0.026, K49="South Asia",0.05, K49="Sub-Saharan Africa",0.054, K49="Latin America &amp; Caribbean",0.034))*(1-F49)</f>
        <v>5.1832952162365095E-2</v>
      </c>
      <c r="S49">
        <f t="shared" si="2"/>
        <v>6.8355199112343973E-2</v>
      </c>
      <c r="T49" s="3">
        <f t="shared" si="3"/>
        <v>1.0895199112343976E-2</v>
      </c>
    </row>
    <row r="50" spans="1:20" x14ac:dyDescent="0.2">
      <c r="A50" t="s">
        <v>36</v>
      </c>
      <c r="B50" t="s">
        <v>18</v>
      </c>
      <c r="C50">
        <v>2020</v>
      </c>
      <c r="D50" s="7">
        <v>6.3133333333333319E-2</v>
      </c>
      <c r="E50">
        <v>4.7199999999999999E-2</v>
      </c>
      <c r="F50">
        <v>0.25</v>
      </c>
      <c r="G50">
        <v>6.2185710131534514E-3</v>
      </c>
      <c r="H50">
        <v>6.8150767922946836E-3</v>
      </c>
      <c r="I50">
        <v>0.7</v>
      </c>
      <c r="J50">
        <v>2.375E-2</v>
      </c>
      <c r="K50" t="s">
        <v>17</v>
      </c>
      <c r="L50">
        <v>2.06E-2</v>
      </c>
      <c r="M50">
        <v>8.8920318700000008E-3</v>
      </c>
      <c r="N50">
        <v>6.8150767922946836E-3</v>
      </c>
      <c r="O50">
        <v>6.2185710131534514E-3</v>
      </c>
      <c r="P50">
        <v>0.25</v>
      </c>
      <c r="Q50" cm="1">
        <f t="array" ref="Q50">M50+E50+H50+
_xlfn.IFS(K50="Europe &amp; Central Asia",0.015, K50="East Asia &amp; Pacific",0.026, K50="Middle East &amp; North Africa",0.025, K50="North America",0.026, K50="South Asia",0.05, K50="Sub-Saharan Africa",0.054, K50="Latin America &amp; Caribbean",0.034)+
_xlfn.IFS(B50="Wind offshore",0.037, B50="Wind onshore",0.001, B50="Solar PV",0.01)</f>
        <v>9.7907108662294684E-2</v>
      </c>
      <c r="R50" cm="1">
        <f t="array" ref="R50">(M50+G50+0.02+_xlfn.IFS(K50="Europe &amp; Central Asia",0.015, K50="East Asia &amp; Pacific",0.026, K50="Middle East &amp; North Africa",0.025, K50="North America",0.026, K50="South Asia",0.05, K50="Sub-Saharan Africa",0.054, K50="Latin America &amp; Caribbean",0.034))*(1-F50)</f>
        <v>5.1832952162365095E-2</v>
      </c>
      <c r="S50">
        <f t="shared" si="2"/>
        <v>6.5655199112343965E-2</v>
      </c>
      <c r="T50" s="3">
        <f t="shared" si="3"/>
        <v>2.5218657790106458E-3</v>
      </c>
    </row>
    <row r="51" spans="1:20" x14ac:dyDescent="0.2">
      <c r="A51" t="s">
        <v>37</v>
      </c>
      <c r="B51" t="s">
        <v>16</v>
      </c>
      <c r="C51">
        <v>2020</v>
      </c>
      <c r="D51" s="7">
        <v>3.9050000000000001E-2</v>
      </c>
      <c r="E51">
        <v>4.7199999999999999E-2</v>
      </c>
      <c r="F51">
        <v>0.25</v>
      </c>
      <c r="G51">
        <v>6.2185710131534514E-3</v>
      </c>
      <c r="H51">
        <v>6.8150767922946836E-3</v>
      </c>
      <c r="I51">
        <v>0.8</v>
      </c>
      <c r="J51">
        <v>5.0000000000000001E-3</v>
      </c>
      <c r="K51" t="s">
        <v>20</v>
      </c>
      <c r="L51">
        <v>2.1100000000000001E-2</v>
      </c>
      <c r="M51">
        <v>8.8920318700000008E-3</v>
      </c>
      <c r="N51">
        <v>6.8150767922946836E-3</v>
      </c>
      <c r="O51">
        <v>6.2185710131534514E-3</v>
      </c>
      <c r="P51">
        <v>0.25</v>
      </c>
      <c r="Q51" cm="1">
        <f t="array" ref="Q51">M51+E51+H51+
_xlfn.IFS(K51="Europe &amp; Central Asia",0.015, K51="East Asia &amp; Pacific",0.026, K51="Middle East &amp; North Africa",0.025, K51="North America",0.026, K51="South Asia",0.05, K51="Sub-Saharan Africa",0.054, K51="Latin America &amp; Caribbean",0.034)+
_xlfn.IFS(B51="Wind offshore",0.037, B51="Wind onshore",0.001, B51="Solar PV",0.01)</f>
        <v>9.8907108662294671E-2</v>
      </c>
      <c r="R51" cm="1">
        <f t="array" ref="R51">(M51+G51+0.02+_xlfn.IFS(K51="Europe &amp; Central Asia",0.015, K51="East Asia &amp; Pacific",0.026, K51="Middle East &amp; North Africa",0.025, K51="North America",0.026, K51="South Asia",0.05, K51="Sub-Saharan Africa",0.054, K51="Latin America &amp; Caribbean",0.034))*(1-F51)</f>
        <v>4.583295216236509E-2</v>
      </c>
      <c r="S51">
        <f t="shared" si="2"/>
        <v>6.1755199112343964E-2</v>
      </c>
      <c r="T51" s="3">
        <f t="shared" si="3"/>
        <v>2.2705199112343963E-2</v>
      </c>
    </row>
    <row r="52" spans="1:20" x14ac:dyDescent="0.2">
      <c r="A52" t="s">
        <v>37</v>
      </c>
      <c r="B52" t="s">
        <v>28</v>
      </c>
      <c r="C52">
        <v>2020</v>
      </c>
      <c r="D52" s="7">
        <v>2.7799999999999998E-2</v>
      </c>
      <c r="E52">
        <v>4.7199999999999999E-2</v>
      </c>
      <c r="F52">
        <v>0.25</v>
      </c>
      <c r="G52">
        <v>6.2185710131534514E-3</v>
      </c>
      <c r="H52">
        <v>6.8150767922946836E-3</v>
      </c>
      <c r="I52">
        <v>0.6</v>
      </c>
      <c r="J52">
        <v>3.2500000000000001E-2</v>
      </c>
      <c r="K52" t="s">
        <v>20</v>
      </c>
      <c r="L52">
        <v>2.1100000000000001E-2</v>
      </c>
      <c r="M52">
        <v>8.8920318700000008E-3</v>
      </c>
      <c r="N52">
        <v>6.8150767922946836E-3</v>
      </c>
      <c r="O52">
        <v>6.2185710131534514E-3</v>
      </c>
      <c r="P52">
        <v>0.25</v>
      </c>
      <c r="Q52" cm="1">
        <f t="array" ref="Q52">M52+E52+H52+
_xlfn.IFS(K52="Europe &amp; Central Asia",0.015, K52="East Asia &amp; Pacific",0.026, K52="Middle East &amp; North Africa",0.025, K52="North America",0.026, K52="South Asia",0.05, K52="Sub-Saharan Africa",0.054, K52="Latin America &amp; Caribbean",0.034)+
_xlfn.IFS(B52="Wind offshore",0.037, B52="Wind onshore",0.001, B52="Solar PV",0.01)</f>
        <v>0.12590710866229468</v>
      </c>
      <c r="R52" cm="1">
        <f t="array" ref="R52">(M52+G52+0.02+_xlfn.IFS(K52="Europe &amp; Central Asia",0.015, K52="East Asia &amp; Pacific",0.026, K52="Middle East &amp; North Africa",0.025, K52="North America",0.026, K52="South Asia",0.05, K52="Sub-Saharan Africa",0.054, K52="Latin America &amp; Caribbean",0.034))*(1-F52)</f>
        <v>4.583295216236509E-2</v>
      </c>
      <c r="S52">
        <f t="shared" si="2"/>
        <v>6.9855199112343974E-2</v>
      </c>
      <c r="T52" s="3">
        <f t="shared" si="3"/>
        <v>4.2055199112343976E-2</v>
      </c>
    </row>
    <row r="53" spans="1:20" x14ac:dyDescent="0.2">
      <c r="A53" t="s">
        <v>37</v>
      </c>
      <c r="B53" t="s">
        <v>18</v>
      </c>
      <c r="C53">
        <v>2020</v>
      </c>
      <c r="D53" s="7">
        <v>0.03</v>
      </c>
      <c r="E53">
        <v>4.7199999999999999E-2</v>
      </c>
      <c r="F53">
        <v>0.25</v>
      </c>
      <c r="G53">
        <v>6.2185710131534514E-3</v>
      </c>
      <c r="H53">
        <v>6.8150767922946836E-3</v>
      </c>
      <c r="I53">
        <v>0.8</v>
      </c>
      <c r="J53">
        <v>5.0000000000000001E-3</v>
      </c>
      <c r="K53" t="s">
        <v>20</v>
      </c>
      <c r="L53">
        <v>2.1100000000000001E-2</v>
      </c>
      <c r="M53">
        <v>8.8920318700000008E-3</v>
      </c>
      <c r="N53">
        <v>6.8150767922946836E-3</v>
      </c>
      <c r="O53">
        <v>6.2185710131534514E-3</v>
      </c>
      <c r="P53">
        <v>0.25</v>
      </c>
      <c r="Q53" cm="1">
        <f t="array" ref="Q53">M53+E53+H53+
_xlfn.IFS(K53="Europe &amp; Central Asia",0.015, K53="East Asia &amp; Pacific",0.026, K53="Middle East &amp; North Africa",0.025, K53="North America",0.026, K53="South Asia",0.05, K53="Sub-Saharan Africa",0.054, K53="Latin America &amp; Caribbean",0.034)+
_xlfn.IFS(B53="Wind offshore",0.037, B53="Wind onshore",0.001, B53="Solar PV",0.01)</f>
        <v>8.9907108662294677E-2</v>
      </c>
      <c r="R53" cm="1">
        <f t="array" ref="R53">(M53+G53+0.02+_xlfn.IFS(K53="Europe &amp; Central Asia",0.015, K53="East Asia &amp; Pacific",0.026, K53="Middle East &amp; North Africa",0.025, K53="North America",0.026, K53="South Asia",0.05, K53="Sub-Saharan Africa",0.054, K53="Latin America &amp; Caribbean",0.034))*(1-F53)</f>
        <v>4.583295216236509E-2</v>
      </c>
      <c r="S53">
        <f t="shared" si="2"/>
        <v>5.905519911234397E-2</v>
      </c>
      <c r="T53" s="3">
        <f t="shared" si="3"/>
        <v>2.9055199112343971E-2</v>
      </c>
    </row>
    <row r="54" spans="1:20" x14ac:dyDescent="0.2">
      <c r="A54" t="s">
        <v>37</v>
      </c>
      <c r="B54" t="s">
        <v>16</v>
      </c>
      <c r="C54">
        <v>2016</v>
      </c>
      <c r="D54" s="7">
        <v>7.5233333333333333E-2</v>
      </c>
      <c r="E54">
        <v>5.6899999999999999E-2</v>
      </c>
      <c r="F54">
        <v>0.25</v>
      </c>
      <c r="G54">
        <v>6.9827399999999994E-3</v>
      </c>
      <c r="H54">
        <v>8.5919922728781434E-3</v>
      </c>
      <c r="I54">
        <v>0.6</v>
      </c>
      <c r="J54">
        <v>3.2500000000000001E-2</v>
      </c>
      <c r="K54" t="s">
        <v>20</v>
      </c>
      <c r="L54">
        <v>2.1100000000000001E-2</v>
      </c>
      <c r="M54">
        <v>1.840287451E-2</v>
      </c>
      <c r="N54">
        <v>8.5919922728781434E-3</v>
      </c>
      <c r="O54">
        <v>6.9827399999999994E-3</v>
      </c>
      <c r="P54">
        <v>0.25</v>
      </c>
      <c r="Q54" cm="1">
        <f t="array" ref="Q54">M54+E54+H54+
_xlfn.IFS(K54="Europe &amp; Central Asia",0.015, K54="East Asia &amp; Pacific",0.026, K54="Middle East &amp; North Africa",0.025, K54="North America",0.026, K54="South Asia",0.05, K54="Sub-Saharan Africa",0.054, K54="Latin America &amp; Caribbean",0.034)+
_xlfn.IFS(B54="Wind offshore",0.037, B54="Wind onshore",0.001, B54="Solar PV",0.01)</f>
        <v>0.11989486678287814</v>
      </c>
      <c r="R54" cm="1">
        <f t="array" ref="R54">(M54+G54+0.02+_xlfn.IFS(K54="Europe &amp; Central Asia",0.015, K54="East Asia &amp; Pacific",0.026, K54="Middle East &amp; North Africa",0.025, K54="North America",0.026, K54="South Asia",0.05, K54="Sub-Saharan Africa",0.054, K54="Latin America &amp; Caribbean",0.034))*(1-F54)</f>
        <v>5.35392108825E-2</v>
      </c>
      <c r="S54">
        <f t="shared" si="2"/>
        <v>7.344590765261344E-2</v>
      </c>
      <c r="T54" s="3">
        <f t="shared" si="3"/>
        <v>-1.7874256807198924E-3</v>
      </c>
    </row>
    <row r="55" spans="1:20" x14ac:dyDescent="0.2">
      <c r="A55" t="s">
        <v>37</v>
      </c>
      <c r="B55" t="s">
        <v>18</v>
      </c>
      <c r="C55">
        <v>2014</v>
      </c>
      <c r="D55" s="7">
        <v>6.1800000000000001E-2</v>
      </c>
      <c r="E55">
        <v>5.7799999999999997E-2</v>
      </c>
      <c r="F55">
        <v>0.25</v>
      </c>
      <c r="G55">
        <v>6.0000000000000001E-3</v>
      </c>
      <c r="H55">
        <v>9.0000000000000011E-3</v>
      </c>
      <c r="I55">
        <v>0.7</v>
      </c>
      <c r="J55">
        <v>2.375E-2</v>
      </c>
      <c r="K55" t="s">
        <v>20</v>
      </c>
      <c r="L55">
        <v>2.1399999999999999E-2</v>
      </c>
      <c r="M55">
        <v>2.5395600000000001E-2</v>
      </c>
      <c r="N55">
        <v>9.0000000000000011E-3</v>
      </c>
      <c r="O55">
        <v>6.0000000000000001E-3</v>
      </c>
      <c r="P55">
        <v>0.25</v>
      </c>
      <c r="Q55" cm="1">
        <f t="array" ref="Q55">M55+E55+H55+
_xlfn.IFS(K55="Europe &amp; Central Asia",0.015, K55="East Asia &amp; Pacific",0.026, K55="Middle East &amp; North Africa",0.025, K55="North America",0.026, K55="South Asia",0.05, K55="Sub-Saharan Africa",0.054, K55="Latin America &amp; Caribbean",0.034)+
_xlfn.IFS(B55="Wind offshore",0.037, B55="Wind onshore",0.001, B55="Solar PV",0.01)</f>
        <v>0.11919559999999998</v>
      </c>
      <c r="R55" cm="1">
        <f t="array" ref="R55">(M55+G55+0.02+_xlfn.IFS(K55="Europe &amp; Central Asia",0.015, K55="East Asia &amp; Pacific",0.026, K55="Middle East &amp; North Africa",0.025, K55="North America",0.026, K55="South Asia",0.05, K55="Sub-Saharan Africa",0.054, K55="Latin America &amp; Caribbean",0.034))*(1-F55)</f>
        <v>5.8046699999999993E-2</v>
      </c>
      <c r="S55">
        <f t="shared" si="2"/>
        <v>7.6391369999999986E-2</v>
      </c>
      <c r="T55" s="3">
        <f t="shared" si="3"/>
        <v>1.4591369999999985E-2</v>
      </c>
    </row>
    <row r="56" spans="1:20" x14ac:dyDescent="0.2">
      <c r="A56" t="s">
        <v>37</v>
      </c>
      <c r="B56" t="s">
        <v>18</v>
      </c>
      <c r="C56">
        <v>2015</v>
      </c>
      <c r="D56" s="7">
        <v>5.8000000000000003E-2</v>
      </c>
      <c r="E56">
        <v>6.1199999999999997E-2</v>
      </c>
      <c r="F56">
        <v>0.25</v>
      </c>
      <c r="G56">
        <v>6.7999999999999996E-3</v>
      </c>
      <c r="H56">
        <v>9.5199999999999989E-3</v>
      </c>
      <c r="I56">
        <v>0.7</v>
      </c>
      <c r="J56">
        <v>2.375E-2</v>
      </c>
      <c r="K56" t="s">
        <v>20</v>
      </c>
      <c r="L56">
        <v>2.1399999999999999E-2</v>
      </c>
      <c r="M56">
        <v>2.1382868530000002E-2</v>
      </c>
      <c r="N56">
        <v>9.5199999999999989E-3</v>
      </c>
      <c r="O56">
        <v>6.7999999999999996E-3</v>
      </c>
      <c r="P56">
        <v>0.25</v>
      </c>
      <c r="Q56" cm="1">
        <f t="array" ref="Q56">M56+E56+H56+
_xlfn.IFS(K56="Europe &amp; Central Asia",0.015, K56="East Asia &amp; Pacific",0.026, K56="Middle East &amp; North Africa",0.025, K56="North America",0.026, K56="South Asia",0.05, K56="Sub-Saharan Africa",0.054, K56="Latin America &amp; Caribbean",0.034)+
_xlfn.IFS(B56="Wind offshore",0.037, B56="Wind onshore",0.001, B56="Solar PV",0.01)</f>
        <v>0.11910286852999999</v>
      </c>
      <c r="R56" cm="1">
        <f t="array" ref="R56">(M56+G56+0.02+_xlfn.IFS(K56="Europe &amp; Central Asia",0.015, K56="East Asia &amp; Pacific",0.026, K56="Middle East &amp; North Africa",0.025, K56="North America",0.026, K56="South Asia",0.05, K56="Sub-Saharan Africa",0.054, K56="Latin America &amp; Caribbean",0.034))*(1-F56)</f>
        <v>5.5637151397500001E-2</v>
      </c>
      <c r="S56">
        <f t="shared" si="2"/>
        <v>7.4676866537250003E-2</v>
      </c>
      <c r="T56" s="3">
        <f t="shared" si="3"/>
        <v>1.667686653725E-2</v>
      </c>
    </row>
    <row r="57" spans="1:20" x14ac:dyDescent="0.2">
      <c r="A57" t="s">
        <v>37</v>
      </c>
      <c r="B57" t="s">
        <v>18</v>
      </c>
      <c r="C57">
        <v>2016</v>
      </c>
      <c r="D57" s="7">
        <v>5.2999999999999999E-2</v>
      </c>
      <c r="E57">
        <v>5.6899999999999999E-2</v>
      </c>
      <c r="F57">
        <v>0.25</v>
      </c>
      <c r="G57">
        <v>6.9827399999999994E-3</v>
      </c>
      <c r="H57">
        <v>8.5919922728781434E-3</v>
      </c>
      <c r="I57">
        <v>0.7</v>
      </c>
      <c r="J57">
        <v>2.375E-2</v>
      </c>
      <c r="K57" t="s">
        <v>20</v>
      </c>
      <c r="L57">
        <v>2.1100000000000001E-2</v>
      </c>
      <c r="M57">
        <v>1.840287451E-2</v>
      </c>
      <c r="N57">
        <v>8.5919922728781434E-3</v>
      </c>
      <c r="O57">
        <v>6.9827399999999994E-3</v>
      </c>
      <c r="P57">
        <v>0.25</v>
      </c>
      <c r="Q57" cm="1">
        <f t="array" ref="Q57">M57+E57+H57+
_xlfn.IFS(K57="Europe &amp; Central Asia",0.015, K57="East Asia &amp; Pacific",0.026, K57="Middle East &amp; North Africa",0.025, K57="North America",0.026, K57="South Asia",0.05, K57="Sub-Saharan Africa",0.054, K57="Latin America &amp; Caribbean",0.034)+
_xlfn.IFS(B57="Wind offshore",0.037, B57="Wind onshore",0.001, B57="Solar PV",0.01)</f>
        <v>0.11089486678287815</v>
      </c>
      <c r="R57" cm="1">
        <f t="array" ref="R57">(M57+G57+0.02+_xlfn.IFS(K57="Europe &amp; Central Asia",0.015, K57="East Asia &amp; Pacific",0.026, K57="Middle East &amp; North Africa",0.025, K57="North America",0.026, K57="South Asia",0.05, K57="Sub-Saharan Africa",0.054, K57="Latin America &amp; Caribbean",0.034))*(1-F57)</f>
        <v>5.35392108825E-2</v>
      </c>
      <c r="S57">
        <f t="shared" si="2"/>
        <v>7.0745907652613446E-2</v>
      </c>
      <c r="T57" s="3">
        <f t="shared" si="3"/>
        <v>1.7745907652613448E-2</v>
      </c>
    </row>
    <row r="58" spans="1:20" x14ac:dyDescent="0.2">
      <c r="A58" t="s">
        <v>37</v>
      </c>
      <c r="B58" t="s">
        <v>18</v>
      </c>
      <c r="C58">
        <v>2017</v>
      </c>
      <c r="D58" s="7">
        <v>5.1200000000000002E-2</v>
      </c>
      <c r="E58">
        <v>5.0799999999999998E-2</v>
      </c>
      <c r="F58">
        <v>0.25</v>
      </c>
      <c r="G58">
        <v>7.2151867346079944E-3</v>
      </c>
      <c r="H58">
        <v>8.1122101830785175E-3</v>
      </c>
      <c r="I58">
        <v>0.7</v>
      </c>
      <c r="J58">
        <v>2.375E-2</v>
      </c>
      <c r="K58" t="s">
        <v>20</v>
      </c>
      <c r="L58">
        <v>2.1100000000000001E-2</v>
      </c>
      <c r="M58">
        <v>2.326625769E-2</v>
      </c>
      <c r="N58">
        <v>8.1122101830785175E-3</v>
      </c>
      <c r="O58">
        <v>7.2151867346079944E-3</v>
      </c>
      <c r="P58">
        <v>0.25</v>
      </c>
      <c r="Q58" cm="1">
        <f t="array" ref="Q58">M58+E58+H58+
_xlfn.IFS(K58="Europe &amp; Central Asia",0.015, K58="East Asia &amp; Pacific",0.026, K58="Middle East &amp; North Africa",0.025, K58="North America",0.026, K58="South Asia",0.05, K58="Sub-Saharan Africa",0.054, K58="Latin America &amp; Caribbean",0.034)+
_xlfn.IFS(B58="Wind offshore",0.037, B58="Wind onshore",0.001, B58="Solar PV",0.01)</f>
        <v>0.10917846787307851</v>
      </c>
      <c r="R58" cm="1">
        <f t="array" ref="R58">(M58+G58+0.02+_xlfn.IFS(K58="Europe &amp; Central Asia",0.015, K58="East Asia &amp; Pacific",0.026, K58="Middle East &amp; North Africa",0.025, K58="North America",0.026, K58="South Asia",0.05, K58="Sub-Saharan Africa",0.054, K58="Latin America &amp; Caribbean",0.034))*(1-F58)</f>
        <v>5.7361083318455998E-2</v>
      </c>
      <c r="S58">
        <f t="shared" si="2"/>
        <v>7.2906298684842746E-2</v>
      </c>
      <c r="T58" s="3">
        <f t="shared" si="3"/>
        <v>2.1706298684842744E-2</v>
      </c>
    </row>
    <row r="59" spans="1:20" x14ac:dyDescent="0.2">
      <c r="A59" t="s">
        <v>37</v>
      </c>
      <c r="B59" t="s">
        <v>18</v>
      </c>
      <c r="C59">
        <v>2018</v>
      </c>
      <c r="D59" s="7">
        <v>5.4800000000000001E-2</v>
      </c>
      <c r="E59">
        <v>5.96E-2</v>
      </c>
      <c r="F59">
        <v>0.25</v>
      </c>
      <c r="G59">
        <v>7.9400114621925918E-3</v>
      </c>
      <c r="H59">
        <v>9.7668167537051567E-3</v>
      </c>
      <c r="I59">
        <v>0.7</v>
      </c>
      <c r="J59">
        <v>2.375E-2</v>
      </c>
      <c r="K59" t="s">
        <v>20</v>
      </c>
      <c r="L59">
        <v>2.1100000000000001E-2</v>
      </c>
      <c r="M59">
        <v>2.909364683E-2</v>
      </c>
      <c r="N59">
        <v>9.7668167537051567E-3</v>
      </c>
      <c r="O59">
        <v>7.9400114621925918E-3</v>
      </c>
      <c r="P59">
        <v>0.25</v>
      </c>
      <c r="Q59" cm="1">
        <f t="array" ref="Q59">M59+E59+H59+
_xlfn.IFS(K59="Europe &amp; Central Asia",0.015, K59="East Asia &amp; Pacific",0.026, K59="Middle East &amp; North Africa",0.025, K59="North America",0.026, K59="South Asia",0.05, K59="Sub-Saharan Africa",0.054, K59="Latin America &amp; Caribbean",0.034)+
_xlfn.IFS(B59="Wind offshore",0.037, B59="Wind onshore",0.001, B59="Solar PV",0.01)</f>
        <v>0.12546046358370513</v>
      </c>
      <c r="R59" cm="1">
        <f t="array" ref="R59">(M59+G59+0.02+_xlfn.IFS(K59="Europe &amp; Central Asia",0.015, K59="East Asia &amp; Pacific",0.026, K59="Middle East &amp; North Africa",0.025, K59="North America",0.026, K59="South Asia",0.05, K59="Sub-Saharan Africa",0.054, K59="Latin America &amp; Caribbean",0.034))*(1-F59)</f>
        <v>6.2275243719144439E-2</v>
      </c>
      <c r="S59">
        <f t="shared" si="2"/>
        <v>8.123080967851265E-2</v>
      </c>
      <c r="T59" s="3">
        <f t="shared" si="3"/>
        <v>2.6430809678512648E-2</v>
      </c>
    </row>
    <row r="60" spans="1:20" x14ac:dyDescent="0.2">
      <c r="A60" t="s">
        <v>37</v>
      </c>
      <c r="B60" t="s">
        <v>18</v>
      </c>
      <c r="C60">
        <v>2019</v>
      </c>
      <c r="D60" s="7">
        <v>5.7200000000000001E-2</v>
      </c>
      <c r="E60">
        <v>5.1999999999999998E-2</v>
      </c>
      <c r="F60">
        <v>0.25</v>
      </c>
      <c r="G60">
        <v>5.8834328429637562E-3</v>
      </c>
      <c r="H60">
        <v>6.9399920609744909E-3</v>
      </c>
      <c r="I60">
        <v>0.8</v>
      </c>
      <c r="J60">
        <v>5.0000000000000001E-3</v>
      </c>
      <c r="K60" t="s">
        <v>20</v>
      </c>
      <c r="L60">
        <v>2.1100000000000001E-2</v>
      </c>
      <c r="M60">
        <v>2.1413999999999999E-2</v>
      </c>
      <c r="N60">
        <v>6.9399920609744909E-3</v>
      </c>
      <c r="O60">
        <v>5.8834328429637562E-3</v>
      </c>
      <c r="P60">
        <v>0.25</v>
      </c>
      <c r="Q60" cm="1">
        <f t="array" ref="Q60">M60+E60+H60+
_xlfn.IFS(K60="Europe &amp; Central Asia",0.015, K60="East Asia &amp; Pacific",0.026, K60="Middle East &amp; North Africa",0.025, K60="North America",0.026, K60="South Asia",0.05, K60="Sub-Saharan Africa",0.054, K60="Latin America &amp; Caribbean",0.034)+
_xlfn.IFS(B60="Wind offshore",0.037, B60="Wind onshore",0.001, B60="Solar PV",0.01)</f>
        <v>0.10735399206097448</v>
      </c>
      <c r="R60" cm="1">
        <f t="array" ref="R60">(M60+G60+0.02+_xlfn.IFS(K60="Europe &amp; Central Asia",0.015, K60="East Asia &amp; Pacific",0.026, K60="Middle East &amp; North Africa",0.025, K60="North America",0.026, K60="South Asia",0.05, K60="Sub-Saharan Africa",0.054, K60="Latin America &amp; Caribbean",0.034))*(1-F60)</f>
        <v>5.4973074632222813E-2</v>
      </c>
      <c r="S60">
        <f t="shared" si="2"/>
        <v>7.068734986084832E-2</v>
      </c>
      <c r="T60" s="3">
        <f t="shared" si="3"/>
        <v>1.3487349860848319E-2</v>
      </c>
    </row>
    <row r="61" spans="1:20" x14ac:dyDescent="0.2">
      <c r="A61" t="s">
        <v>37</v>
      </c>
      <c r="B61" t="s">
        <v>16</v>
      </c>
      <c r="C61">
        <v>2014</v>
      </c>
      <c r="D61" s="7">
        <v>8.3400000000000002E-2</v>
      </c>
      <c r="E61">
        <v>5.7799999999999997E-2</v>
      </c>
      <c r="F61">
        <v>0.25</v>
      </c>
      <c r="G61">
        <v>6.0000000000000001E-3</v>
      </c>
      <c r="H61">
        <v>9.0000000000000011E-3</v>
      </c>
      <c r="I61">
        <v>0.6</v>
      </c>
      <c r="J61">
        <v>3.2500000000000001E-2</v>
      </c>
      <c r="K61" t="s">
        <v>20</v>
      </c>
      <c r="L61">
        <v>2.1399999999999999E-2</v>
      </c>
      <c r="M61">
        <v>2.5395600000000001E-2</v>
      </c>
      <c r="N61">
        <v>9.0000000000000011E-3</v>
      </c>
      <c r="O61">
        <v>6.0000000000000001E-3</v>
      </c>
      <c r="P61">
        <v>0.25</v>
      </c>
      <c r="Q61" cm="1">
        <f t="array" ref="Q61">M61+E61+H61+
_xlfn.IFS(K61="Europe &amp; Central Asia",0.015, K61="East Asia &amp; Pacific",0.026, K61="Middle East &amp; North Africa",0.025, K61="North America",0.026, K61="South Asia",0.05, K61="Sub-Saharan Africa",0.054, K61="Latin America &amp; Caribbean",0.034)+
_xlfn.IFS(B61="Wind offshore",0.037, B61="Wind onshore",0.001, B61="Solar PV",0.01)</f>
        <v>0.12819559999999999</v>
      </c>
      <c r="R61" cm="1">
        <f t="array" ref="R61">(M61+G61+0.02+_xlfn.IFS(K61="Europe &amp; Central Asia",0.015, K61="East Asia &amp; Pacific",0.026, K61="Middle East &amp; North Africa",0.025, K61="North America",0.026, K61="South Asia",0.05, K61="Sub-Saharan Africa",0.054, K61="Latin America &amp; Caribbean",0.034))*(1-F61)</f>
        <v>5.8046699999999993E-2</v>
      </c>
      <c r="S61">
        <f t="shared" si="2"/>
        <v>7.9091369999999994E-2</v>
      </c>
      <c r="T61" s="3">
        <f t="shared" si="3"/>
        <v>-4.3086300000000077E-3</v>
      </c>
    </row>
    <row r="62" spans="1:20" x14ac:dyDescent="0.2">
      <c r="A62" t="s">
        <v>37</v>
      </c>
      <c r="B62" t="s">
        <v>16</v>
      </c>
      <c r="C62">
        <v>2015</v>
      </c>
      <c r="D62" s="7">
        <v>9.3200000000000005E-2</v>
      </c>
      <c r="E62">
        <v>6.1199999999999997E-2</v>
      </c>
      <c r="F62">
        <v>0.25</v>
      </c>
      <c r="G62">
        <v>6.7999999999999996E-3</v>
      </c>
      <c r="H62">
        <v>9.5199999999999989E-3</v>
      </c>
      <c r="I62">
        <v>0.6</v>
      </c>
      <c r="J62">
        <v>3.2500000000000001E-2</v>
      </c>
      <c r="K62" t="s">
        <v>20</v>
      </c>
      <c r="L62">
        <v>2.1399999999999999E-2</v>
      </c>
      <c r="M62">
        <v>2.1382868530000002E-2</v>
      </c>
      <c r="N62">
        <v>9.5199999999999989E-3</v>
      </c>
      <c r="O62">
        <v>6.7999999999999996E-3</v>
      </c>
      <c r="P62">
        <v>0.25</v>
      </c>
      <c r="Q62" cm="1">
        <f t="array" ref="Q62">M62+E62+H62+
_xlfn.IFS(K62="Europe &amp; Central Asia",0.015, K62="East Asia &amp; Pacific",0.026, K62="Middle East &amp; North Africa",0.025, K62="North America",0.026, K62="South Asia",0.05, K62="Sub-Saharan Africa",0.054, K62="Latin America &amp; Caribbean",0.034)+
_xlfn.IFS(B62="Wind offshore",0.037, B62="Wind onshore",0.001, B62="Solar PV",0.01)</f>
        <v>0.12810286853</v>
      </c>
      <c r="R62" cm="1">
        <f t="array" ref="R62">(M62+G62+0.02+_xlfn.IFS(K62="Europe &amp; Central Asia",0.015, K62="East Asia &amp; Pacific",0.026, K62="Middle East &amp; North Africa",0.025, K62="North America",0.026, K62="South Asia",0.05, K62="Sub-Saharan Africa",0.054, K62="Latin America &amp; Caribbean",0.034))*(1-F62)</f>
        <v>5.5637151397500001E-2</v>
      </c>
      <c r="S62">
        <f t="shared" si="2"/>
        <v>7.7376866537249997E-2</v>
      </c>
      <c r="T62" s="3">
        <f t="shared" si="3"/>
        <v>-1.5823133462750008E-2</v>
      </c>
    </row>
    <row r="63" spans="1:20" x14ac:dyDescent="0.2">
      <c r="A63" t="s">
        <v>37</v>
      </c>
      <c r="B63" t="s">
        <v>16</v>
      </c>
      <c r="C63">
        <v>2017</v>
      </c>
      <c r="D63" s="7">
        <v>8.43E-2</v>
      </c>
      <c r="E63">
        <v>5.0799999999999998E-2</v>
      </c>
      <c r="F63">
        <v>0.25</v>
      </c>
      <c r="G63">
        <v>7.2151867346079944E-3</v>
      </c>
      <c r="H63">
        <v>8.1122101830785175E-3</v>
      </c>
      <c r="I63">
        <v>0.7</v>
      </c>
      <c r="J63">
        <v>2.375E-2</v>
      </c>
      <c r="K63" t="s">
        <v>20</v>
      </c>
      <c r="L63">
        <v>2.1100000000000001E-2</v>
      </c>
      <c r="M63">
        <v>2.326625769E-2</v>
      </c>
      <c r="N63">
        <v>8.1122101830785175E-3</v>
      </c>
      <c r="O63">
        <v>7.2151867346079944E-3</v>
      </c>
      <c r="P63">
        <v>0.25</v>
      </c>
      <c r="Q63" cm="1">
        <f t="array" ref="Q63">M63+E63+H63+
_xlfn.IFS(K63="Europe &amp; Central Asia",0.015, K63="East Asia &amp; Pacific",0.026, K63="Middle East &amp; North Africa",0.025, K63="North America",0.026, K63="South Asia",0.05, K63="Sub-Saharan Africa",0.054, K63="Latin America &amp; Caribbean",0.034)+
_xlfn.IFS(B63="Wind offshore",0.037, B63="Wind onshore",0.001, B63="Solar PV",0.01)</f>
        <v>0.11817846787307851</v>
      </c>
      <c r="R63" cm="1">
        <f t="array" ref="R63">(M63+G63+0.02+_xlfn.IFS(K63="Europe &amp; Central Asia",0.015, K63="East Asia &amp; Pacific",0.026, K63="Middle East &amp; North Africa",0.025, K63="North America",0.026, K63="South Asia",0.05, K63="Sub-Saharan Africa",0.054, K63="Latin America &amp; Caribbean",0.034))*(1-F63)</f>
        <v>5.7361083318455998E-2</v>
      </c>
      <c r="S63">
        <f t="shared" si="2"/>
        <v>7.5606298684842754E-2</v>
      </c>
      <c r="T63" s="3">
        <f t="shared" si="3"/>
        <v>-8.6937013151572456E-3</v>
      </c>
    </row>
    <row r="64" spans="1:20" x14ac:dyDescent="0.2">
      <c r="A64" t="s">
        <v>37</v>
      </c>
      <c r="B64" t="s">
        <v>16</v>
      </c>
      <c r="C64">
        <v>2018</v>
      </c>
      <c r="D64" s="7">
        <v>8.48E-2</v>
      </c>
      <c r="E64">
        <v>5.96E-2</v>
      </c>
      <c r="F64">
        <v>0.25</v>
      </c>
      <c r="G64">
        <v>7.9400114621925918E-3</v>
      </c>
      <c r="H64">
        <v>9.7668167537051567E-3</v>
      </c>
      <c r="I64">
        <v>0.7</v>
      </c>
      <c r="J64">
        <v>2.375E-2</v>
      </c>
      <c r="K64" t="s">
        <v>20</v>
      </c>
      <c r="L64">
        <v>2.1100000000000001E-2</v>
      </c>
      <c r="M64">
        <v>2.909364683E-2</v>
      </c>
      <c r="N64">
        <v>9.7668167537051567E-3</v>
      </c>
      <c r="O64">
        <v>7.9400114621925918E-3</v>
      </c>
      <c r="P64">
        <v>0.25</v>
      </c>
      <c r="Q64" cm="1">
        <f t="array" ref="Q64">M64+E64+H64+
_xlfn.IFS(K64="Europe &amp; Central Asia",0.015, K64="East Asia &amp; Pacific",0.026, K64="Middle East &amp; North Africa",0.025, K64="North America",0.026, K64="South Asia",0.05, K64="Sub-Saharan Africa",0.054, K64="Latin America &amp; Caribbean",0.034)+
_xlfn.IFS(B64="Wind offshore",0.037, B64="Wind onshore",0.001, B64="Solar PV",0.01)</f>
        <v>0.13446046358370514</v>
      </c>
      <c r="R64" cm="1">
        <f t="array" ref="R64">(M64+G64+0.02+_xlfn.IFS(K64="Europe &amp; Central Asia",0.015, K64="East Asia &amp; Pacific",0.026, K64="Middle East &amp; North Africa",0.025, K64="North America",0.026, K64="South Asia",0.05, K64="Sub-Saharan Africa",0.054, K64="Latin America &amp; Caribbean",0.034))*(1-F64)</f>
        <v>6.2275243719144439E-2</v>
      </c>
      <c r="S64">
        <f t="shared" si="2"/>
        <v>8.3930809678512658E-2</v>
      </c>
      <c r="T64" s="3">
        <f t="shared" si="3"/>
        <v>-8.6919032148734254E-4</v>
      </c>
    </row>
    <row r="65" spans="1:20" x14ac:dyDescent="0.2">
      <c r="A65" t="s">
        <v>37</v>
      </c>
      <c r="B65" t="s">
        <v>16</v>
      </c>
      <c r="C65">
        <v>2019</v>
      </c>
      <c r="D65" s="7">
        <v>8.6599999999999996E-2</v>
      </c>
      <c r="E65">
        <v>5.1999999999999998E-2</v>
      </c>
      <c r="F65">
        <v>0.25</v>
      </c>
      <c r="G65">
        <v>5.8834328429637562E-3</v>
      </c>
      <c r="H65">
        <v>6.9399920609744909E-3</v>
      </c>
      <c r="I65">
        <v>0.8</v>
      </c>
      <c r="J65">
        <v>5.0000000000000001E-3</v>
      </c>
      <c r="K65" t="s">
        <v>20</v>
      </c>
      <c r="L65">
        <v>2.1100000000000001E-2</v>
      </c>
      <c r="M65">
        <v>2.1413999999999999E-2</v>
      </c>
      <c r="N65">
        <v>6.9399920609744909E-3</v>
      </c>
      <c r="O65">
        <v>5.8834328429637562E-3</v>
      </c>
      <c r="P65">
        <v>0.25</v>
      </c>
      <c r="Q65" cm="1">
        <f t="array" ref="Q65">M65+E65+H65+
_xlfn.IFS(K65="Europe &amp; Central Asia",0.015, K65="East Asia &amp; Pacific",0.026, K65="Middle East &amp; North Africa",0.025, K65="North America",0.026, K65="South Asia",0.05, K65="Sub-Saharan Africa",0.054, K65="Latin America &amp; Caribbean",0.034)+
_xlfn.IFS(B65="Wind offshore",0.037, B65="Wind onshore",0.001, B65="Solar PV",0.01)</f>
        <v>0.11635399206097448</v>
      </c>
      <c r="R65" cm="1">
        <f t="array" ref="R65">(M65+G65+0.02+_xlfn.IFS(K65="Europe &amp; Central Asia",0.015, K65="East Asia &amp; Pacific",0.026, K65="Middle East &amp; North Africa",0.025, K65="North America",0.026, K65="South Asia",0.05, K65="Sub-Saharan Africa",0.054, K65="Latin America &amp; Caribbean",0.034))*(1-F65)</f>
        <v>5.4973074632222813E-2</v>
      </c>
      <c r="S65">
        <f t="shared" si="2"/>
        <v>7.33873498608483E-2</v>
      </c>
      <c r="T65" s="3">
        <f t="shared" si="3"/>
        <v>-1.3212650139151697E-2</v>
      </c>
    </row>
    <row r="66" spans="1:20" x14ac:dyDescent="0.2">
      <c r="A66" t="s">
        <v>38</v>
      </c>
      <c r="B66" t="s">
        <v>18</v>
      </c>
      <c r="C66">
        <v>2020</v>
      </c>
      <c r="D66" s="7">
        <v>5.96E-2</v>
      </c>
      <c r="E66">
        <v>4.7199999999999999E-2</v>
      </c>
      <c r="F66">
        <v>0.32</v>
      </c>
      <c r="G66">
        <v>1.682203184327408E-2</v>
      </c>
      <c r="H66">
        <v>1.8435656450951E-2</v>
      </c>
      <c r="I66">
        <v>0.6</v>
      </c>
      <c r="J66">
        <v>3.2500000000000001E-2</v>
      </c>
      <c r="K66" t="s">
        <v>17</v>
      </c>
      <c r="L66">
        <v>2.06E-2</v>
      </c>
      <c r="M66">
        <v>8.8920318700000008E-3</v>
      </c>
      <c r="N66">
        <v>1.8435656450951E-2</v>
      </c>
      <c r="O66">
        <v>1.682203184327408E-2</v>
      </c>
      <c r="P66">
        <v>0.32</v>
      </c>
      <c r="Q66" cm="1">
        <f t="array" ref="Q66">M66+E66+H66+
_xlfn.IFS(K66="Europe &amp; Central Asia",0.015, K66="East Asia &amp; Pacific",0.026, K66="Middle East &amp; North Africa",0.025, K66="North America",0.026, K66="South Asia",0.05, K66="Sub-Saharan Africa",0.054, K66="Latin America &amp; Caribbean",0.034)+
_xlfn.IFS(B66="Wind offshore",0.037, B66="Wind onshore",0.001, B66="Solar PV",0.01)</f>
        <v>0.109527688320951</v>
      </c>
      <c r="R66" cm="1">
        <f t="array" ref="R66">(M66+G66+0.02+_xlfn.IFS(K66="Europe &amp; Central Asia",0.015, K66="East Asia &amp; Pacific",0.026, K66="Middle East &amp; North Africa",0.025, K66="North America",0.026, K66="South Asia",0.05, K66="Sub-Saharan Africa",0.054, K66="Latin America &amp; Caribbean",0.034))*(1-F66)</f>
        <v>5.4205563325026372E-2</v>
      </c>
      <c r="S66">
        <f t="shared" si="2"/>
        <v>7.0802200823803757E-2</v>
      </c>
      <c r="T66" s="3">
        <f t="shared" si="3"/>
        <v>1.1202200823803757E-2</v>
      </c>
    </row>
    <row r="67" spans="1:20" x14ac:dyDescent="0.2">
      <c r="A67" t="s">
        <v>39</v>
      </c>
      <c r="B67" t="s">
        <v>16</v>
      </c>
      <c r="C67">
        <v>2023</v>
      </c>
      <c r="D67" s="7">
        <v>0.18032999999999999</v>
      </c>
      <c r="E67">
        <v>4.5999999999999999E-2</v>
      </c>
      <c r="F67">
        <v>0.3</v>
      </c>
      <c r="G67">
        <v>4.9041109802463012E-2</v>
      </c>
      <c r="H67">
        <v>6.5834727184428288E-2</v>
      </c>
      <c r="I67">
        <v>0.6</v>
      </c>
      <c r="J67">
        <v>3.2500000000000001E-2</v>
      </c>
      <c r="K67" t="s">
        <v>17</v>
      </c>
      <c r="L67">
        <v>2.06E-2</v>
      </c>
      <c r="M67">
        <v>3.73E-2</v>
      </c>
      <c r="N67">
        <v>6.5834727184428288E-2</v>
      </c>
      <c r="O67">
        <v>4.9041109802463012E-2</v>
      </c>
      <c r="P67">
        <v>0.3</v>
      </c>
      <c r="Q67" cm="1">
        <f t="array" ref="Q67">M67+E67+H67+
_xlfn.IFS(K67="Europe &amp; Central Asia",0.015, K67="East Asia &amp; Pacific",0.026, K67="Middle East &amp; North Africa",0.025, K67="North America",0.026, K67="South Asia",0.05, K67="Sub-Saharan Africa",0.054, K67="Latin America &amp; Caribbean",0.034)+
_xlfn.IFS(B67="Wind offshore",0.037, B67="Wind onshore",0.001, B67="Solar PV",0.01)</f>
        <v>0.19313472718442828</v>
      </c>
      <c r="R67" cm="1">
        <f t="array" ref="R67">(M67+G67+0.02+_xlfn.IFS(K67="Europe &amp; Central Asia",0.015, K67="East Asia &amp; Pacific",0.026, K67="Middle East &amp; North Africa",0.025, K67="North America",0.026, K67="South Asia",0.05, K67="Sub-Saharan Africa",0.054, K67="Latin America &amp; Caribbean",0.034))*(1-F67)</f>
        <v>9.8238776861724095E-2</v>
      </c>
      <c r="S67">
        <f t="shared" si="2"/>
        <v>0.12670756195853533</v>
      </c>
      <c r="T67" s="3">
        <f t="shared" si="3"/>
        <v>-5.362243804146466E-2</v>
      </c>
    </row>
    <row r="68" spans="1:20" x14ac:dyDescent="0.2">
      <c r="A68" t="s">
        <v>39</v>
      </c>
      <c r="B68" t="s">
        <v>16</v>
      </c>
      <c r="C68">
        <v>2020</v>
      </c>
      <c r="D68" s="7">
        <v>6.7900000000000002E-2</v>
      </c>
      <c r="E68">
        <v>4.7199999999999999E-2</v>
      </c>
      <c r="F68">
        <v>0.3</v>
      </c>
      <c r="G68">
        <v>4.8632414333635951E-2</v>
      </c>
      <c r="H68">
        <v>5.3297395426919962E-2</v>
      </c>
      <c r="I68">
        <v>0.6</v>
      </c>
      <c r="J68">
        <v>3.2500000000000001E-2</v>
      </c>
      <c r="K68" t="s">
        <v>17</v>
      </c>
      <c r="L68">
        <v>2.06E-2</v>
      </c>
      <c r="M68">
        <v>8.8920318700000008E-3</v>
      </c>
      <c r="N68">
        <v>5.3297395426919962E-2</v>
      </c>
      <c r="O68">
        <v>4.8632414333635951E-2</v>
      </c>
      <c r="P68">
        <v>0.3</v>
      </c>
      <c r="Q68" cm="1">
        <f t="array" ref="Q68">M68+E68+H68+
_xlfn.IFS(K68="Europe &amp; Central Asia",0.015, K68="East Asia &amp; Pacific",0.026, K68="Middle East &amp; North Africa",0.025, K68="North America",0.026, K68="South Asia",0.05, K68="Sub-Saharan Africa",0.054, K68="Latin America &amp; Caribbean",0.034)+
_xlfn.IFS(B68="Wind offshore",0.037, B68="Wind onshore",0.001, B68="Solar PV",0.01)</f>
        <v>0.15338942729691998</v>
      </c>
      <c r="R68" cm="1">
        <f t="array" ref="R68">(M68+G68+0.02+_xlfn.IFS(K68="Europe &amp; Central Asia",0.015, K68="East Asia &amp; Pacific",0.026, K68="Middle East &amp; North Africa",0.025, K68="North America",0.026, K68="South Asia",0.05, K68="Sub-Saharan Africa",0.054, K68="Latin America &amp; Caribbean",0.034))*(1-F68)</f>
        <v>7.8067112342545167E-2</v>
      </c>
      <c r="S68">
        <f t="shared" si="2"/>
        <v>0.10066380682885762</v>
      </c>
      <c r="T68" s="3">
        <f t="shared" si="3"/>
        <v>3.2763806828857614E-2</v>
      </c>
    </row>
    <row r="69" spans="1:20" x14ac:dyDescent="0.2">
      <c r="A69" t="s">
        <v>40</v>
      </c>
      <c r="B69" t="s">
        <v>18</v>
      </c>
      <c r="C69">
        <v>2014</v>
      </c>
      <c r="D69" s="7">
        <v>0.12</v>
      </c>
      <c r="E69">
        <v>5.7799999999999997E-2</v>
      </c>
      <c r="F69">
        <v>0.2</v>
      </c>
      <c r="G69">
        <v>2.5000000000000001E-2</v>
      </c>
      <c r="H69">
        <v>3.7500000000000012E-2</v>
      </c>
      <c r="I69">
        <v>0.7</v>
      </c>
      <c r="J69">
        <v>2.375E-2</v>
      </c>
      <c r="K69" t="s">
        <v>22</v>
      </c>
      <c r="L69">
        <v>1.2500000000000001E-2</v>
      </c>
      <c r="M69">
        <v>2.5395600000000001E-2</v>
      </c>
      <c r="N69">
        <v>3.7500000000000012E-2</v>
      </c>
      <c r="O69">
        <v>2.5000000000000001E-2</v>
      </c>
      <c r="P69">
        <v>0.2</v>
      </c>
      <c r="Q69" cm="1">
        <f t="array" ref="Q69">M69+E69+H69+
_xlfn.IFS(K69="Europe &amp; Central Asia",0.015, K69="East Asia &amp; Pacific",0.026, K69="Middle East &amp; North Africa",0.025, K69="North America",0.026, K69="South Asia",0.05, K69="Sub-Saharan Africa",0.054, K69="Latin America &amp; Caribbean",0.034)+
_xlfn.IFS(B69="Wind offshore",0.037, B69="Wind onshore",0.001, B69="Solar PV",0.01)</f>
        <v>0.13669560000000003</v>
      </c>
      <c r="R69" cm="1">
        <f t="array" ref="R69">(M69+G69+0.02+_xlfn.IFS(K69="Europe &amp; Central Asia",0.015, K69="East Asia &amp; Pacific",0.026, K69="Middle East &amp; North Africa",0.025, K69="North America",0.026, K69="South Asia",0.05, K69="Sub-Saharan Africa",0.054, K69="Latin America &amp; Caribbean",0.034))*(1-F69)</f>
        <v>6.8316479999999999E-2</v>
      </c>
      <c r="S69">
        <f t="shared" si="2"/>
        <v>8.8830216000000004E-2</v>
      </c>
      <c r="T69" s="3">
        <f t="shared" si="3"/>
        <v>-3.1169783999999992E-2</v>
      </c>
    </row>
    <row r="70" spans="1:20" x14ac:dyDescent="0.2">
      <c r="A70" t="s">
        <v>40</v>
      </c>
      <c r="B70" t="s">
        <v>18</v>
      </c>
      <c r="C70">
        <v>2019</v>
      </c>
      <c r="D70" s="7">
        <v>7.8333333333333338E-2</v>
      </c>
      <c r="E70">
        <v>5.1999999999999998E-2</v>
      </c>
      <c r="F70">
        <v>0.18</v>
      </c>
      <c r="G70">
        <v>2.5117732521883721E-2</v>
      </c>
      <c r="H70">
        <v>2.962842764492955E-2</v>
      </c>
      <c r="I70">
        <v>0.8</v>
      </c>
      <c r="J70">
        <v>5.0000000000000001E-3</v>
      </c>
      <c r="K70" t="s">
        <v>22</v>
      </c>
      <c r="L70">
        <v>1.2500000000000001E-2</v>
      </c>
      <c r="M70">
        <v>2.1413999999999999E-2</v>
      </c>
      <c r="N70">
        <v>2.962842764492955E-2</v>
      </c>
      <c r="O70">
        <v>2.5117732521883721E-2</v>
      </c>
      <c r="P70">
        <v>0.18</v>
      </c>
      <c r="Q70" cm="1">
        <f t="array" ref="Q70">M70+E70+H70+
_xlfn.IFS(K70="Europe &amp; Central Asia",0.015, K70="East Asia &amp; Pacific",0.026, K70="Middle East &amp; North Africa",0.025, K70="North America",0.026, K70="South Asia",0.05, K70="Sub-Saharan Africa",0.054, K70="Latin America &amp; Caribbean",0.034)+
_xlfn.IFS(B70="Wind offshore",0.037, B70="Wind onshore",0.001, B70="Solar PV",0.01)</f>
        <v>0.11904242764492955</v>
      </c>
      <c r="R70" cm="1">
        <f t="array" ref="R70">(M70+G70+0.02+_xlfn.IFS(K70="Europe &amp; Central Asia",0.015, K70="East Asia &amp; Pacific",0.026, K70="Middle East &amp; North Africa",0.025, K70="North America",0.026, K70="South Asia",0.05, K70="Sub-Saharan Africa",0.054, K70="Latin America &amp; Caribbean",0.034))*(1-F70)</f>
        <v>6.685602066794466E-2</v>
      </c>
      <c r="S70">
        <f t="shared" si="2"/>
        <v>8.2511942761040125E-2</v>
      </c>
      <c r="T70" s="3">
        <f t="shared" si="3"/>
        <v>4.1786094277067864E-3</v>
      </c>
    </row>
    <row r="71" spans="1:20" x14ac:dyDescent="0.2">
      <c r="A71" t="s">
        <v>40</v>
      </c>
      <c r="B71" t="s">
        <v>18</v>
      </c>
      <c r="C71">
        <v>2013</v>
      </c>
      <c r="D71" s="7">
        <v>0.12</v>
      </c>
      <c r="E71">
        <v>4.9599999999999998E-2</v>
      </c>
      <c r="F71">
        <v>0.2</v>
      </c>
      <c r="G71">
        <v>2.5000000000000001E-2</v>
      </c>
      <c r="H71">
        <v>3.7500000000000012E-2</v>
      </c>
      <c r="I71">
        <v>0.7</v>
      </c>
      <c r="J71">
        <v>2.375E-2</v>
      </c>
      <c r="K71" t="s">
        <v>22</v>
      </c>
      <c r="L71">
        <v>1.2500000000000001E-2</v>
      </c>
      <c r="M71">
        <v>2.3501600000000001E-2</v>
      </c>
      <c r="N71">
        <v>3.7500000000000012E-2</v>
      </c>
      <c r="O71">
        <v>2.5000000000000001E-2</v>
      </c>
      <c r="P71">
        <v>0.2</v>
      </c>
      <c r="Q71" cm="1">
        <f t="array" ref="Q71">M71+E71+H71+
_xlfn.IFS(K71="Europe &amp; Central Asia",0.015, K71="East Asia &amp; Pacific",0.026, K71="Middle East &amp; North Africa",0.025, K71="North America",0.026, K71="South Asia",0.05, K71="Sub-Saharan Africa",0.054, K71="Latin America &amp; Caribbean",0.034)+
_xlfn.IFS(B71="Wind offshore",0.037, B71="Wind onshore",0.001, B71="Solar PV",0.01)</f>
        <v>0.12660160000000004</v>
      </c>
      <c r="R71" cm="1">
        <f t="array" ref="R71">(M71+G71+0.02+_xlfn.IFS(K71="Europe &amp; Central Asia",0.015, K71="East Asia &amp; Pacific",0.026, K71="Middle East &amp; North Africa",0.025, K71="North America",0.026, K71="South Asia",0.05, K71="Sub-Saharan Africa",0.054, K71="Latin America &amp; Caribbean",0.034))*(1-F71)</f>
        <v>6.6801280000000005E-2</v>
      </c>
      <c r="S71">
        <f t="shared" si="2"/>
        <v>8.4741376000000007E-2</v>
      </c>
      <c r="T71" s="3">
        <f t="shared" si="3"/>
        <v>-3.5258623999999988E-2</v>
      </c>
    </row>
    <row r="72" spans="1:20" x14ac:dyDescent="0.2">
      <c r="A72" t="s">
        <v>40</v>
      </c>
      <c r="B72" t="s">
        <v>16</v>
      </c>
      <c r="C72">
        <v>2015</v>
      </c>
      <c r="D72" s="7">
        <v>7.8333333333333324E-2</v>
      </c>
      <c r="E72">
        <v>6.1199999999999997E-2</v>
      </c>
      <c r="F72">
        <v>0.2</v>
      </c>
      <c r="G72">
        <v>3.3700000000000001E-2</v>
      </c>
      <c r="H72">
        <v>4.718E-2</v>
      </c>
      <c r="I72">
        <v>0.6</v>
      </c>
      <c r="J72">
        <v>3.2500000000000001E-2</v>
      </c>
      <c r="K72" t="s">
        <v>22</v>
      </c>
      <c r="L72">
        <v>1.2500000000000001E-2</v>
      </c>
      <c r="M72">
        <v>2.1382868530000002E-2</v>
      </c>
      <c r="N72">
        <v>4.718E-2</v>
      </c>
      <c r="O72">
        <v>3.3700000000000001E-2</v>
      </c>
      <c r="P72">
        <v>0.2</v>
      </c>
      <c r="Q72" cm="1">
        <f t="array" ref="Q72">M72+E72+H72+
_xlfn.IFS(K72="Europe &amp; Central Asia",0.015, K72="East Asia &amp; Pacific",0.026, K72="Middle East &amp; North Africa",0.025, K72="North America",0.026, K72="South Asia",0.05, K72="Sub-Saharan Africa",0.054, K72="Latin America &amp; Caribbean",0.034)+
_xlfn.IFS(B72="Wind offshore",0.037, B72="Wind onshore",0.001, B72="Solar PV",0.01)</f>
        <v>0.15476286852999999</v>
      </c>
      <c r="R72" cm="1">
        <f t="array" ref="R72">(M72+G72+0.02+_xlfn.IFS(K72="Europe &amp; Central Asia",0.015, K72="East Asia &amp; Pacific",0.026, K72="Middle East &amp; North Africa",0.025, K72="North America",0.026, K72="South Asia",0.05, K72="Sub-Saharan Africa",0.054, K72="Latin America &amp; Caribbean",0.034))*(1-F72)</f>
        <v>7.2066294823999996E-2</v>
      </c>
      <c r="S72">
        <f t="shared" si="2"/>
        <v>9.6875266935799981E-2</v>
      </c>
      <c r="T72" s="3">
        <f t="shared" si="3"/>
        <v>1.8541933602466656E-2</v>
      </c>
    </row>
    <row r="73" spans="1:20" x14ac:dyDescent="0.2">
      <c r="A73" t="s">
        <v>40</v>
      </c>
      <c r="B73" t="s">
        <v>18</v>
      </c>
      <c r="C73">
        <v>2015</v>
      </c>
      <c r="D73" s="7">
        <v>8.1800000000000012E-2</v>
      </c>
      <c r="E73">
        <v>6.1199999999999997E-2</v>
      </c>
      <c r="F73">
        <v>0.2</v>
      </c>
      <c r="G73">
        <v>3.3700000000000001E-2</v>
      </c>
      <c r="H73">
        <v>4.718E-2</v>
      </c>
      <c r="I73">
        <v>0.7</v>
      </c>
      <c r="J73">
        <v>2.375E-2</v>
      </c>
      <c r="K73" t="s">
        <v>22</v>
      </c>
      <c r="L73">
        <v>1.2500000000000001E-2</v>
      </c>
      <c r="M73">
        <v>2.1382868530000002E-2</v>
      </c>
      <c r="N73">
        <v>4.718E-2</v>
      </c>
      <c r="O73">
        <v>3.3700000000000001E-2</v>
      </c>
      <c r="P73">
        <v>0.2</v>
      </c>
      <c r="Q73" cm="1">
        <f t="array" ref="Q73">M73+E73+H73+
_xlfn.IFS(K73="Europe &amp; Central Asia",0.015, K73="East Asia &amp; Pacific",0.026, K73="Middle East &amp; North Africa",0.025, K73="North America",0.026, K73="South Asia",0.05, K73="Sub-Saharan Africa",0.054, K73="Latin America &amp; Caribbean",0.034)+
_xlfn.IFS(B73="Wind offshore",0.037, B73="Wind onshore",0.001, B73="Solar PV",0.01)</f>
        <v>0.14576286852999998</v>
      </c>
      <c r="R73" cm="1">
        <f t="array" ref="R73">(M73+G73+0.02+_xlfn.IFS(K73="Europe &amp; Central Asia",0.015, K73="East Asia &amp; Pacific",0.026, K73="Middle East &amp; North Africa",0.025, K73="North America",0.026, K73="South Asia",0.05, K73="Sub-Saharan Africa",0.054, K73="Latin America &amp; Caribbean",0.034))*(1-F73)</f>
        <v>7.2066294823999996E-2</v>
      </c>
      <c r="S73">
        <f t="shared" si="2"/>
        <v>9.4175266935799987E-2</v>
      </c>
      <c r="T73" s="3">
        <f t="shared" si="3"/>
        <v>1.2375266935799975E-2</v>
      </c>
    </row>
    <row r="74" spans="1:20" x14ac:dyDescent="0.2">
      <c r="A74" t="s">
        <v>40</v>
      </c>
      <c r="B74" t="s">
        <v>16</v>
      </c>
      <c r="C74">
        <v>2020</v>
      </c>
      <c r="D74" s="7">
        <v>5.7700000000000001E-2</v>
      </c>
      <c r="E74">
        <v>4.7199999999999999E-2</v>
      </c>
      <c r="F74">
        <v>0.18</v>
      </c>
      <c r="G74">
        <v>2.208389962363469E-2</v>
      </c>
      <c r="H74">
        <v>2.4202259890584971E-2</v>
      </c>
      <c r="I74">
        <v>0.6</v>
      </c>
      <c r="J74">
        <v>3.2500000000000001E-2</v>
      </c>
      <c r="K74" t="s">
        <v>22</v>
      </c>
      <c r="L74">
        <v>1.2500000000000001E-2</v>
      </c>
      <c r="M74">
        <v>8.8920318700000008E-3</v>
      </c>
      <c r="N74">
        <v>2.4202259890584971E-2</v>
      </c>
      <c r="O74">
        <v>2.208389962363469E-2</v>
      </c>
      <c r="P74">
        <v>0.18</v>
      </c>
      <c r="Q74" cm="1">
        <f t="array" ref="Q74">M74+E74+H74+
_xlfn.IFS(K74="Europe &amp; Central Asia",0.015, K74="East Asia &amp; Pacific",0.026, K74="Middle East &amp; North Africa",0.025, K74="North America",0.026, K74="South Asia",0.05, K74="Sub-Saharan Africa",0.054, K74="Latin America &amp; Caribbean",0.034)+
_xlfn.IFS(B74="Wind offshore",0.037, B74="Wind onshore",0.001, B74="Solar PV",0.01)</f>
        <v>0.10529429176058497</v>
      </c>
      <c r="R74" cm="1">
        <f t="array" ref="R74">(M74+G74+0.02+_xlfn.IFS(K74="Europe &amp; Central Asia",0.015, K74="East Asia &amp; Pacific",0.026, K74="Middle East &amp; North Africa",0.025, K74="North America",0.026, K74="South Asia",0.05, K74="Sub-Saharan Africa",0.054, K74="Latin America &amp; Caribbean",0.034))*(1-F74)</f>
        <v>5.4100263824780448E-2</v>
      </c>
      <c r="S74">
        <f t="shared" si="2"/>
        <v>6.9458472205521801E-2</v>
      </c>
      <c r="T74" s="3">
        <f t="shared" si="3"/>
        <v>1.17584722055218E-2</v>
      </c>
    </row>
    <row r="75" spans="1:20" x14ac:dyDescent="0.2">
      <c r="A75" t="s">
        <v>40</v>
      </c>
      <c r="B75" t="s">
        <v>18</v>
      </c>
      <c r="C75">
        <v>2020</v>
      </c>
      <c r="D75" s="7">
        <v>5.9700000000000003E-2</v>
      </c>
      <c r="E75">
        <v>4.7199999999999999E-2</v>
      </c>
      <c r="F75">
        <v>0.18</v>
      </c>
      <c r="G75">
        <v>2.208389962363469E-2</v>
      </c>
      <c r="H75">
        <v>2.4202259890584971E-2</v>
      </c>
      <c r="I75">
        <v>0.8</v>
      </c>
      <c r="J75">
        <v>5.0000000000000001E-3</v>
      </c>
      <c r="K75" t="s">
        <v>22</v>
      </c>
      <c r="L75">
        <v>1.2500000000000001E-2</v>
      </c>
      <c r="M75">
        <v>8.8920318700000008E-3</v>
      </c>
      <c r="N75">
        <v>2.4202259890584971E-2</v>
      </c>
      <c r="O75">
        <v>2.208389962363469E-2</v>
      </c>
      <c r="P75">
        <v>0.18</v>
      </c>
      <c r="Q75" cm="1">
        <f t="array" ref="Q75">M75+E75+H75+
_xlfn.IFS(K75="Europe &amp; Central Asia",0.015, K75="East Asia &amp; Pacific",0.026, K75="Middle East &amp; North Africa",0.025, K75="North America",0.026, K75="South Asia",0.05, K75="Sub-Saharan Africa",0.054, K75="Latin America &amp; Caribbean",0.034)+
_xlfn.IFS(B75="Wind offshore",0.037, B75="Wind onshore",0.001, B75="Solar PV",0.01)</f>
        <v>9.6294291760584974E-2</v>
      </c>
      <c r="R75" cm="1">
        <f t="array" ref="R75">(M75+G75+0.02+_xlfn.IFS(K75="Europe &amp; Central Asia",0.015, K75="East Asia &amp; Pacific",0.026, K75="Middle East &amp; North Africa",0.025, K75="North America",0.026, K75="South Asia",0.05, K75="Sub-Saharan Africa",0.054, K75="Latin America &amp; Caribbean",0.034))*(1-F75)</f>
        <v>5.4100263824780448E-2</v>
      </c>
      <c r="S75">
        <f t="shared" si="2"/>
        <v>6.6758472205521807E-2</v>
      </c>
      <c r="T75" s="3">
        <f t="shared" si="3"/>
        <v>7.0584722055218041E-3</v>
      </c>
    </row>
    <row r="76" spans="1:20" x14ac:dyDescent="0.2">
      <c r="A76" t="s">
        <v>41</v>
      </c>
      <c r="B76" t="s">
        <v>18</v>
      </c>
      <c r="C76">
        <v>2014</v>
      </c>
      <c r="D76" s="7">
        <v>0.1</v>
      </c>
      <c r="E76">
        <v>5.7799999999999997E-2</v>
      </c>
      <c r="F76">
        <v>0.125</v>
      </c>
      <c r="G76">
        <v>6.5000000000000002E-2</v>
      </c>
      <c r="H76">
        <v>9.7500000000000003E-2</v>
      </c>
      <c r="I76">
        <v>0.7</v>
      </c>
      <c r="J76">
        <v>2.375E-2</v>
      </c>
      <c r="K76" t="s">
        <v>22</v>
      </c>
      <c r="L76">
        <v>1.2500000000000001E-2</v>
      </c>
      <c r="M76">
        <v>2.5395600000000001E-2</v>
      </c>
      <c r="N76">
        <v>9.7500000000000003E-2</v>
      </c>
      <c r="O76">
        <v>6.5000000000000002E-2</v>
      </c>
      <c r="P76">
        <v>0.125</v>
      </c>
      <c r="Q76" cm="1">
        <f t="array" ref="Q76">M76+E76+H76+
_xlfn.IFS(K76="Europe &amp; Central Asia",0.015, K76="East Asia &amp; Pacific",0.026, K76="Middle East &amp; North Africa",0.025, K76="North America",0.026, K76="South Asia",0.05, K76="Sub-Saharan Africa",0.054, K76="Latin America &amp; Caribbean",0.034)+
_xlfn.IFS(B76="Wind offshore",0.037, B76="Wind onshore",0.001, B76="Solar PV",0.01)</f>
        <v>0.19669560000000003</v>
      </c>
      <c r="R76" cm="1">
        <f t="array" ref="R76">(M76+G76+0.02+_xlfn.IFS(K76="Europe &amp; Central Asia",0.015, K76="East Asia &amp; Pacific",0.026, K76="Middle East &amp; North Africa",0.025, K76="North America",0.026, K76="South Asia",0.05, K76="Sub-Saharan Africa",0.054, K76="Latin America &amp; Caribbean",0.034))*(1-F76)</f>
        <v>0.10972114999999999</v>
      </c>
      <c r="S76">
        <f t="shared" si="2"/>
        <v>0.13581348500000001</v>
      </c>
      <c r="T76" s="3">
        <f t="shared" si="3"/>
        <v>3.5813485000000006E-2</v>
      </c>
    </row>
    <row r="77" spans="1:20" x14ac:dyDescent="0.2">
      <c r="A77" t="s">
        <v>41</v>
      </c>
      <c r="B77" t="s">
        <v>18</v>
      </c>
      <c r="C77">
        <v>2019</v>
      </c>
      <c r="D77" s="7">
        <v>5.1999999999999998E-2</v>
      </c>
      <c r="E77">
        <v>5.1999999999999998E-2</v>
      </c>
      <c r="F77">
        <v>0.125</v>
      </c>
      <c r="G77">
        <v>2.5117732521883721E-2</v>
      </c>
      <c r="H77">
        <v>2.962842764492955E-2</v>
      </c>
      <c r="I77">
        <v>0.7</v>
      </c>
      <c r="J77">
        <v>2.375E-2</v>
      </c>
      <c r="K77" t="s">
        <v>22</v>
      </c>
      <c r="L77">
        <v>1.2500000000000001E-2</v>
      </c>
      <c r="M77">
        <v>2.1413999999999999E-2</v>
      </c>
      <c r="N77">
        <v>2.962842764492955E-2</v>
      </c>
      <c r="O77">
        <v>2.5117732521883721E-2</v>
      </c>
      <c r="P77">
        <v>0.125</v>
      </c>
      <c r="Q77" cm="1">
        <f t="array" ref="Q77">M77+E77+H77+
_xlfn.IFS(K77="Europe &amp; Central Asia",0.015, K77="East Asia &amp; Pacific",0.026, K77="Middle East &amp; North Africa",0.025, K77="North America",0.026, K77="South Asia",0.05, K77="Sub-Saharan Africa",0.054, K77="Latin America &amp; Caribbean",0.034)+
_xlfn.IFS(B77="Wind offshore",0.037, B77="Wind onshore",0.001, B77="Solar PV",0.01)</f>
        <v>0.11904242764492955</v>
      </c>
      <c r="R77" cm="1">
        <f t="array" ref="R77">(M77+G77+0.02+_xlfn.IFS(K77="Europe &amp; Central Asia",0.015, K77="East Asia &amp; Pacific",0.026, K77="Middle East &amp; North Africa",0.025, K77="North America",0.026, K77="South Asia",0.05, K77="Sub-Saharan Africa",0.054, K77="Latin America &amp; Caribbean",0.034))*(1-F77)</f>
        <v>7.1340265956648261E-2</v>
      </c>
      <c r="S77">
        <f t="shared" si="2"/>
        <v>8.5650914463132638E-2</v>
      </c>
      <c r="T77" s="3">
        <f t="shared" si="3"/>
        <v>3.365091446313264E-2</v>
      </c>
    </row>
    <row r="78" spans="1:20" x14ac:dyDescent="0.2">
      <c r="A78" t="s">
        <v>41</v>
      </c>
      <c r="B78" t="s">
        <v>16</v>
      </c>
      <c r="C78">
        <v>2019</v>
      </c>
      <c r="D78" s="7">
        <v>0.05</v>
      </c>
      <c r="E78">
        <v>5.1999999999999998E-2</v>
      </c>
      <c r="F78">
        <v>0.125</v>
      </c>
      <c r="G78">
        <v>2.5117732521883721E-2</v>
      </c>
      <c r="H78">
        <v>2.962842764492955E-2</v>
      </c>
      <c r="I78">
        <v>0.7</v>
      </c>
      <c r="J78">
        <v>2.375E-2</v>
      </c>
      <c r="K78" t="s">
        <v>22</v>
      </c>
      <c r="L78">
        <v>1.2500000000000001E-2</v>
      </c>
      <c r="M78">
        <v>2.1413999999999999E-2</v>
      </c>
      <c r="N78">
        <v>2.962842764492955E-2</v>
      </c>
      <c r="O78">
        <v>2.5117732521883721E-2</v>
      </c>
      <c r="P78">
        <v>0.125</v>
      </c>
      <c r="Q78" cm="1">
        <f t="array" ref="Q78">M78+E78+H78+
_xlfn.IFS(K78="Europe &amp; Central Asia",0.015, K78="East Asia &amp; Pacific",0.026, K78="Middle East &amp; North Africa",0.025, K78="North America",0.026, K78="South Asia",0.05, K78="Sub-Saharan Africa",0.054, K78="Latin America &amp; Caribbean",0.034)+
_xlfn.IFS(B78="Wind offshore",0.037, B78="Wind onshore",0.001, B78="Solar PV",0.01)</f>
        <v>0.12804242764492954</v>
      </c>
      <c r="R78" cm="1">
        <f t="array" ref="R78">(M78+G78+0.02+_xlfn.IFS(K78="Europe &amp; Central Asia",0.015, K78="East Asia &amp; Pacific",0.026, K78="Middle East &amp; North Africa",0.025, K78="North America",0.026, K78="South Asia",0.05, K78="Sub-Saharan Africa",0.054, K78="Latin America &amp; Caribbean",0.034))*(1-F78)</f>
        <v>7.1340265956648261E-2</v>
      </c>
      <c r="S78">
        <f t="shared" ref="S78:S141" si="4">Q78*0.3+R78*0.7</f>
        <v>8.8350914463132646E-2</v>
      </c>
      <c r="T78" s="3">
        <f t="shared" ref="T78:T141" si="5">S78-D78</f>
        <v>3.8350914463132643E-2</v>
      </c>
    </row>
    <row r="79" spans="1:20" x14ac:dyDescent="0.2">
      <c r="A79" t="s">
        <v>41</v>
      </c>
      <c r="B79" t="s">
        <v>18</v>
      </c>
      <c r="C79">
        <v>2013</v>
      </c>
      <c r="D79" s="7">
        <v>0.1</v>
      </c>
      <c r="E79">
        <v>4.9599999999999998E-2</v>
      </c>
      <c r="F79">
        <v>0.125</v>
      </c>
      <c r="G79">
        <v>0.1</v>
      </c>
      <c r="H79">
        <v>0.15</v>
      </c>
      <c r="I79">
        <v>0.7</v>
      </c>
      <c r="J79">
        <v>2.375E-2</v>
      </c>
      <c r="K79" t="s">
        <v>22</v>
      </c>
      <c r="L79">
        <v>1.2500000000000001E-2</v>
      </c>
      <c r="M79">
        <v>2.3501600000000001E-2</v>
      </c>
      <c r="N79">
        <v>0.15</v>
      </c>
      <c r="O79">
        <v>0.1</v>
      </c>
      <c r="P79">
        <v>0.125</v>
      </c>
      <c r="Q79" cm="1">
        <f t="array" ref="Q79">M79+E79+H79+
_xlfn.IFS(K79="Europe &amp; Central Asia",0.015, K79="East Asia &amp; Pacific",0.026, K79="Middle East &amp; North Africa",0.025, K79="North America",0.026, K79="South Asia",0.05, K79="Sub-Saharan Africa",0.054, K79="Latin America &amp; Caribbean",0.034)+
_xlfn.IFS(B79="Wind offshore",0.037, B79="Wind onshore",0.001, B79="Solar PV",0.01)</f>
        <v>0.23910160000000003</v>
      </c>
      <c r="R79" cm="1">
        <f t="array" ref="R79">(M79+G79+0.02+_xlfn.IFS(K79="Europe &amp; Central Asia",0.015, K79="East Asia &amp; Pacific",0.026, K79="Middle East &amp; North Africa",0.025, K79="North America",0.026, K79="South Asia",0.05, K79="Sub-Saharan Africa",0.054, K79="Latin America &amp; Caribbean",0.034))*(1-F79)</f>
        <v>0.1386889</v>
      </c>
      <c r="S79">
        <f t="shared" si="4"/>
        <v>0.16881270999999998</v>
      </c>
      <c r="T79" s="3">
        <f t="shared" si="5"/>
        <v>6.8812709999999971E-2</v>
      </c>
    </row>
    <row r="80" spans="1:20" x14ac:dyDescent="0.2">
      <c r="A80" t="s">
        <v>41</v>
      </c>
      <c r="B80" t="s">
        <v>18</v>
      </c>
      <c r="C80">
        <v>2015</v>
      </c>
      <c r="D80" s="7">
        <v>0.1</v>
      </c>
      <c r="E80">
        <v>6.1199999999999997E-2</v>
      </c>
      <c r="F80">
        <v>0.125</v>
      </c>
      <c r="G80">
        <v>5.0500000000000003E-2</v>
      </c>
      <c r="H80">
        <v>7.0699999999999999E-2</v>
      </c>
      <c r="I80">
        <v>0.7</v>
      </c>
      <c r="J80">
        <v>2.375E-2</v>
      </c>
      <c r="K80" t="s">
        <v>22</v>
      </c>
      <c r="L80">
        <v>1.2500000000000001E-2</v>
      </c>
      <c r="M80">
        <v>2.1382868530000002E-2</v>
      </c>
      <c r="N80">
        <v>7.0699999999999999E-2</v>
      </c>
      <c r="O80">
        <v>5.0500000000000003E-2</v>
      </c>
      <c r="P80">
        <v>0.125</v>
      </c>
      <c r="Q80" cm="1">
        <f t="array" ref="Q80">M80+E80+H80+
_xlfn.IFS(K80="Europe &amp; Central Asia",0.015, K80="East Asia &amp; Pacific",0.026, K80="Middle East &amp; North Africa",0.025, K80="North America",0.026, K80="South Asia",0.05, K80="Sub-Saharan Africa",0.054, K80="Latin America &amp; Caribbean",0.034)+
_xlfn.IFS(B80="Wind offshore",0.037, B80="Wind onshore",0.001, B80="Solar PV",0.01)</f>
        <v>0.16928286853000002</v>
      </c>
      <c r="R80" cm="1">
        <f t="array" ref="R80">(M80+G80+0.02+_xlfn.IFS(K80="Europe &amp; Central Asia",0.015, K80="East Asia &amp; Pacific",0.026, K80="Middle East &amp; North Africa",0.025, K80="North America",0.026, K80="South Asia",0.05, K80="Sub-Saharan Africa",0.054, K80="Latin America &amp; Caribbean",0.034))*(1-F80)</f>
        <v>9.352250996375E-2</v>
      </c>
      <c r="S80">
        <f t="shared" si="4"/>
        <v>0.11625061753362501</v>
      </c>
      <c r="T80" s="3">
        <f t="shared" si="5"/>
        <v>1.6250617533625E-2</v>
      </c>
    </row>
    <row r="81" spans="1:20" x14ac:dyDescent="0.2">
      <c r="A81" t="s">
        <v>41</v>
      </c>
      <c r="B81" t="s">
        <v>16</v>
      </c>
      <c r="C81">
        <v>2015</v>
      </c>
      <c r="D81" s="7">
        <v>0.1</v>
      </c>
      <c r="E81">
        <v>6.1199999999999997E-2</v>
      </c>
      <c r="F81">
        <v>0.125</v>
      </c>
      <c r="G81">
        <v>5.0500000000000003E-2</v>
      </c>
      <c r="H81">
        <v>7.0699999999999999E-2</v>
      </c>
      <c r="I81">
        <v>0.6</v>
      </c>
      <c r="J81">
        <v>3.2500000000000001E-2</v>
      </c>
      <c r="K81" t="s">
        <v>22</v>
      </c>
      <c r="L81">
        <v>1.2500000000000001E-2</v>
      </c>
      <c r="M81">
        <v>2.1382868530000002E-2</v>
      </c>
      <c r="N81">
        <v>7.0699999999999999E-2</v>
      </c>
      <c r="O81">
        <v>5.0500000000000003E-2</v>
      </c>
      <c r="P81">
        <v>0.125</v>
      </c>
      <c r="Q81" cm="1">
        <f t="array" ref="Q81">M81+E81+H81+
_xlfn.IFS(K81="Europe &amp; Central Asia",0.015, K81="East Asia &amp; Pacific",0.026, K81="Middle East &amp; North Africa",0.025, K81="North America",0.026, K81="South Asia",0.05, K81="Sub-Saharan Africa",0.054, K81="Latin America &amp; Caribbean",0.034)+
_xlfn.IFS(B81="Wind offshore",0.037, B81="Wind onshore",0.001, B81="Solar PV",0.01)</f>
        <v>0.17828286853000003</v>
      </c>
      <c r="R81" cm="1">
        <f t="array" ref="R81">(M81+G81+0.02+_xlfn.IFS(K81="Europe &amp; Central Asia",0.015, K81="East Asia &amp; Pacific",0.026, K81="Middle East &amp; North Africa",0.025, K81="North America",0.026, K81="South Asia",0.05, K81="Sub-Saharan Africa",0.054, K81="Latin America &amp; Caribbean",0.034))*(1-F81)</f>
        <v>9.352250996375E-2</v>
      </c>
      <c r="S81">
        <f t="shared" si="4"/>
        <v>0.118950617533625</v>
      </c>
      <c r="T81" s="3">
        <f t="shared" si="5"/>
        <v>1.8950617533624994E-2</v>
      </c>
    </row>
    <row r="82" spans="1:20" x14ac:dyDescent="0.2">
      <c r="A82" t="s">
        <v>42</v>
      </c>
      <c r="B82" t="s">
        <v>18</v>
      </c>
      <c r="C82">
        <v>2014</v>
      </c>
      <c r="D82" s="7">
        <v>0.08</v>
      </c>
      <c r="E82">
        <v>5.7799999999999997E-2</v>
      </c>
      <c r="F82">
        <v>0.19</v>
      </c>
      <c r="G82">
        <v>7.0000000000000001E-3</v>
      </c>
      <c r="H82">
        <v>1.0500000000000001E-2</v>
      </c>
      <c r="I82">
        <v>0.6</v>
      </c>
      <c r="J82">
        <v>3.2500000000000001E-2</v>
      </c>
      <c r="K82" t="s">
        <v>22</v>
      </c>
      <c r="L82">
        <v>1.2500000000000001E-2</v>
      </c>
      <c r="M82">
        <v>2.5395600000000001E-2</v>
      </c>
      <c r="N82">
        <v>1.0500000000000001E-2</v>
      </c>
      <c r="O82">
        <v>7.0000000000000001E-3</v>
      </c>
      <c r="P82">
        <v>0.19</v>
      </c>
      <c r="Q82" cm="1">
        <f t="array" ref="Q82">M82+E82+H82+
_xlfn.IFS(K82="Europe &amp; Central Asia",0.015, K82="East Asia &amp; Pacific",0.026, K82="Middle East &amp; North Africa",0.025, K82="North America",0.026, K82="South Asia",0.05, K82="Sub-Saharan Africa",0.054, K82="Latin America &amp; Caribbean",0.034)+
_xlfn.IFS(B82="Wind offshore",0.037, B82="Wind onshore",0.001, B82="Solar PV",0.01)</f>
        <v>0.10969559999999999</v>
      </c>
      <c r="R82" cm="1">
        <f t="array" ref="R82">(M82+G82+0.02+_xlfn.IFS(K82="Europe &amp; Central Asia",0.015, K82="East Asia &amp; Pacific",0.026, K82="Middle East &amp; North Africa",0.025, K82="North America",0.026, K82="South Asia",0.05, K82="Sub-Saharan Africa",0.054, K82="Latin America &amp; Caribbean",0.034))*(1-F82)</f>
        <v>5.4590436000000006E-2</v>
      </c>
      <c r="S82">
        <f t="shared" si="4"/>
        <v>7.1121985199999987E-2</v>
      </c>
      <c r="T82" s="3">
        <f t="shared" si="5"/>
        <v>-8.8780148000000142E-3</v>
      </c>
    </row>
    <row r="83" spans="1:20" x14ac:dyDescent="0.2">
      <c r="A83" t="s">
        <v>42</v>
      </c>
      <c r="B83" t="s">
        <v>18</v>
      </c>
      <c r="C83">
        <v>2019</v>
      </c>
      <c r="D83" s="7">
        <v>0.06</v>
      </c>
      <c r="E83">
        <v>5.1999999999999998E-2</v>
      </c>
      <c r="F83">
        <v>0.19</v>
      </c>
      <c r="G83">
        <v>5.0537179548534828E-3</v>
      </c>
      <c r="H83">
        <v>5.9612752318627038E-3</v>
      </c>
      <c r="I83">
        <v>0.6</v>
      </c>
      <c r="J83">
        <v>3.2500000000000001E-2</v>
      </c>
      <c r="K83" t="s">
        <v>22</v>
      </c>
      <c r="L83">
        <v>1.2500000000000001E-2</v>
      </c>
      <c r="M83">
        <v>2.1413999999999999E-2</v>
      </c>
      <c r="N83">
        <v>5.9612752318627038E-3</v>
      </c>
      <c r="O83">
        <v>5.0537179548534828E-3</v>
      </c>
      <c r="P83">
        <v>0.19</v>
      </c>
      <c r="Q83" cm="1">
        <f t="array" ref="Q83">M83+E83+H83+
_xlfn.IFS(K83="Europe &amp; Central Asia",0.015, K83="East Asia &amp; Pacific",0.026, K83="Middle East &amp; North Africa",0.025, K83="North America",0.026, K83="South Asia",0.05, K83="Sub-Saharan Africa",0.054, K83="Latin America &amp; Caribbean",0.034)+
_xlfn.IFS(B83="Wind offshore",0.037, B83="Wind onshore",0.001, B83="Solar PV",0.01)</f>
        <v>9.5375275231862691E-2</v>
      </c>
      <c r="R83" cm="1">
        <f t="array" ref="R83">(M83+G83+0.02+_xlfn.IFS(K83="Europe &amp; Central Asia",0.015, K83="East Asia &amp; Pacific",0.026, K83="Middle East &amp; North Africa",0.025, K83="North America",0.026, K83="South Asia",0.05, K83="Sub-Saharan Africa",0.054, K83="Latin America &amp; Caribbean",0.034))*(1-F83)</f>
        <v>4.9788851543431323E-2</v>
      </c>
      <c r="S83">
        <f t="shared" si="4"/>
        <v>6.3464778649960724E-2</v>
      </c>
      <c r="T83" s="3">
        <f t="shared" si="5"/>
        <v>3.4647786499607258E-3</v>
      </c>
    </row>
    <row r="84" spans="1:20" x14ac:dyDescent="0.2">
      <c r="A84" t="s">
        <v>42</v>
      </c>
      <c r="B84" t="s">
        <v>18</v>
      </c>
      <c r="C84">
        <v>2018</v>
      </c>
      <c r="D84" s="7">
        <v>0.06</v>
      </c>
      <c r="E84">
        <v>5.96E-2</v>
      </c>
      <c r="F84">
        <v>0.19</v>
      </c>
      <c r="G84">
        <v>7.9400114621925918E-3</v>
      </c>
      <c r="H84">
        <v>9.7668167537051567E-3</v>
      </c>
      <c r="I84">
        <v>0.6</v>
      </c>
      <c r="J84">
        <v>3.2500000000000001E-2</v>
      </c>
      <c r="K84" t="s">
        <v>22</v>
      </c>
      <c r="L84">
        <v>1.2500000000000001E-2</v>
      </c>
      <c r="M84">
        <v>2.909364683E-2</v>
      </c>
      <c r="N84">
        <v>9.7668167537051567E-3</v>
      </c>
      <c r="O84">
        <v>7.9400114621925918E-3</v>
      </c>
      <c r="P84">
        <v>0.19</v>
      </c>
      <c r="Q84" cm="1">
        <f t="array" ref="Q84">M84+E84+H84+
_xlfn.IFS(K84="Europe &amp; Central Asia",0.015, K84="East Asia &amp; Pacific",0.026, K84="Middle East &amp; North Africa",0.025, K84="North America",0.026, K84="South Asia",0.05, K84="Sub-Saharan Africa",0.054, K84="Latin America &amp; Caribbean",0.034)+
_xlfn.IFS(B84="Wind offshore",0.037, B84="Wind onshore",0.001, B84="Solar PV",0.01)</f>
        <v>0.11446046358370515</v>
      </c>
      <c r="R84" cm="1">
        <f t="array" ref="R84">(M84+G84+0.02+_xlfn.IFS(K84="Europe &amp; Central Asia",0.015, K84="East Asia &amp; Pacific",0.026, K84="Middle East &amp; North Africa",0.025, K84="North America",0.026, K84="South Asia",0.05, K84="Sub-Saharan Africa",0.054, K84="Latin America &amp; Caribbean",0.034))*(1-F84)</f>
        <v>5.8347263216676E-2</v>
      </c>
      <c r="S84">
        <f t="shared" si="4"/>
        <v>7.5181223326784744E-2</v>
      </c>
      <c r="T84" s="3">
        <f t="shared" si="5"/>
        <v>1.5181223326784746E-2</v>
      </c>
    </row>
    <row r="85" spans="1:20" x14ac:dyDescent="0.2">
      <c r="A85" t="s">
        <v>42</v>
      </c>
      <c r="B85" t="s">
        <v>16</v>
      </c>
      <c r="C85">
        <v>2018</v>
      </c>
      <c r="D85" s="7">
        <v>5.4999999999999993E-2</v>
      </c>
      <c r="E85">
        <v>5.96E-2</v>
      </c>
      <c r="F85">
        <v>0.19</v>
      </c>
      <c r="G85">
        <v>7.9400114621925918E-3</v>
      </c>
      <c r="H85">
        <v>9.7668167537051567E-3</v>
      </c>
      <c r="I85">
        <v>0.7</v>
      </c>
      <c r="J85">
        <v>2.375E-2</v>
      </c>
      <c r="K85" t="s">
        <v>22</v>
      </c>
      <c r="L85">
        <v>1.2500000000000001E-2</v>
      </c>
      <c r="M85">
        <v>2.909364683E-2</v>
      </c>
      <c r="N85">
        <v>9.7668167537051567E-3</v>
      </c>
      <c r="O85">
        <v>7.9400114621925918E-3</v>
      </c>
      <c r="P85">
        <v>0.19</v>
      </c>
      <c r="Q85" cm="1">
        <f t="array" ref="Q85">M85+E85+H85+
_xlfn.IFS(K85="Europe &amp; Central Asia",0.015, K85="East Asia &amp; Pacific",0.026, K85="Middle East &amp; North Africa",0.025, K85="North America",0.026, K85="South Asia",0.05, K85="Sub-Saharan Africa",0.054, K85="Latin America &amp; Caribbean",0.034)+
_xlfn.IFS(B85="Wind offshore",0.037, B85="Wind onshore",0.001, B85="Solar PV",0.01)</f>
        <v>0.12346046358370515</v>
      </c>
      <c r="R85" cm="1">
        <f t="array" ref="R85">(M85+G85+0.02+_xlfn.IFS(K85="Europe &amp; Central Asia",0.015, K85="East Asia &amp; Pacific",0.026, K85="Middle East &amp; North Africa",0.025, K85="North America",0.026, K85="South Asia",0.05, K85="Sub-Saharan Africa",0.054, K85="Latin America &amp; Caribbean",0.034))*(1-F85)</f>
        <v>5.8347263216676E-2</v>
      </c>
      <c r="S85">
        <f t="shared" si="4"/>
        <v>7.7881223326784738E-2</v>
      </c>
      <c r="T85" s="3">
        <f t="shared" si="5"/>
        <v>2.2881223326784744E-2</v>
      </c>
    </row>
    <row r="86" spans="1:20" x14ac:dyDescent="0.2">
      <c r="A86" t="s">
        <v>42</v>
      </c>
      <c r="B86" t="s">
        <v>16</v>
      </c>
      <c r="C86">
        <v>2019</v>
      </c>
      <c r="D86" s="7">
        <v>5.4999999999999993E-2</v>
      </c>
      <c r="E86">
        <v>5.1999999999999998E-2</v>
      </c>
      <c r="F86">
        <v>0.19</v>
      </c>
      <c r="G86">
        <v>5.0537179548534828E-3</v>
      </c>
      <c r="H86">
        <v>5.9612752318627038E-3</v>
      </c>
      <c r="I86">
        <v>0.7</v>
      </c>
      <c r="J86">
        <v>2.375E-2</v>
      </c>
      <c r="K86" t="s">
        <v>22</v>
      </c>
      <c r="L86">
        <v>1.2500000000000001E-2</v>
      </c>
      <c r="M86">
        <v>2.1413999999999999E-2</v>
      </c>
      <c r="N86">
        <v>5.9612752318627038E-3</v>
      </c>
      <c r="O86">
        <v>5.0537179548534828E-3</v>
      </c>
      <c r="P86">
        <v>0.19</v>
      </c>
      <c r="Q86" cm="1">
        <f t="array" ref="Q86">M86+E86+H86+
_xlfn.IFS(K86="Europe &amp; Central Asia",0.015, K86="East Asia &amp; Pacific",0.026, K86="Middle East &amp; North Africa",0.025, K86="North America",0.026, K86="South Asia",0.05, K86="Sub-Saharan Africa",0.054, K86="Latin America &amp; Caribbean",0.034)+
_xlfn.IFS(B86="Wind offshore",0.037, B86="Wind onshore",0.001, B86="Solar PV",0.01)</f>
        <v>0.10437527523186269</v>
      </c>
      <c r="R86" cm="1">
        <f t="array" ref="R86">(M86+G86+0.02+_xlfn.IFS(K86="Europe &amp; Central Asia",0.015, K86="East Asia &amp; Pacific",0.026, K86="Middle East &amp; North Africa",0.025, K86="North America",0.026, K86="South Asia",0.05, K86="Sub-Saharan Africa",0.054, K86="Latin America &amp; Caribbean",0.034))*(1-F86)</f>
        <v>4.9788851543431323E-2</v>
      </c>
      <c r="S86">
        <f t="shared" si="4"/>
        <v>6.6164778649960732E-2</v>
      </c>
      <c r="T86" s="3">
        <f t="shared" si="5"/>
        <v>1.1164778649960738E-2</v>
      </c>
    </row>
    <row r="87" spans="1:20" x14ac:dyDescent="0.2">
      <c r="A87" t="s">
        <v>42</v>
      </c>
      <c r="B87" t="s">
        <v>18</v>
      </c>
      <c r="C87">
        <v>2013</v>
      </c>
      <c r="D87" s="7">
        <v>0.08</v>
      </c>
      <c r="E87">
        <v>4.9599999999999998E-2</v>
      </c>
      <c r="F87">
        <v>0.19</v>
      </c>
      <c r="G87">
        <v>7.0000000000000001E-3</v>
      </c>
      <c r="H87">
        <v>1.0500000000000001E-2</v>
      </c>
      <c r="I87">
        <v>0.6</v>
      </c>
      <c r="J87">
        <v>3.2500000000000001E-2</v>
      </c>
      <c r="K87" t="s">
        <v>22</v>
      </c>
      <c r="L87">
        <v>1.2500000000000001E-2</v>
      </c>
      <c r="M87">
        <v>2.3501600000000001E-2</v>
      </c>
      <c r="N87">
        <v>1.0500000000000001E-2</v>
      </c>
      <c r="O87">
        <v>7.0000000000000001E-3</v>
      </c>
      <c r="P87">
        <v>0.19</v>
      </c>
      <c r="Q87" cm="1">
        <f t="array" ref="Q87">M87+E87+H87+
_xlfn.IFS(K87="Europe &amp; Central Asia",0.015, K87="East Asia &amp; Pacific",0.026, K87="Middle East &amp; North Africa",0.025, K87="North America",0.026, K87="South Asia",0.05, K87="Sub-Saharan Africa",0.054, K87="Latin America &amp; Caribbean",0.034)+
_xlfn.IFS(B87="Wind offshore",0.037, B87="Wind onshore",0.001, B87="Solar PV",0.01)</f>
        <v>9.9601599999999998E-2</v>
      </c>
      <c r="R87" cm="1">
        <f t="array" ref="R87">(M87+G87+0.02+_xlfn.IFS(K87="Europe &amp; Central Asia",0.015, K87="East Asia &amp; Pacific",0.026, K87="Middle East &amp; North Africa",0.025, K87="North America",0.026, K87="South Asia",0.05, K87="Sub-Saharan Africa",0.054, K87="Latin America &amp; Caribbean",0.034))*(1-F87)</f>
        <v>5.3056295999999996E-2</v>
      </c>
      <c r="S87">
        <f t="shared" si="4"/>
        <v>6.7019887199999989E-2</v>
      </c>
      <c r="T87" s="3">
        <f t="shared" si="5"/>
        <v>-1.2980112800000013E-2</v>
      </c>
    </row>
    <row r="88" spans="1:20" x14ac:dyDescent="0.2">
      <c r="A88" t="s">
        <v>42</v>
      </c>
      <c r="B88" t="s">
        <v>18</v>
      </c>
      <c r="C88">
        <v>2015</v>
      </c>
      <c r="D88" s="7">
        <v>0.08</v>
      </c>
      <c r="E88">
        <v>6.1199999999999997E-2</v>
      </c>
      <c r="F88">
        <v>0.19</v>
      </c>
      <c r="G88">
        <v>7.9000000000000008E-3</v>
      </c>
      <c r="H88">
        <v>1.106E-2</v>
      </c>
      <c r="I88">
        <v>0.6</v>
      </c>
      <c r="J88">
        <v>3.2500000000000001E-2</v>
      </c>
      <c r="K88" t="s">
        <v>22</v>
      </c>
      <c r="L88">
        <v>1.2500000000000001E-2</v>
      </c>
      <c r="M88">
        <v>2.1382868530000002E-2</v>
      </c>
      <c r="N88">
        <v>1.106E-2</v>
      </c>
      <c r="O88">
        <v>7.9000000000000008E-3</v>
      </c>
      <c r="P88">
        <v>0.19</v>
      </c>
      <c r="Q88" cm="1">
        <f t="array" ref="Q88">M88+E88+H88+
_xlfn.IFS(K88="Europe &amp; Central Asia",0.015, K88="East Asia &amp; Pacific",0.026, K88="Middle East &amp; North Africa",0.025, K88="North America",0.026, K88="South Asia",0.05, K88="Sub-Saharan Africa",0.054, K88="Latin America &amp; Caribbean",0.034)+
_xlfn.IFS(B88="Wind offshore",0.037, B88="Wind onshore",0.001, B88="Solar PV",0.01)</f>
        <v>0.10964286852999999</v>
      </c>
      <c r="R88" cm="1">
        <f t="array" ref="R88">(M88+G88+0.02+_xlfn.IFS(K88="Europe &amp; Central Asia",0.015, K88="East Asia &amp; Pacific",0.026, K88="Middle East &amp; North Africa",0.025, K88="North America",0.026, K88="South Asia",0.05, K88="Sub-Saharan Africa",0.054, K88="Latin America &amp; Caribbean",0.034))*(1-F88)</f>
        <v>5.2069123509300014E-2</v>
      </c>
      <c r="S88">
        <f t="shared" si="4"/>
        <v>6.9341247015510005E-2</v>
      </c>
      <c r="T88" s="3">
        <f t="shared" si="5"/>
        <v>-1.0658752984489997E-2</v>
      </c>
    </row>
    <row r="89" spans="1:20" x14ac:dyDescent="0.2">
      <c r="A89" t="s">
        <v>42</v>
      </c>
      <c r="B89" t="s">
        <v>16</v>
      </c>
      <c r="C89">
        <v>2015</v>
      </c>
      <c r="D89" s="7">
        <v>7.3000000000000009E-2</v>
      </c>
      <c r="E89">
        <v>6.1199999999999997E-2</v>
      </c>
      <c r="F89">
        <v>0.19</v>
      </c>
      <c r="G89">
        <v>7.9000000000000008E-3</v>
      </c>
      <c r="H89">
        <v>1.106E-2</v>
      </c>
      <c r="I89">
        <v>0.7</v>
      </c>
      <c r="J89">
        <v>2.375E-2</v>
      </c>
      <c r="K89" t="s">
        <v>22</v>
      </c>
      <c r="L89">
        <v>1.2500000000000001E-2</v>
      </c>
      <c r="M89">
        <v>2.1382868530000002E-2</v>
      </c>
      <c r="N89">
        <v>1.106E-2</v>
      </c>
      <c r="O89">
        <v>7.9000000000000008E-3</v>
      </c>
      <c r="P89">
        <v>0.19</v>
      </c>
      <c r="Q89" cm="1">
        <f t="array" ref="Q89">M89+E89+H89+
_xlfn.IFS(K89="Europe &amp; Central Asia",0.015, K89="East Asia &amp; Pacific",0.026, K89="Middle East &amp; North Africa",0.025, K89="North America",0.026, K89="South Asia",0.05, K89="Sub-Saharan Africa",0.054, K89="Latin America &amp; Caribbean",0.034)+
_xlfn.IFS(B89="Wind offshore",0.037, B89="Wind onshore",0.001, B89="Solar PV",0.01)</f>
        <v>0.11864286852999999</v>
      </c>
      <c r="R89" cm="1">
        <f t="array" ref="R89">(M89+G89+0.02+_xlfn.IFS(K89="Europe &amp; Central Asia",0.015, K89="East Asia &amp; Pacific",0.026, K89="Middle East &amp; North Africa",0.025, K89="North America",0.026, K89="South Asia",0.05, K89="Sub-Saharan Africa",0.054, K89="Latin America &amp; Caribbean",0.034))*(1-F89)</f>
        <v>5.2069123509300014E-2</v>
      </c>
      <c r="S89">
        <f t="shared" si="4"/>
        <v>7.2041247015510013E-2</v>
      </c>
      <c r="T89" s="3">
        <f t="shared" si="5"/>
        <v>-9.5875298448999668E-4</v>
      </c>
    </row>
    <row r="90" spans="1:20" x14ac:dyDescent="0.2">
      <c r="A90" t="s">
        <v>43</v>
      </c>
      <c r="B90" t="s">
        <v>18</v>
      </c>
      <c r="C90">
        <v>2014</v>
      </c>
      <c r="D90" s="7">
        <v>5.8000000000000003E-2</v>
      </c>
      <c r="E90">
        <v>5.7799999999999997E-2</v>
      </c>
      <c r="F90">
        <v>0.245</v>
      </c>
      <c r="G90">
        <v>0</v>
      </c>
      <c r="H90">
        <v>0</v>
      </c>
      <c r="I90">
        <v>0.8</v>
      </c>
      <c r="J90">
        <v>5.0000000000000001E-3</v>
      </c>
      <c r="K90" t="s">
        <v>22</v>
      </c>
      <c r="L90">
        <v>1.2500000000000001E-2</v>
      </c>
      <c r="M90">
        <v>2.5395600000000001E-2</v>
      </c>
      <c r="N90">
        <v>0</v>
      </c>
      <c r="O90">
        <v>0</v>
      </c>
      <c r="P90">
        <v>0.245</v>
      </c>
      <c r="Q90" cm="1">
        <f t="array" ref="Q90">M90+E90+H90+
_xlfn.IFS(K90="Europe &amp; Central Asia",0.015, K90="East Asia &amp; Pacific",0.026, K90="Middle East &amp; North Africa",0.025, K90="North America",0.026, K90="South Asia",0.05, K90="Sub-Saharan Africa",0.054, K90="Latin America &amp; Caribbean",0.034)+
_xlfn.IFS(B90="Wind offshore",0.037, B90="Wind onshore",0.001, B90="Solar PV",0.01)</f>
        <v>9.9195599999999995E-2</v>
      </c>
      <c r="R90" cm="1">
        <f t="array" ref="R90">(M90+G90+0.02+_xlfn.IFS(K90="Europe &amp; Central Asia",0.015, K90="East Asia &amp; Pacific",0.026, K90="Middle East &amp; North Africa",0.025, K90="North America",0.026, K90="South Asia",0.05, K90="Sub-Saharan Africa",0.054, K90="Latin America &amp; Caribbean",0.034))*(1-F90)</f>
        <v>4.5598678000000004E-2</v>
      </c>
      <c r="S90">
        <f t="shared" si="4"/>
        <v>6.1677754599999995E-2</v>
      </c>
      <c r="T90" s="3">
        <f t="shared" si="5"/>
        <v>3.6777545999999925E-3</v>
      </c>
    </row>
    <row r="91" spans="1:20" x14ac:dyDescent="0.2">
      <c r="A91" t="s">
        <v>43</v>
      </c>
      <c r="B91" t="s">
        <v>18</v>
      </c>
      <c r="C91">
        <v>2019</v>
      </c>
      <c r="D91" s="7">
        <v>2.5000000000000001E-2</v>
      </c>
      <c r="E91">
        <v>5.1999999999999998E-2</v>
      </c>
      <c r="F91">
        <v>0.22</v>
      </c>
      <c r="G91">
        <v>0</v>
      </c>
      <c r="H91">
        <v>0</v>
      </c>
      <c r="I91">
        <v>0.8</v>
      </c>
      <c r="J91">
        <v>5.0000000000000001E-3</v>
      </c>
      <c r="K91" t="s">
        <v>22</v>
      </c>
      <c r="L91">
        <v>1.2500000000000001E-2</v>
      </c>
      <c r="M91">
        <v>2.1413999999999999E-2</v>
      </c>
      <c r="N91">
        <v>0</v>
      </c>
      <c r="O91">
        <v>0</v>
      </c>
      <c r="P91">
        <v>0.22</v>
      </c>
      <c r="Q91" cm="1">
        <f t="array" ref="Q91">M91+E91+H91+
_xlfn.IFS(K91="Europe &amp; Central Asia",0.015, K91="East Asia &amp; Pacific",0.026, K91="Middle East &amp; North Africa",0.025, K91="North America",0.026, K91="South Asia",0.05, K91="Sub-Saharan Africa",0.054, K91="Latin America &amp; Caribbean",0.034)+
_xlfn.IFS(B91="Wind offshore",0.037, B91="Wind onshore",0.001, B91="Solar PV",0.01)</f>
        <v>8.9413999999999993E-2</v>
      </c>
      <c r="R91" cm="1">
        <f t="array" ref="R91">(M91+G91+0.02+_xlfn.IFS(K91="Europe &amp; Central Asia",0.015, K91="East Asia &amp; Pacific",0.026, K91="Middle East &amp; North Africa",0.025, K91="North America",0.026, K91="South Asia",0.05, K91="Sub-Saharan Africa",0.054, K91="Latin America &amp; Caribbean",0.034))*(1-F91)</f>
        <v>4.4002920000000001E-2</v>
      </c>
      <c r="S91">
        <f t="shared" si="4"/>
        <v>5.7626243999999993E-2</v>
      </c>
      <c r="T91" s="3">
        <f t="shared" si="5"/>
        <v>3.2626243999999992E-2</v>
      </c>
    </row>
    <row r="92" spans="1:20" x14ac:dyDescent="0.2">
      <c r="A92" t="s">
        <v>43</v>
      </c>
      <c r="B92" t="s">
        <v>18</v>
      </c>
      <c r="C92">
        <v>2013</v>
      </c>
      <c r="D92" s="7">
        <v>5.7500000000000002E-2</v>
      </c>
      <c r="E92">
        <v>4.9599999999999998E-2</v>
      </c>
      <c r="F92">
        <v>0.25</v>
      </c>
      <c r="G92">
        <v>0</v>
      </c>
      <c r="H92">
        <v>0</v>
      </c>
      <c r="I92">
        <v>0.8</v>
      </c>
      <c r="J92">
        <v>5.0000000000000001E-3</v>
      </c>
      <c r="K92" t="s">
        <v>22</v>
      </c>
      <c r="L92">
        <v>1.2500000000000001E-2</v>
      </c>
      <c r="M92">
        <v>2.3501600000000001E-2</v>
      </c>
      <c r="N92">
        <v>0</v>
      </c>
      <c r="O92">
        <v>0</v>
      </c>
      <c r="P92">
        <v>0.25</v>
      </c>
      <c r="Q92" cm="1">
        <f t="array" ref="Q92">M92+E92+H92+
_xlfn.IFS(K92="Europe &amp; Central Asia",0.015, K92="East Asia &amp; Pacific",0.026, K92="Middle East &amp; North Africa",0.025, K92="North America",0.026, K92="South Asia",0.05, K92="Sub-Saharan Africa",0.054, K92="Latin America &amp; Caribbean",0.034)+
_xlfn.IFS(B92="Wind offshore",0.037, B92="Wind onshore",0.001, B92="Solar PV",0.01)</f>
        <v>8.9101600000000003E-2</v>
      </c>
      <c r="R92" cm="1">
        <f t="array" ref="R92">(M92+G92+0.02+_xlfn.IFS(K92="Europe &amp; Central Asia",0.015, K92="East Asia &amp; Pacific",0.026, K92="Middle East &amp; North Africa",0.025, K92="North America",0.026, K92="South Asia",0.05, K92="Sub-Saharan Africa",0.054, K92="Latin America &amp; Caribbean",0.034))*(1-F92)</f>
        <v>4.3876200000000004E-2</v>
      </c>
      <c r="S92">
        <f t="shared" si="4"/>
        <v>5.7443820000000007E-2</v>
      </c>
      <c r="T92" s="3">
        <f t="shared" si="5"/>
        <v>-5.6179999999995955E-5</v>
      </c>
    </row>
    <row r="93" spans="1:20" x14ac:dyDescent="0.2">
      <c r="A93" t="s">
        <v>43</v>
      </c>
      <c r="B93" t="s">
        <v>18</v>
      </c>
      <c r="C93">
        <v>2015</v>
      </c>
      <c r="D93" s="7">
        <v>4.9875000000000003E-2</v>
      </c>
      <c r="E93">
        <v>6.1199999999999997E-2</v>
      </c>
      <c r="F93">
        <v>0.23499999999999999</v>
      </c>
      <c r="G93">
        <v>0</v>
      </c>
      <c r="H93">
        <v>0</v>
      </c>
      <c r="I93">
        <v>0.8</v>
      </c>
      <c r="J93">
        <v>5.0000000000000001E-3</v>
      </c>
      <c r="K93" t="s">
        <v>22</v>
      </c>
      <c r="L93">
        <v>1.2500000000000001E-2</v>
      </c>
      <c r="M93">
        <v>2.1382868530000002E-2</v>
      </c>
      <c r="N93">
        <v>0</v>
      </c>
      <c r="O93">
        <v>0</v>
      </c>
      <c r="P93">
        <v>0.23499999999999999</v>
      </c>
      <c r="Q93" cm="1">
        <f t="array" ref="Q93">M93+E93+H93+
_xlfn.IFS(K93="Europe &amp; Central Asia",0.015, K93="East Asia &amp; Pacific",0.026, K93="Middle East &amp; North Africa",0.025, K93="North America",0.026, K93="South Asia",0.05, K93="Sub-Saharan Africa",0.054, K93="Latin America &amp; Caribbean",0.034)+
_xlfn.IFS(B93="Wind offshore",0.037, B93="Wind onshore",0.001, B93="Solar PV",0.01)</f>
        <v>9.8582868529999992E-2</v>
      </c>
      <c r="R93" cm="1">
        <f t="array" ref="R93">(M93+G93+0.02+_xlfn.IFS(K93="Europe &amp; Central Asia",0.015, K93="East Asia &amp; Pacific",0.026, K93="Middle East &amp; North Africa",0.025, K93="North America",0.026, K93="South Asia",0.05, K93="Sub-Saharan Africa",0.054, K93="Latin America &amp; Caribbean",0.034))*(1-F93)</f>
        <v>4.3132894425450007E-2</v>
      </c>
      <c r="S93">
        <f t="shared" si="4"/>
        <v>5.9767886656814997E-2</v>
      </c>
      <c r="T93" s="3">
        <f t="shared" si="5"/>
        <v>9.8928866568149948E-3</v>
      </c>
    </row>
    <row r="94" spans="1:20" x14ac:dyDescent="0.2">
      <c r="A94" t="s">
        <v>43</v>
      </c>
      <c r="B94" t="s">
        <v>16</v>
      </c>
      <c r="C94">
        <v>2015</v>
      </c>
      <c r="D94" s="7">
        <v>4.4999999999999998E-2</v>
      </c>
      <c r="E94">
        <v>6.1199999999999997E-2</v>
      </c>
      <c r="F94">
        <v>0.23499999999999999</v>
      </c>
      <c r="G94">
        <v>0</v>
      </c>
      <c r="H94">
        <v>0</v>
      </c>
      <c r="I94">
        <v>0.7</v>
      </c>
      <c r="J94">
        <v>2.375E-2</v>
      </c>
      <c r="K94" t="s">
        <v>22</v>
      </c>
      <c r="L94">
        <v>1.2500000000000001E-2</v>
      </c>
      <c r="M94">
        <v>2.1382868530000002E-2</v>
      </c>
      <c r="N94">
        <v>0</v>
      </c>
      <c r="O94">
        <v>0</v>
      </c>
      <c r="P94">
        <v>0.23499999999999999</v>
      </c>
      <c r="Q94" cm="1">
        <f t="array" ref="Q94">M94+E94+H94+
_xlfn.IFS(K94="Europe &amp; Central Asia",0.015, K94="East Asia &amp; Pacific",0.026, K94="Middle East &amp; North Africa",0.025, K94="North America",0.026, K94="South Asia",0.05, K94="Sub-Saharan Africa",0.054, K94="Latin America &amp; Caribbean",0.034)+
_xlfn.IFS(B94="Wind offshore",0.037, B94="Wind onshore",0.001, B94="Solar PV",0.01)</f>
        <v>0.10758286852999999</v>
      </c>
      <c r="R94" cm="1">
        <f t="array" ref="R94">(M94+G94+0.02+_xlfn.IFS(K94="Europe &amp; Central Asia",0.015, K94="East Asia &amp; Pacific",0.026, K94="Middle East &amp; North Africa",0.025, K94="North America",0.026, K94="South Asia",0.05, K94="Sub-Saharan Africa",0.054, K94="Latin America &amp; Caribbean",0.034))*(1-F94)</f>
        <v>4.3132894425450007E-2</v>
      </c>
      <c r="S94">
        <f t="shared" si="4"/>
        <v>6.2467886656814998E-2</v>
      </c>
      <c r="T94" s="3">
        <f t="shared" si="5"/>
        <v>1.7467886656815E-2</v>
      </c>
    </row>
    <row r="95" spans="1:20" x14ac:dyDescent="0.2">
      <c r="A95" t="s">
        <v>43</v>
      </c>
      <c r="B95" t="s">
        <v>18</v>
      </c>
      <c r="C95">
        <v>2010</v>
      </c>
      <c r="D95" s="7">
        <v>5.0599999999999978E-2</v>
      </c>
      <c r="E95">
        <v>5.1999999999999998E-2</v>
      </c>
      <c r="F95">
        <v>0.25</v>
      </c>
      <c r="G95">
        <v>0</v>
      </c>
      <c r="H95">
        <v>0</v>
      </c>
      <c r="I95">
        <v>0.8</v>
      </c>
      <c r="J95">
        <v>5.0000000000000001E-3</v>
      </c>
      <c r="K95" t="s">
        <v>22</v>
      </c>
      <c r="L95">
        <v>1.2500000000000001E-2</v>
      </c>
      <c r="M95">
        <v>3.2150597609999998E-2</v>
      </c>
      <c r="N95">
        <v>0</v>
      </c>
      <c r="O95">
        <v>0</v>
      </c>
      <c r="P95">
        <v>0.25</v>
      </c>
      <c r="Q95" cm="1">
        <f t="array" ref="Q95">M95+E95+H95+
_xlfn.IFS(K95="Europe &amp; Central Asia",0.015, K95="East Asia &amp; Pacific",0.026, K95="Middle East &amp; North Africa",0.025, K95="North America",0.026, K95="South Asia",0.05, K95="Sub-Saharan Africa",0.054, K95="Latin America &amp; Caribbean",0.034)+
_xlfn.IFS(B95="Wind offshore",0.037, B95="Wind onshore",0.001, B95="Solar PV",0.01)</f>
        <v>0.10015059760999999</v>
      </c>
      <c r="R95" cm="1">
        <f t="array" ref="R95">(M95+G95+0.02+_xlfn.IFS(K95="Europe &amp; Central Asia",0.015, K95="East Asia &amp; Pacific",0.026, K95="Middle East &amp; North Africa",0.025, K95="North America",0.026, K95="South Asia",0.05, K95="Sub-Saharan Africa",0.054, K95="Latin America &amp; Caribbean",0.034))*(1-F95)</f>
        <v>5.0362948207500001E-2</v>
      </c>
      <c r="S95">
        <f t="shared" si="4"/>
        <v>6.5299243028249992E-2</v>
      </c>
      <c r="T95" s="3">
        <f t="shared" si="5"/>
        <v>1.4699243028250014E-2</v>
      </c>
    </row>
    <row r="96" spans="1:20" x14ac:dyDescent="0.2">
      <c r="A96" t="s">
        <v>43</v>
      </c>
      <c r="B96" t="s">
        <v>18</v>
      </c>
      <c r="C96">
        <v>2016</v>
      </c>
      <c r="D96" s="7">
        <v>3.2240000000000053E-2</v>
      </c>
      <c r="E96">
        <v>5.6899999999999999E-2</v>
      </c>
      <c r="F96">
        <v>0.22</v>
      </c>
      <c r="G96">
        <v>0</v>
      </c>
      <c r="H96">
        <v>0</v>
      </c>
      <c r="I96">
        <v>0.8</v>
      </c>
      <c r="J96">
        <v>5.0000000000000001E-3</v>
      </c>
      <c r="K96" t="s">
        <v>22</v>
      </c>
      <c r="L96">
        <v>1.2500000000000001E-2</v>
      </c>
      <c r="M96">
        <v>1.840287451E-2</v>
      </c>
      <c r="N96">
        <v>0</v>
      </c>
      <c r="O96">
        <v>0</v>
      </c>
      <c r="P96">
        <v>0.22</v>
      </c>
      <c r="Q96" cm="1">
        <f t="array" ref="Q96">M96+E96+H96+
_xlfn.IFS(K96="Europe &amp; Central Asia",0.015, K96="East Asia &amp; Pacific",0.026, K96="Middle East &amp; North Africa",0.025, K96="North America",0.026, K96="South Asia",0.05, K96="Sub-Saharan Africa",0.054, K96="Latin America &amp; Caribbean",0.034)+
_xlfn.IFS(B96="Wind offshore",0.037, B96="Wind onshore",0.001, B96="Solar PV",0.01)</f>
        <v>9.1302874510000007E-2</v>
      </c>
      <c r="R96" cm="1">
        <f t="array" ref="R96">(M96+G96+0.02+_xlfn.IFS(K96="Europe &amp; Central Asia",0.015, K96="East Asia &amp; Pacific",0.026, K96="Middle East &amp; North Africa",0.025, K96="North America",0.026, K96="South Asia",0.05, K96="Sub-Saharan Africa",0.054, K96="Latin America &amp; Caribbean",0.034))*(1-F96)</f>
        <v>4.1654242117800007E-2</v>
      </c>
      <c r="S96">
        <f t="shared" si="4"/>
        <v>5.6548831835460001E-2</v>
      </c>
      <c r="T96" s="3">
        <f t="shared" si="5"/>
        <v>2.4308831835459947E-2</v>
      </c>
    </row>
    <row r="97" spans="1:20" x14ac:dyDescent="0.2">
      <c r="A97" t="s">
        <v>43</v>
      </c>
      <c r="B97" t="s">
        <v>16</v>
      </c>
      <c r="C97">
        <v>2020</v>
      </c>
      <c r="D97" s="7">
        <v>3.2849999999999997E-2</v>
      </c>
      <c r="E97">
        <v>4.7199999999999999E-2</v>
      </c>
      <c r="F97">
        <v>0.22</v>
      </c>
      <c r="G97">
        <v>0</v>
      </c>
      <c r="H97">
        <v>0</v>
      </c>
      <c r="I97">
        <v>0.7</v>
      </c>
      <c r="J97">
        <v>2.375E-2</v>
      </c>
      <c r="K97" t="s">
        <v>22</v>
      </c>
      <c r="L97">
        <v>1.2500000000000001E-2</v>
      </c>
      <c r="M97">
        <v>8.8920318700000008E-3</v>
      </c>
      <c r="N97">
        <v>0</v>
      </c>
      <c r="O97">
        <v>0</v>
      </c>
      <c r="P97">
        <v>0.22</v>
      </c>
      <c r="Q97" cm="1">
        <f t="array" ref="Q97">M97+E97+H97+
_xlfn.IFS(K97="Europe &amp; Central Asia",0.015, K97="East Asia &amp; Pacific",0.026, K97="Middle East &amp; North Africa",0.025, K97="North America",0.026, K97="South Asia",0.05, K97="Sub-Saharan Africa",0.054, K97="Latin America &amp; Caribbean",0.034)+
_xlfn.IFS(B97="Wind offshore",0.037, B97="Wind onshore",0.001, B97="Solar PV",0.01)</f>
        <v>8.1092031869999998E-2</v>
      </c>
      <c r="R97" cm="1">
        <f t="array" ref="R97">(M97+G97+0.02+_xlfn.IFS(K97="Europe &amp; Central Asia",0.015, K97="East Asia &amp; Pacific",0.026, K97="Middle East &amp; North Africa",0.025, K97="North America",0.026, K97="South Asia",0.05, K97="Sub-Saharan Africa",0.054, K97="Latin America &amp; Caribbean",0.034))*(1-F97)</f>
        <v>3.4235784858600002E-2</v>
      </c>
      <c r="S97">
        <f t="shared" si="4"/>
        <v>4.8292658962020001E-2</v>
      </c>
      <c r="T97" s="3">
        <f t="shared" si="5"/>
        <v>1.5442658962020003E-2</v>
      </c>
    </row>
    <row r="98" spans="1:20" x14ac:dyDescent="0.2">
      <c r="A98" t="s">
        <v>43</v>
      </c>
      <c r="B98" t="s">
        <v>28</v>
      </c>
      <c r="C98">
        <v>2020</v>
      </c>
      <c r="D98" s="7">
        <v>4.7699999999999992E-2</v>
      </c>
      <c r="E98">
        <v>4.7199999999999999E-2</v>
      </c>
      <c r="F98">
        <v>0.22</v>
      </c>
      <c r="G98">
        <v>0</v>
      </c>
      <c r="H98">
        <v>0</v>
      </c>
      <c r="I98">
        <v>0.8</v>
      </c>
      <c r="J98">
        <v>5.0000000000000001E-3</v>
      </c>
      <c r="K98" t="s">
        <v>22</v>
      </c>
      <c r="L98">
        <v>1.2500000000000001E-2</v>
      </c>
      <c r="M98">
        <v>8.8920318700000008E-3</v>
      </c>
      <c r="N98">
        <v>0</v>
      </c>
      <c r="O98">
        <v>0</v>
      </c>
      <c r="P98">
        <v>0.22</v>
      </c>
      <c r="Q98" cm="1">
        <f t="array" ref="Q98">M98+E98+H98+
_xlfn.IFS(K98="Europe &amp; Central Asia",0.015, K98="East Asia &amp; Pacific",0.026, K98="Middle East &amp; North Africa",0.025, K98="North America",0.026, K98="South Asia",0.05, K98="Sub-Saharan Africa",0.054, K98="Latin America &amp; Caribbean",0.034)+
_xlfn.IFS(B98="Wind offshore",0.037, B98="Wind onshore",0.001, B98="Solar PV",0.01)</f>
        <v>0.10809203186999999</v>
      </c>
      <c r="R98" cm="1">
        <f t="array" ref="R98">(M98+G98+0.02+_xlfn.IFS(K98="Europe &amp; Central Asia",0.015, K98="East Asia &amp; Pacific",0.026, K98="Middle East &amp; North Africa",0.025, K98="North America",0.026, K98="South Asia",0.05, K98="Sub-Saharan Africa",0.054, K98="Latin America &amp; Caribbean",0.034))*(1-F98)</f>
        <v>3.4235784858600002E-2</v>
      </c>
      <c r="S98">
        <f t="shared" si="4"/>
        <v>5.6392658962020004E-2</v>
      </c>
      <c r="T98" s="3">
        <f t="shared" si="5"/>
        <v>8.6926589620200112E-3</v>
      </c>
    </row>
    <row r="99" spans="1:20" x14ac:dyDescent="0.2">
      <c r="A99" t="s">
        <v>43</v>
      </c>
      <c r="B99" t="s">
        <v>18</v>
      </c>
      <c r="C99">
        <v>2020</v>
      </c>
      <c r="D99" s="7">
        <v>3.1919999999999997E-2</v>
      </c>
      <c r="E99">
        <v>4.7199999999999999E-2</v>
      </c>
      <c r="F99">
        <v>0.22</v>
      </c>
      <c r="G99">
        <v>0</v>
      </c>
      <c r="H99">
        <v>0</v>
      </c>
      <c r="I99">
        <v>0.8</v>
      </c>
      <c r="J99">
        <v>5.0000000000000001E-3</v>
      </c>
      <c r="K99" t="s">
        <v>22</v>
      </c>
      <c r="L99">
        <v>1.2500000000000001E-2</v>
      </c>
      <c r="M99">
        <v>8.8920318700000008E-3</v>
      </c>
      <c r="N99">
        <v>0</v>
      </c>
      <c r="O99">
        <v>0</v>
      </c>
      <c r="P99">
        <v>0.22</v>
      </c>
      <c r="Q99" cm="1">
        <f t="array" ref="Q99">M99+E99+H99+
_xlfn.IFS(K99="Europe &amp; Central Asia",0.015, K99="East Asia &amp; Pacific",0.026, K99="Middle East &amp; North Africa",0.025, K99="North America",0.026, K99="South Asia",0.05, K99="Sub-Saharan Africa",0.054, K99="Latin America &amp; Caribbean",0.034)+
_xlfn.IFS(B99="Wind offshore",0.037, B99="Wind onshore",0.001, B99="Solar PV",0.01)</f>
        <v>7.2092031870000003E-2</v>
      </c>
      <c r="R99" cm="1">
        <f t="array" ref="R99">(M99+G99+0.02+_xlfn.IFS(K99="Europe &amp; Central Asia",0.015, K99="East Asia &amp; Pacific",0.026, K99="Middle East &amp; North Africa",0.025, K99="North America",0.026, K99="South Asia",0.05, K99="Sub-Saharan Africa",0.054, K99="Latin America &amp; Caribbean",0.034))*(1-F99)</f>
        <v>3.4235784858600002E-2</v>
      </c>
      <c r="S99">
        <f t="shared" si="4"/>
        <v>4.559265896202E-2</v>
      </c>
      <c r="T99" s="3">
        <f t="shared" si="5"/>
        <v>1.3672658962020003E-2</v>
      </c>
    </row>
    <row r="100" spans="1:20" x14ac:dyDescent="0.2">
      <c r="A100" t="s">
        <v>43</v>
      </c>
      <c r="B100" t="s">
        <v>18</v>
      </c>
      <c r="C100">
        <v>2017</v>
      </c>
      <c r="D100" s="7">
        <v>4.7E-2</v>
      </c>
      <c r="E100">
        <v>5.0799999999999998E-2</v>
      </c>
      <c r="F100">
        <v>0.22</v>
      </c>
      <c r="G100">
        <v>0</v>
      </c>
      <c r="H100">
        <v>0</v>
      </c>
      <c r="I100">
        <v>0.8</v>
      </c>
      <c r="J100">
        <v>5.0000000000000001E-3</v>
      </c>
      <c r="K100" t="s">
        <v>22</v>
      </c>
      <c r="L100">
        <v>1.2500000000000001E-2</v>
      </c>
      <c r="M100">
        <v>2.326625769E-2</v>
      </c>
      <c r="N100">
        <v>0</v>
      </c>
      <c r="O100">
        <v>0</v>
      </c>
      <c r="P100">
        <v>0.22</v>
      </c>
      <c r="Q100" cm="1">
        <f t="array" ref="Q100">M100+E100+H100+
_xlfn.IFS(K100="Europe &amp; Central Asia",0.015, K100="East Asia &amp; Pacific",0.026, K100="Middle East &amp; North Africa",0.025, K100="North America",0.026, K100="South Asia",0.05, K100="Sub-Saharan Africa",0.054, K100="Latin America &amp; Caribbean",0.034)+
_xlfn.IFS(B100="Wind offshore",0.037, B100="Wind onshore",0.001, B100="Solar PV",0.01)</f>
        <v>9.0066257689999998E-2</v>
      </c>
      <c r="R100" cm="1">
        <f t="array" ref="R100">(M100+G100+0.02+_xlfn.IFS(K100="Europe &amp; Central Asia",0.015, K100="East Asia &amp; Pacific",0.026, K100="Middle East &amp; North Africa",0.025, K100="North America",0.026, K100="South Asia",0.05, K100="Sub-Saharan Africa",0.054, K100="Latin America &amp; Caribbean",0.034))*(1-F100)</f>
        <v>4.5447680998200006E-2</v>
      </c>
      <c r="S100">
        <f t="shared" si="4"/>
        <v>5.883325400574E-2</v>
      </c>
      <c r="T100" s="3">
        <f t="shared" si="5"/>
        <v>1.183325400574E-2</v>
      </c>
    </row>
    <row r="101" spans="1:20" x14ac:dyDescent="0.2">
      <c r="A101" t="s">
        <v>43</v>
      </c>
      <c r="B101" t="s">
        <v>28</v>
      </c>
      <c r="C101">
        <v>2012</v>
      </c>
      <c r="D101" s="7">
        <v>0.09</v>
      </c>
      <c r="E101">
        <v>5.7799999999999997E-2</v>
      </c>
      <c r="F101">
        <v>0.25</v>
      </c>
      <c r="G101">
        <v>0</v>
      </c>
      <c r="H101">
        <v>0</v>
      </c>
      <c r="I101">
        <v>0.7</v>
      </c>
      <c r="J101">
        <v>2.375E-2</v>
      </c>
      <c r="K101" t="s">
        <v>22</v>
      </c>
      <c r="L101">
        <v>1.2500000000000001E-2</v>
      </c>
      <c r="M101">
        <v>1.8034399999999999E-2</v>
      </c>
      <c r="N101">
        <v>0</v>
      </c>
      <c r="O101">
        <v>0</v>
      </c>
      <c r="P101">
        <v>0.25</v>
      </c>
      <c r="Q101" cm="1">
        <f t="array" ref="Q101">M101+E101+H101+
_xlfn.IFS(K101="Europe &amp; Central Asia",0.015, K101="East Asia &amp; Pacific",0.026, K101="Middle East &amp; North Africa",0.025, K101="North America",0.026, K101="South Asia",0.05, K101="Sub-Saharan Africa",0.054, K101="Latin America &amp; Caribbean",0.034)+
_xlfn.IFS(B101="Wind offshore",0.037, B101="Wind onshore",0.001, B101="Solar PV",0.01)</f>
        <v>0.12783439999999999</v>
      </c>
      <c r="R101" cm="1">
        <f t="array" ref="R101">(M101+G101+0.02+_xlfn.IFS(K101="Europe &amp; Central Asia",0.015, K101="East Asia &amp; Pacific",0.026, K101="Middle East &amp; North Africa",0.025, K101="North America",0.026, K101="South Asia",0.05, K101="Sub-Saharan Africa",0.054, K101="Latin America &amp; Caribbean",0.034))*(1-F101)</f>
        <v>3.97758E-2</v>
      </c>
      <c r="S101">
        <f t="shared" si="4"/>
        <v>6.6193379999999996E-2</v>
      </c>
      <c r="T101" s="3">
        <f t="shared" si="5"/>
        <v>-2.3806620000000001E-2</v>
      </c>
    </row>
    <row r="102" spans="1:20" x14ac:dyDescent="0.2">
      <c r="A102" t="s">
        <v>43</v>
      </c>
      <c r="B102" t="s">
        <v>18</v>
      </c>
      <c r="C102">
        <v>2008</v>
      </c>
      <c r="D102" s="7">
        <v>5.1999999999999998E-2</v>
      </c>
      <c r="E102">
        <v>6.4299999999999996E-2</v>
      </c>
      <c r="F102">
        <v>0.25</v>
      </c>
      <c r="G102">
        <v>0</v>
      </c>
      <c r="H102">
        <v>0</v>
      </c>
      <c r="I102">
        <v>0.8</v>
      </c>
      <c r="J102">
        <v>5.0000000000000001E-3</v>
      </c>
      <c r="K102" t="s">
        <v>22</v>
      </c>
      <c r="L102">
        <v>1.2500000000000001E-2</v>
      </c>
      <c r="M102">
        <v>3.6642629480000001E-2</v>
      </c>
      <c r="N102">
        <v>0</v>
      </c>
      <c r="O102">
        <v>0</v>
      </c>
      <c r="P102">
        <v>0.25</v>
      </c>
      <c r="Q102" cm="1">
        <f t="array" ref="Q102">M102+E102+H102+
_xlfn.IFS(K102="Europe &amp; Central Asia",0.015, K102="East Asia &amp; Pacific",0.026, K102="Middle East &amp; North Africa",0.025, K102="North America",0.026, K102="South Asia",0.05, K102="Sub-Saharan Africa",0.054, K102="Latin America &amp; Caribbean",0.034)+
_xlfn.IFS(B102="Wind offshore",0.037, B102="Wind onshore",0.001, B102="Solar PV",0.01)</f>
        <v>0.11694262947999999</v>
      </c>
      <c r="R102" cm="1">
        <f t="array" ref="R102">(M102+G102+0.02+_xlfn.IFS(K102="Europe &amp; Central Asia",0.015, K102="East Asia &amp; Pacific",0.026, K102="Middle East &amp; North Africa",0.025, K102="North America",0.026, K102="South Asia",0.05, K102="Sub-Saharan Africa",0.054, K102="Latin America &amp; Caribbean",0.034))*(1-F102)</f>
        <v>5.3731972109999998E-2</v>
      </c>
      <c r="S102">
        <f t="shared" si="4"/>
        <v>7.2695169320999994E-2</v>
      </c>
      <c r="T102" s="3">
        <f t="shared" si="5"/>
        <v>2.0695169320999997E-2</v>
      </c>
    </row>
    <row r="103" spans="1:20" x14ac:dyDescent="0.2">
      <c r="A103" t="s">
        <v>43</v>
      </c>
      <c r="B103" t="s">
        <v>28</v>
      </c>
      <c r="C103">
        <v>2008</v>
      </c>
      <c r="D103" s="7">
        <v>9.1999999999999998E-2</v>
      </c>
      <c r="E103">
        <v>6.4299999999999996E-2</v>
      </c>
      <c r="F103">
        <v>0.25</v>
      </c>
      <c r="G103">
        <v>0</v>
      </c>
      <c r="H103">
        <v>0</v>
      </c>
      <c r="I103">
        <v>0.6</v>
      </c>
      <c r="J103">
        <v>3.2500000000000001E-2</v>
      </c>
      <c r="K103" t="s">
        <v>22</v>
      </c>
      <c r="L103">
        <v>1.2500000000000001E-2</v>
      </c>
      <c r="M103">
        <v>3.6642629480000001E-2</v>
      </c>
      <c r="N103">
        <v>0</v>
      </c>
      <c r="O103">
        <v>0</v>
      </c>
      <c r="P103">
        <v>0.25</v>
      </c>
      <c r="Q103" cm="1">
        <f t="array" ref="Q103">M103+E103+H103+
_xlfn.IFS(K103="Europe &amp; Central Asia",0.015, K103="East Asia &amp; Pacific",0.026, K103="Middle East &amp; North Africa",0.025, K103="North America",0.026, K103="South Asia",0.05, K103="Sub-Saharan Africa",0.054, K103="Latin America &amp; Caribbean",0.034)+
_xlfn.IFS(B103="Wind offshore",0.037, B103="Wind onshore",0.001, B103="Solar PV",0.01)</f>
        <v>0.15294262947999998</v>
      </c>
      <c r="R103" cm="1">
        <f t="array" ref="R103">(M103+G103+0.02+_xlfn.IFS(K103="Europe &amp; Central Asia",0.015, K103="East Asia &amp; Pacific",0.026, K103="Middle East &amp; North Africa",0.025, K103="North America",0.026, K103="South Asia",0.05, K103="Sub-Saharan Africa",0.054, K103="Latin America &amp; Caribbean",0.034))*(1-F103)</f>
        <v>5.3731972109999998E-2</v>
      </c>
      <c r="S103">
        <f t="shared" si="4"/>
        <v>8.3495169320999985E-2</v>
      </c>
      <c r="T103" s="3">
        <f t="shared" si="5"/>
        <v>-8.5048306790000139E-3</v>
      </c>
    </row>
    <row r="104" spans="1:20" x14ac:dyDescent="0.2">
      <c r="A104" t="s">
        <v>44</v>
      </c>
      <c r="B104" t="s">
        <v>16</v>
      </c>
      <c r="C104">
        <v>2023</v>
      </c>
      <c r="D104" s="7">
        <v>0.2653375</v>
      </c>
      <c r="E104">
        <v>4.5999999999999999E-2</v>
      </c>
      <c r="F104">
        <v>0.22500000000000001</v>
      </c>
      <c r="G104">
        <v>8.1692501446400528E-2</v>
      </c>
      <c r="H104">
        <v>0.10966724789468731</v>
      </c>
      <c r="I104">
        <v>0.6</v>
      </c>
      <c r="J104">
        <v>3.2500000000000001E-2</v>
      </c>
      <c r="K104" t="s">
        <v>24</v>
      </c>
      <c r="L104">
        <v>2.18E-2</v>
      </c>
      <c r="M104">
        <v>3.73E-2</v>
      </c>
      <c r="N104">
        <v>0.10966724789468731</v>
      </c>
      <c r="O104">
        <v>8.1692501446400528E-2</v>
      </c>
      <c r="P104">
        <v>0.22500000000000001</v>
      </c>
      <c r="Q104" cm="1">
        <f t="array" ref="Q104">M104+E104+H104+
_xlfn.IFS(K104="Europe &amp; Central Asia",0.015, K104="East Asia &amp; Pacific",0.026, K104="Middle East &amp; North Africa",0.025, K104="North America",0.026, K104="South Asia",0.05, K104="Sub-Saharan Africa",0.054, K104="Latin America &amp; Caribbean",0.034)+
_xlfn.IFS(B104="Wind offshore",0.037, B104="Wind onshore",0.001, B104="Solar PV",0.01)</f>
        <v>0.22796724789468731</v>
      </c>
      <c r="R104" cm="1">
        <f t="array" ref="R104">(M104+G104+0.02+_xlfn.IFS(K104="Europe &amp; Central Asia",0.015, K104="East Asia &amp; Pacific",0.026, K104="Middle East &amp; North Africa",0.025, K104="North America",0.026, K104="South Asia",0.05, K104="Sub-Saharan Africa",0.054, K104="Latin America &amp; Caribbean",0.034))*(1-F104)</f>
        <v>0.12709418862096039</v>
      </c>
      <c r="S104">
        <f t="shared" si="4"/>
        <v>0.15735610640307846</v>
      </c>
      <c r="T104" s="3">
        <f t="shared" si="5"/>
        <v>-0.10798139359692155</v>
      </c>
    </row>
    <row r="105" spans="1:20" x14ac:dyDescent="0.2">
      <c r="A105" t="s">
        <v>23</v>
      </c>
      <c r="B105" t="s">
        <v>16</v>
      </c>
      <c r="C105">
        <v>2023</v>
      </c>
      <c r="D105" s="7">
        <v>0.25180000000000002</v>
      </c>
      <c r="E105">
        <v>4.5999999999999999E-2</v>
      </c>
      <c r="F105">
        <v>0</v>
      </c>
      <c r="G105">
        <v>5.9924907017108862E-2</v>
      </c>
      <c r="H105">
        <v>8.0445567421181308E-2</v>
      </c>
      <c r="I105">
        <v>0.6</v>
      </c>
      <c r="J105">
        <v>3.2500000000000001E-2</v>
      </c>
      <c r="K105" t="s">
        <v>24</v>
      </c>
      <c r="L105">
        <v>2.18E-2</v>
      </c>
      <c r="M105">
        <v>3.73E-2</v>
      </c>
      <c r="N105">
        <v>8.0445567421181308E-2</v>
      </c>
      <c r="O105">
        <v>5.9924907017108862E-2</v>
      </c>
      <c r="P105">
        <v>0</v>
      </c>
      <c r="Q105" cm="1">
        <f t="array" ref="Q105">M105+E105+H105+
_xlfn.IFS(K105="Europe &amp; Central Asia",0.015, K105="East Asia &amp; Pacific",0.026, K105="Middle East &amp; North Africa",0.025, K105="North America",0.026, K105="South Asia",0.05, K105="Sub-Saharan Africa",0.054, K105="Latin America &amp; Caribbean",0.034)+
_xlfn.IFS(B105="Wind offshore",0.037, B105="Wind onshore",0.001, B105="Solar PV",0.01)</f>
        <v>0.1987455674211813</v>
      </c>
      <c r="R105" cm="1">
        <f t="array" ref="R105">(M105+G105+0.02+_xlfn.IFS(K105="Europe &amp; Central Asia",0.015, K105="East Asia &amp; Pacific",0.026, K105="Middle East &amp; North Africa",0.025, K105="North America",0.026, K105="South Asia",0.05, K105="Sub-Saharan Africa",0.054, K105="Latin America &amp; Caribbean",0.034))*(1-F105)</f>
        <v>0.14222490701710888</v>
      </c>
      <c r="S105">
        <f t="shared" si="4"/>
        <v>0.15918110513833061</v>
      </c>
      <c r="T105" s="3">
        <f t="shared" si="5"/>
        <v>-9.261889486166941E-2</v>
      </c>
    </row>
    <row r="106" spans="1:20" x14ac:dyDescent="0.2">
      <c r="A106" t="s">
        <v>45</v>
      </c>
      <c r="B106" t="s">
        <v>16</v>
      </c>
      <c r="C106">
        <v>2014</v>
      </c>
      <c r="D106" s="7">
        <v>4.8000000000000001E-2</v>
      </c>
      <c r="E106">
        <v>5.7799999999999997E-2</v>
      </c>
      <c r="F106">
        <v>0.3</v>
      </c>
      <c r="G106">
        <v>3.5999999999999997E-2</v>
      </c>
      <c r="H106">
        <v>5.3999999999999992E-2</v>
      </c>
      <c r="I106">
        <v>0.6</v>
      </c>
      <c r="J106">
        <v>3.2500000000000001E-2</v>
      </c>
      <c r="K106" t="s">
        <v>17</v>
      </c>
      <c r="L106">
        <v>2.2200000000000001E-2</v>
      </c>
      <c r="M106">
        <v>2.5395600000000001E-2</v>
      </c>
      <c r="N106">
        <v>5.3999999999999992E-2</v>
      </c>
      <c r="O106">
        <v>3.5999999999999997E-2</v>
      </c>
      <c r="P106">
        <v>0.3</v>
      </c>
      <c r="Q106" cm="1">
        <f t="array" ref="Q106">M106+E106+H106+
_xlfn.IFS(K106="Europe &amp; Central Asia",0.015, K106="East Asia &amp; Pacific",0.026, K106="Middle East &amp; North Africa",0.025, K106="North America",0.026, K106="South Asia",0.05, K106="Sub-Saharan Africa",0.054, K106="Latin America &amp; Caribbean",0.034)+
_xlfn.IFS(B106="Wind offshore",0.037, B106="Wind onshore",0.001, B106="Solar PV",0.01)</f>
        <v>0.18119559999999998</v>
      </c>
      <c r="R106" cm="1">
        <f t="array" ref="R106">(M106+G106+0.02+_xlfn.IFS(K106="Europe &amp; Central Asia",0.015, K106="East Asia &amp; Pacific",0.026, K106="Middle East &amp; North Africa",0.025, K106="North America",0.026, K106="South Asia",0.05, K106="Sub-Saharan Africa",0.054, K106="Latin America &amp; Caribbean",0.034))*(1-F106)</f>
        <v>8.0776920000000002E-2</v>
      </c>
      <c r="S106">
        <f t="shared" si="4"/>
        <v>0.11090252399999999</v>
      </c>
      <c r="T106" s="3">
        <f t="shared" si="5"/>
        <v>6.2902523999999987E-2</v>
      </c>
    </row>
    <row r="107" spans="1:20" x14ac:dyDescent="0.2">
      <c r="A107" t="s">
        <v>46</v>
      </c>
      <c r="B107" t="s">
        <v>18</v>
      </c>
      <c r="C107">
        <v>2014</v>
      </c>
      <c r="D107" s="7">
        <v>9.7000000000000003E-2</v>
      </c>
      <c r="E107">
        <v>5.7799999999999997E-2</v>
      </c>
      <c r="F107">
        <v>0.21</v>
      </c>
      <c r="G107">
        <v>7.0000000000000001E-3</v>
      </c>
      <c r="H107">
        <v>1.0500000000000001E-2</v>
      </c>
      <c r="I107">
        <v>0.7</v>
      </c>
      <c r="J107">
        <v>2.375E-2</v>
      </c>
      <c r="K107" t="s">
        <v>22</v>
      </c>
      <c r="L107">
        <v>1.2500000000000001E-2</v>
      </c>
      <c r="M107">
        <v>2.5395600000000001E-2</v>
      </c>
      <c r="N107">
        <v>1.0500000000000001E-2</v>
      </c>
      <c r="O107">
        <v>7.0000000000000001E-3</v>
      </c>
      <c r="P107">
        <v>0.21</v>
      </c>
      <c r="Q107" cm="1">
        <f t="array" ref="Q107">M107+E107+H107+
_xlfn.IFS(K107="Europe &amp; Central Asia",0.015, K107="East Asia &amp; Pacific",0.026, K107="Middle East &amp; North Africa",0.025, K107="North America",0.026, K107="South Asia",0.05, K107="Sub-Saharan Africa",0.054, K107="Latin America &amp; Caribbean",0.034)+
_xlfn.IFS(B107="Wind offshore",0.037, B107="Wind onshore",0.001, B107="Solar PV",0.01)</f>
        <v>0.10969559999999999</v>
      </c>
      <c r="R107" cm="1">
        <f t="array" ref="R107">(M107+G107+0.02+_xlfn.IFS(K107="Europe &amp; Central Asia",0.015, K107="East Asia &amp; Pacific",0.026, K107="Middle East &amp; North Africa",0.025, K107="North America",0.026, K107="South Asia",0.05, K107="Sub-Saharan Africa",0.054, K107="Latin America &amp; Caribbean",0.034))*(1-F107)</f>
        <v>5.3242523999999999E-2</v>
      </c>
      <c r="S107">
        <f t="shared" si="4"/>
        <v>7.0178446799999988E-2</v>
      </c>
      <c r="T107" s="3">
        <f t="shared" si="5"/>
        <v>-2.6821553200000015E-2</v>
      </c>
    </row>
    <row r="108" spans="1:20" x14ac:dyDescent="0.2">
      <c r="A108" t="s">
        <v>46</v>
      </c>
      <c r="B108" t="s">
        <v>18</v>
      </c>
      <c r="C108">
        <v>2019</v>
      </c>
      <c r="D108" s="7">
        <v>8.0641666666666667E-2</v>
      </c>
      <c r="E108">
        <v>5.1999999999999998E-2</v>
      </c>
      <c r="F108">
        <v>0.2</v>
      </c>
      <c r="G108">
        <v>5.8834328429637562E-3</v>
      </c>
      <c r="H108">
        <v>6.9399920609744909E-3</v>
      </c>
      <c r="I108">
        <v>0.8</v>
      </c>
      <c r="J108">
        <v>5.0000000000000001E-3</v>
      </c>
      <c r="K108" t="s">
        <v>22</v>
      </c>
      <c r="L108">
        <v>1.2500000000000001E-2</v>
      </c>
      <c r="M108">
        <v>2.1413999999999999E-2</v>
      </c>
      <c r="N108">
        <v>6.9399920609744909E-3</v>
      </c>
      <c r="O108">
        <v>5.8834328429637562E-3</v>
      </c>
      <c r="P108">
        <v>0.2</v>
      </c>
      <c r="Q108" cm="1">
        <f t="array" ref="Q108">M108+E108+H108+
_xlfn.IFS(K108="Europe &amp; Central Asia",0.015, K108="East Asia &amp; Pacific",0.026, K108="Middle East &amp; North Africa",0.025, K108="North America",0.026, K108="South Asia",0.05, K108="Sub-Saharan Africa",0.054, K108="Latin America &amp; Caribbean",0.034)+
_xlfn.IFS(B108="Wind offshore",0.037, B108="Wind onshore",0.001, B108="Solar PV",0.01)</f>
        <v>9.6353992060974489E-2</v>
      </c>
      <c r="R108" cm="1">
        <f t="array" ref="R108">(M108+G108+0.02+_xlfn.IFS(K108="Europe &amp; Central Asia",0.015, K108="East Asia &amp; Pacific",0.026, K108="Middle East &amp; North Africa",0.025, K108="North America",0.026, K108="South Asia",0.05, K108="Sub-Saharan Africa",0.054, K108="Latin America &amp; Caribbean",0.034))*(1-F108)</f>
        <v>4.9837946274371006E-2</v>
      </c>
      <c r="S108">
        <f t="shared" si="4"/>
        <v>6.3792760010352043E-2</v>
      </c>
      <c r="T108" s="3">
        <f t="shared" si="5"/>
        <v>-1.6848906656314624E-2</v>
      </c>
    </row>
    <row r="109" spans="1:20" x14ac:dyDescent="0.2">
      <c r="A109" t="s">
        <v>46</v>
      </c>
      <c r="B109" t="s">
        <v>16</v>
      </c>
      <c r="C109">
        <v>2019</v>
      </c>
      <c r="D109" s="7">
        <v>7.2095833333333331E-2</v>
      </c>
      <c r="E109">
        <v>5.1999999999999998E-2</v>
      </c>
      <c r="F109">
        <v>0.2</v>
      </c>
      <c r="G109">
        <v>5.8834328429637562E-3</v>
      </c>
      <c r="H109">
        <v>6.9399920609744909E-3</v>
      </c>
      <c r="I109">
        <v>0.6</v>
      </c>
      <c r="J109">
        <v>3.2500000000000001E-2</v>
      </c>
      <c r="K109" t="s">
        <v>22</v>
      </c>
      <c r="L109">
        <v>1.2500000000000001E-2</v>
      </c>
      <c r="M109">
        <v>2.1413999999999999E-2</v>
      </c>
      <c r="N109">
        <v>6.9399920609744909E-3</v>
      </c>
      <c r="O109">
        <v>5.8834328429637562E-3</v>
      </c>
      <c r="P109">
        <v>0.2</v>
      </c>
      <c r="Q109" cm="1">
        <f t="array" ref="Q109">M109+E109+H109+
_xlfn.IFS(K109="Europe &amp; Central Asia",0.015, K109="East Asia &amp; Pacific",0.026, K109="Middle East &amp; North Africa",0.025, K109="North America",0.026, K109="South Asia",0.05, K109="Sub-Saharan Africa",0.054, K109="Latin America &amp; Caribbean",0.034)+
_xlfn.IFS(B109="Wind offshore",0.037, B109="Wind onshore",0.001, B109="Solar PV",0.01)</f>
        <v>0.10535399206097448</v>
      </c>
      <c r="R109" cm="1">
        <f t="array" ref="R109">(M109+G109+0.02+_xlfn.IFS(K109="Europe &amp; Central Asia",0.015, K109="East Asia &amp; Pacific",0.026, K109="Middle East &amp; North Africa",0.025, K109="North America",0.026, K109="South Asia",0.05, K109="Sub-Saharan Africa",0.054, K109="Latin America &amp; Caribbean",0.034))*(1-F109)</f>
        <v>4.9837946274371006E-2</v>
      </c>
      <c r="S109">
        <f t="shared" si="4"/>
        <v>6.6492760010352037E-2</v>
      </c>
      <c r="T109" s="3">
        <f t="shared" si="5"/>
        <v>-5.6030733229812946E-3</v>
      </c>
    </row>
    <row r="110" spans="1:20" x14ac:dyDescent="0.2">
      <c r="A110" t="s">
        <v>46</v>
      </c>
      <c r="B110" t="s">
        <v>18</v>
      </c>
      <c r="C110">
        <v>2013</v>
      </c>
      <c r="D110" s="7">
        <v>9.7000000000000003E-2</v>
      </c>
      <c r="E110">
        <v>4.9599999999999998E-2</v>
      </c>
      <c r="F110">
        <v>0.21</v>
      </c>
      <c r="G110">
        <v>7.0000000000000001E-3</v>
      </c>
      <c r="H110">
        <v>1.0500000000000001E-2</v>
      </c>
      <c r="I110">
        <v>0.7</v>
      </c>
      <c r="J110">
        <v>2.375E-2</v>
      </c>
      <c r="K110" t="s">
        <v>22</v>
      </c>
      <c r="L110">
        <v>1.2500000000000001E-2</v>
      </c>
      <c r="M110">
        <v>2.3501600000000001E-2</v>
      </c>
      <c r="N110">
        <v>1.0500000000000001E-2</v>
      </c>
      <c r="O110">
        <v>7.0000000000000001E-3</v>
      </c>
      <c r="P110">
        <v>0.21</v>
      </c>
      <c r="Q110" cm="1">
        <f t="array" ref="Q110">M110+E110+H110+
_xlfn.IFS(K110="Europe &amp; Central Asia",0.015, K110="East Asia &amp; Pacific",0.026, K110="Middle East &amp; North Africa",0.025, K110="North America",0.026, K110="South Asia",0.05, K110="Sub-Saharan Africa",0.054, K110="Latin America &amp; Caribbean",0.034)+
_xlfn.IFS(B110="Wind offshore",0.037, B110="Wind onshore",0.001, B110="Solar PV",0.01)</f>
        <v>9.9601599999999998E-2</v>
      </c>
      <c r="R110" cm="1">
        <f t="array" ref="R110">(M110+G110+0.02+_xlfn.IFS(K110="Europe &amp; Central Asia",0.015, K110="East Asia &amp; Pacific",0.026, K110="Middle East &amp; North Africa",0.025, K110="North America",0.026, K110="South Asia",0.05, K110="Sub-Saharan Africa",0.054, K110="Latin America &amp; Caribbean",0.034))*(1-F110)</f>
        <v>5.1746264E-2</v>
      </c>
      <c r="S110">
        <f t="shared" si="4"/>
        <v>6.6102864799999994E-2</v>
      </c>
      <c r="T110" s="3">
        <f t="shared" si="5"/>
        <v>-3.0897135200000009E-2</v>
      </c>
    </row>
    <row r="111" spans="1:20" x14ac:dyDescent="0.2">
      <c r="A111" t="s">
        <v>46</v>
      </c>
      <c r="B111" t="s">
        <v>16</v>
      </c>
      <c r="C111">
        <v>2015</v>
      </c>
      <c r="D111" s="7">
        <v>8.4499999999999992E-2</v>
      </c>
      <c r="E111">
        <v>6.1199999999999997E-2</v>
      </c>
      <c r="F111">
        <v>0.2</v>
      </c>
      <c r="G111">
        <v>7.9000000000000008E-3</v>
      </c>
      <c r="H111">
        <v>1.106E-2</v>
      </c>
      <c r="I111">
        <v>0.6</v>
      </c>
      <c r="J111">
        <v>3.2500000000000001E-2</v>
      </c>
      <c r="K111" t="s">
        <v>22</v>
      </c>
      <c r="L111">
        <v>1.2500000000000001E-2</v>
      </c>
      <c r="M111">
        <v>2.1382868530000002E-2</v>
      </c>
      <c r="N111">
        <v>1.106E-2</v>
      </c>
      <c r="O111">
        <v>7.9000000000000008E-3</v>
      </c>
      <c r="P111">
        <v>0.2</v>
      </c>
      <c r="Q111" cm="1">
        <f t="array" ref="Q111">M111+E111+H111+
_xlfn.IFS(K111="Europe &amp; Central Asia",0.015, K111="East Asia &amp; Pacific",0.026, K111="Middle East &amp; North Africa",0.025, K111="North America",0.026, K111="South Asia",0.05, K111="Sub-Saharan Africa",0.054, K111="Latin America &amp; Caribbean",0.034)+
_xlfn.IFS(B111="Wind offshore",0.037, B111="Wind onshore",0.001, B111="Solar PV",0.01)</f>
        <v>0.11864286852999999</v>
      </c>
      <c r="R111" cm="1">
        <f t="array" ref="R111">(M111+G111+0.02+_xlfn.IFS(K111="Europe &amp; Central Asia",0.015, K111="East Asia &amp; Pacific",0.026, K111="Middle East &amp; North Africa",0.025, K111="North America",0.026, K111="South Asia",0.05, K111="Sub-Saharan Africa",0.054, K111="Latin America &amp; Caribbean",0.034))*(1-F111)</f>
        <v>5.1426294824000011E-2</v>
      </c>
      <c r="S111">
        <f t="shared" si="4"/>
        <v>7.1591266935800008E-2</v>
      </c>
      <c r="T111" s="3">
        <f t="shared" si="5"/>
        <v>-1.2908733064199984E-2</v>
      </c>
    </row>
    <row r="112" spans="1:20" x14ac:dyDescent="0.2">
      <c r="A112" t="s">
        <v>46</v>
      </c>
      <c r="B112" t="s">
        <v>18</v>
      </c>
      <c r="C112">
        <v>2015</v>
      </c>
      <c r="D112" s="7">
        <v>8.1833333333333327E-2</v>
      </c>
      <c r="E112">
        <v>6.1199999999999997E-2</v>
      </c>
      <c r="F112">
        <v>0.2</v>
      </c>
      <c r="G112">
        <v>7.9000000000000008E-3</v>
      </c>
      <c r="H112">
        <v>1.106E-2</v>
      </c>
      <c r="I112">
        <v>0.8</v>
      </c>
      <c r="J112">
        <v>5.0000000000000001E-3</v>
      </c>
      <c r="K112" t="s">
        <v>22</v>
      </c>
      <c r="L112">
        <v>1.2500000000000001E-2</v>
      </c>
      <c r="M112">
        <v>2.1382868530000002E-2</v>
      </c>
      <c r="N112">
        <v>1.106E-2</v>
      </c>
      <c r="O112">
        <v>7.9000000000000008E-3</v>
      </c>
      <c r="P112">
        <v>0.2</v>
      </c>
      <c r="Q112" cm="1">
        <f t="array" ref="Q112">M112+E112+H112+
_xlfn.IFS(K112="Europe &amp; Central Asia",0.015, K112="East Asia &amp; Pacific",0.026, K112="Middle East &amp; North Africa",0.025, K112="North America",0.026, K112="South Asia",0.05, K112="Sub-Saharan Africa",0.054, K112="Latin America &amp; Caribbean",0.034)+
_xlfn.IFS(B112="Wind offshore",0.037, B112="Wind onshore",0.001, B112="Solar PV",0.01)</f>
        <v>0.10964286852999999</v>
      </c>
      <c r="R112" cm="1">
        <f t="array" ref="R112">(M112+G112+0.02+_xlfn.IFS(K112="Europe &amp; Central Asia",0.015, K112="East Asia &amp; Pacific",0.026, K112="Middle East &amp; North Africa",0.025, K112="North America",0.026, K112="South Asia",0.05, K112="Sub-Saharan Africa",0.054, K112="Latin America &amp; Caribbean",0.034))*(1-F112)</f>
        <v>5.1426294824000011E-2</v>
      </c>
      <c r="S112">
        <f t="shared" si="4"/>
        <v>6.88912669358E-2</v>
      </c>
      <c r="T112" s="3">
        <f t="shared" si="5"/>
        <v>-1.2942066397533328E-2</v>
      </c>
    </row>
    <row r="113" spans="1:20" x14ac:dyDescent="0.2">
      <c r="A113" t="s">
        <v>47</v>
      </c>
      <c r="B113" t="s">
        <v>18</v>
      </c>
      <c r="C113">
        <v>2014</v>
      </c>
      <c r="D113" s="7">
        <v>6.5000000000000002E-2</v>
      </c>
      <c r="E113">
        <v>5.7799999999999997E-2</v>
      </c>
      <c r="F113">
        <v>0.2</v>
      </c>
      <c r="G113">
        <v>0</v>
      </c>
      <c r="H113">
        <v>0</v>
      </c>
      <c r="I113">
        <v>0.6</v>
      </c>
      <c r="J113">
        <v>3.2500000000000001E-2</v>
      </c>
      <c r="K113" t="s">
        <v>22</v>
      </c>
      <c r="L113">
        <v>1.2500000000000001E-2</v>
      </c>
      <c r="M113">
        <v>2.5395600000000001E-2</v>
      </c>
      <c r="N113">
        <v>0</v>
      </c>
      <c r="O113">
        <v>0</v>
      </c>
      <c r="P113">
        <v>0.2</v>
      </c>
      <c r="Q113" cm="1">
        <f t="array" ref="Q113">M113+E113+H113+
_xlfn.IFS(K113="Europe &amp; Central Asia",0.015, K113="East Asia &amp; Pacific",0.026, K113="Middle East &amp; North Africa",0.025, K113="North America",0.026, K113="South Asia",0.05, K113="Sub-Saharan Africa",0.054, K113="Latin America &amp; Caribbean",0.034)+
_xlfn.IFS(B113="Wind offshore",0.037, B113="Wind onshore",0.001, B113="Solar PV",0.01)</f>
        <v>9.9195599999999995E-2</v>
      </c>
      <c r="R113" cm="1">
        <f t="array" ref="R113">(M113+G113+0.02+_xlfn.IFS(K113="Europe &amp; Central Asia",0.015, K113="East Asia &amp; Pacific",0.026, K113="Middle East &amp; North Africa",0.025, K113="North America",0.026, K113="South Asia",0.05, K113="Sub-Saharan Africa",0.054, K113="Latin America &amp; Caribbean",0.034))*(1-F113)</f>
        <v>4.8316480000000002E-2</v>
      </c>
      <c r="S113">
        <f t="shared" si="4"/>
        <v>6.3580215999999995E-2</v>
      </c>
      <c r="T113" s="3">
        <f t="shared" si="5"/>
        <v>-1.4197840000000073E-3</v>
      </c>
    </row>
    <row r="114" spans="1:20" x14ac:dyDescent="0.2">
      <c r="A114" t="s">
        <v>47</v>
      </c>
      <c r="B114" t="s">
        <v>18</v>
      </c>
      <c r="C114">
        <v>2019</v>
      </c>
      <c r="D114" s="7">
        <v>4.2500000000000003E-2</v>
      </c>
      <c r="E114">
        <v>5.1999999999999998E-2</v>
      </c>
      <c r="F114">
        <v>0.2</v>
      </c>
      <c r="G114">
        <v>3.3188595524410928E-3</v>
      </c>
      <c r="H114">
        <v>3.9148673164471478E-3</v>
      </c>
      <c r="I114">
        <v>0.8</v>
      </c>
      <c r="J114">
        <v>5.0000000000000001E-3</v>
      </c>
      <c r="K114" t="s">
        <v>22</v>
      </c>
      <c r="L114">
        <v>1.2500000000000001E-2</v>
      </c>
      <c r="M114">
        <v>2.1413999999999999E-2</v>
      </c>
      <c r="N114">
        <v>3.9148673164471478E-3</v>
      </c>
      <c r="O114">
        <v>3.3188595524410928E-3</v>
      </c>
      <c r="P114">
        <v>0.2</v>
      </c>
      <c r="Q114" cm="1">
        <f t="array" ref="Q114">M114+E114+H114+
_xlfn.IFS(K114="Europe &amp; Central Asia",0.015, K114="East Asia &amp; Pacific",0.026, K114="Middle East &amp; North Africa",0.025, K114="North America",0.026, K114="South Asia",0.05, K114="Sub-Saharan Africa",0.054, K114="Latin America &amp; Caribbean",0.034)+
_xlfn.IFS(B114="Wind offshore",0.037, B114="Wind onshore",0.001, B114="Solar PV",0.01)</f>
        <v>9.3328867316447142E-2</v>
      </c>
      <c r="R114" cm="1">
        <f t="array" ref="R114">(M114+G114+0.02+_xlfn.IFS(K114="Europe &amp; Central Asia",0.015, K114="East Asia &amp; Pacific",0.026, K114="Middle East &amp; North Africa",0.025, K114="North America",0.026, K114="South Asia",0.05, K114="Sub-Saharan Africa",0.054, K114="Latin America &amp; Caribbean",0.034))*(1-F114)</f>
        <v>4.7786287641952876E-2</v>
      </c>
      <c r="S114">
        <f t="shared" si="4"/>
        <v>6.1449061544301159E-2</v>
      </c>
      <c r="T114" s="3">
        <f t="shared" si="5"/>
        <v>1.8949061544301156E-2</v>
      </c>
    </row>
    <row r="115" spans="1:20" x14ac:dyDescent="0.2">
      <c r="A115" t="s">
        <v>47</v>
      </c>
      <c r="B115" t="s">
        <v>18</v>
      </c>
      <c r="C115">
        <v>2018</v>
      </c>
      <c r="D115" s="7">
        <v>0.04</v>
      </c>
      <c r="E115">
        <v>5.96E-2</v>
      </c>
      <c r="F115">
        <v>0.2</v>
      </c>
      <c r="G115">
        <v>4.4789808248265903E-3</v>
      </c>
      <c r="H115">
        <v>5.5094863738849604E-3</v>
      </c>
      <c r="I115">
        <v>0.8</v>
      </c>
      <c r="J115">
        <v>5.0000000000000001E-3</v>
      </c>
      <c r="K115" t="s">
        <v>22</v>
      </c>
      <c r="L115">
        <v>1.2500000000000001E-2</v>
      </c>
      <c r="M115">
        <v>2.909364683E-2</v>
      </c>
      <c r="N115">
        <v>5.5094863738849604E-3</v>
      </c>
      <c r="O115">
        <v>4.4789808248265903E-3</v>
      </c>
      <c r="P115">
        <v>0.2</v>
      </c>
      <c r="Q115" cm="1">
        <f t="array" ref="Q115">M115+E115+H115+
_xlfn.IFS(K115="Europe &amp; Central Asia",0.015, K115="East Asia &amp; Pacific",0.026, K115="Middle East &amp; North Africa",0.025, K115="North America",0.026, K115="South Asia",0.05, K115="Sub-Saharan Africa",0.054, K115="Latin America &amp; Caribbean",0.034)+
_xlfn.IFS(B115="Wind offshore",0.037, B115="Wind onshore",0.001, B115="Solar PV",0.01)</f>
        <v>0.11020313320388496</v>
      </c>
      <c r="R115" cm="1">
        <f t="array" ref="R115">(M115+G115+0.02+_xlfn.IFS(K115="Europe &amp; Central Asia",0.015, K115="East Asia &amp; Pacific",0.026, K115="Middle East &amp; North Africa",0.025, K115="North America",0.026, K115="South Asia",0.05, K115="Sub-Saharan Africa",0.054, K115="Latin America &amp; Caribbean",0.034))*(1-F115)</f>
        <v>5.4858102123861274E-2</v>
      </c>
      <c r="S115">
        <f t="shared" si="4"/>
        <v>7.1461611447868376E-2</v>
      </c>
      <c r="T115" s="3">
        <f t="shared" si="5"/>
        <v>3.1461611447868375E-2</v>
      </c>
    </row>
    <row r="116" spans="1:20" x14ac:dyDescent="0.2">
      <c r="A116" t="s">
        <v>47</v>
      </c>
      <c r="B116" t="s">
        <v>18</v>
      </c>
      <c r="C116">
        <v>2013</v>
      </c>
      <c r="D116" s="7">
        <v>6.5000000000000002E-2</v>
      </c>
      <c r="E116">
        <v>4.9599999999999998E-2</v>
      </c>
      <c r="F116">
        <v>0.245</v>
      </c>
      <c r="G116">
        <v>0</v>
      </c>
      <c r="H116">
        <v>0</v>
      </c>
      <c r="I116">
        <v>0.6</v>
      </c>
      <c r="J116">
        <v>3.2500000000000001E-2</v>
      </c>
      <c r="K116" t="s">
        <v>22</v>
      </c>
      <c r="L116">
        <v>1.2500000000000001E-2</v>
      </c>
      <c r="M116">
        <v>2.3501600000000001E-2</v>
      </c>
      <c r="N116">
        <v>0</v>
      </c>
      <c r="O116">
        <v>0</v>
      </c>
      <c r="P116">
        <v>0.245</v>
      </c>
      <c r="Q116" cm="1">
        <f t="array" ref="Q116">M116+E116+H116+
_xlfn.IFS(K116="Europe &amp; Central Asia",0.015, K116="East Asia &amp; Pacific",0.026, K116="Middle East &amp; North Africa",0.025, K116="North America",0.026, K116="South Asia",0.05, K116="Sub-Saharan Africa",0.054, K116="Latin America &amp; Caribbean",0.034)+
_xlfn.IFS(B116="Wind offshore",0.037, B116="Wind onshore",0.001, B116="Solar PV",0.01)</f>
        <v>8.9101600000000003E-2</v>
      </c>
      <c r="R116" cm="1">
        <f t="array" ref="R116">(M116+G116+0.02+_xlfn.IFS(K116="Europe &amp; Central Asia",0.015, K116="East Asia &amp; Pacific",0.026, K116="Middle East &amp; North Africa",0.025, K116="North America",0.026, K116="South Asia",0.05, K116="Sub-Saharan Africa",0.054, K116="Latin America &amp; Caribbean",0.034))*(1-F116)</f>
        <v>4.4168708000000001E-2</v>
      </c>
      <c r="S116">
        <f t="shared" si="4"/>
        <v>5.7648575600000002E-2</v>
      </c>
      <c r="T116" s="3">
        <f t="shared" si="5"/>
        <v>-7.3514244000000006E-3</v>
      </c>
    </row>
    <row r="117" spans="1:20" x14ac:dyDescent="0.2">
      <c r="A117" t="s">
        <v>47</v>
      </c>
      <c r="B117" t="s">
        <v>18</v>
      </c>
      <c r="C117">
        <v>2015</v>
      </c>
      <c r="D117" s="7">
        <v>3.7999999999999999E-2</v>
      </c>
      <c r="E117">
        <v>6.1199999999999997E-2</v>
      </c>
      <c r="F117">
        <v>0.2</v>
      </c>
      <c r="G117">
        <v>4.4999999999999997E-3</v>
      </c>
      <c r="H117">
        <v>6.2999999999999992E-3</v>
      </c>
      <c r="I117">
        <v>0.7</v>
      </c>
      <c r="J117">
        <v>2.375E-2</v>
      </c>
      <c r="K117" t="s">
        <v>22</v>
      </c>
      <c r="L117">
        <v>1.2500000000000001E-2</v>
      </c>
      <c r="M117">
        <v>2.1382868530000002E-2</v>
      </c>
      <c r="N117">
        <v>6.2999999999999992E-3</v>
      </c>
      <c r="O117">
        <v>4.4999999999999997E-3</v>
      </c>
      <c r="P117">
        <v>0.2</v>
      </c>
      <c r="Q117" cm="1">
        <f t="array" ref="Q117">M117+E117+H117+
_xlfn.IFS(K117="Europe &amp; Central Asia",0.015, K117="East Asia &amp; Pacific",0.026, K117="Middle East &amp; North Africa",0.025, K117="North America",0.026, K117="South Asia",0.05, K117="Sub-Saharan Africa",0.054, K117="Latin America &amp; Caribbean",0.034)+
_xlfn.IFS(B117="Wind offshore",0.037, B117="Wind onshore",0.001, B117="Solar PV",0.01)</f>
        <v>0.10488286852999999</v>
      </c>
      <c r="R117" cm="1">
        <f t="array" ref="R117">(M117+G117+0.02+_xlfn.IFS(K117="Europe &amp; Central Asia",0.015, K117="East Asia &amp; Pacific",0.026, K117="Middle East &amp; North Africa",0.025, K117="North America",0.026, K117="South Asia",0.05, K117="Sub-Saharan Africa",0.054, K117="Latin America &amp; Caribbean",0.034))*(1-F117)</f>
        <v>4.8706294824000004E-2</v>
      </c>
      <c r="S117">
        <f t="shared" si="4"/>
        <v>6.5559266935799998E-2</v>
      </c>
      <c r="T117" s="3">
        <f t="shared" si="5"/>
        <v>2.7559266935799999E-2</v>
      </c>
    </row>
    <row r="118" spans="1:20" x14ac:dyDescent="0.2">
      <c r="A118" t="s">
        <v>47</v>
      </c>
      <c r="B118" t="s">
        <v>16</v>
      </c>
      <c r="C118">
        <v>2015</v>
      </c>
      <c r="D118" s="7">
        <v>0.06</v>
      </c>
      <c r="E118">
        <v>6.1199999999999997E-2</v>
      </c>
      <c r="F118">
        <v>0.2</v>
      </c>
      <c r="G118">
        <v>4.4999999999999997E-3</v>
      </c>
      <c r="H118">
        <v>6.2999999999999992E-3</v>
      </c>
      <c r="I118">
        <v>0.6</v>
      </c>
      <c r="J118">
        <v>3.2500000000000001E-2</v>
      </c>
      <c r="K118" t="s">
        <v>22</v>
      </c>
      <c r="L118">
        <v>1.2500000000000001E-2</v>
      </c>
      <c r="M118">
        <v>2.1382868530000002E-2</v>
      </c>
      <c r="N118">
        <v>6.2999999999999992E-3</v>
      </c>
      <c r="O118">
        <v>4.4999999999999997E-3</v>
      </c>
      <c r="P118">
        <v>0.2</v>
      </c>
      <c r="Q118" cm="1">
        <f t="array" ref="Q118">M118+E118+H118+
_xlfn.IFS(K118="Europe &amp; Central Asia",0.015, K118="East Asia &amp; Pacific",0.026, K118="Middle East &amp; North Africa",0.025, K118="North America",0.026, K118="South Asia",0.05, K118="Sub-Saharan Africa",0.054, K118="Latin America &amp; Caribbean",0.034)+
_xlfn.IFS(B118="Wind offshore",0.037, B118="Wind onshore",0.001, B118="Solar PV",0.01)</f>
        <v>0.11388286852999999</v>
      </c>
      <c r="R118" cm="1">
        <f t="array" ref="R118">(M118+G118+0.02+_xlfn.IFS(K118="Europe &amp; Central Asia",0.015, K118="East Asia &amp; Pacific",0.026, K118="Middle East &amp; North Africa",0.025, K118="North America",0.026, K118="South Asia",0.05, K118="Sub-Saharan Africa",0.054, K118="Latin America &amp; Caribbean",0.034))*(1-F118)</f>
        <v>4.8706294824000004E-2</v>
      </c>
      <c r="S118">
        <f t="shared" si="4"/>
        <v>6.8259266935800006E-2</v>
      </c>
      <c r="T118" s="3">
        <f t="shared" si="5"/>
        <v>8.2592669358000081E-3</v>
      </c>
    </row>
    <row r="119" spans="1:20" x14ac:dyDescent="0.2">
      <c r="A119" t="s">
        <v>47</v>
      </c>
      <c r="B119" t="s">
        <v>18</v>
      </c>
      <c r="C119">
        <v>2020</v>
      </c>
      <c r="D119" s="7">
        <v>3.6933333333333332E-2</v>
      </c>
      <c r="E119">
        <v>4.7199999999999999E-2</v>
      </c>
      <c r="F119">
        <v>0.2</v>
      </c>
      <c r="G119">
        <v>3.507911853573741E-3</v>
      </c>
      <c r="H119">
        <v>3.8444022930893078E-3</v>
      </c>
      <c r="I119">
        <v>0.8</v>
      </c>
      <c r="J119">
        <v>5.0000000000000001E-3</v>
      </c>
      <c r="K119" t="s">
        <v>22</v>
      </c>
      <c r="L119">
        <v>1.2500000000000001E-2</v>
      </c>
      <c r="M119">
        <v>8.8920318700000008E-3</v>
      </c>
      <c r="N119">
        <v>3.8444022930893078E-3</v>
      </c>
      <c r="O119">
        <v>3.507911853573741E-3</v>
      </c>
      <c r="P119">
        <v>0.2</v>
      </c>
      <c r="Q119" cm="1">
        <f t="array" ref="Q119">M119+E119+H119+
_xlfn.IFS(K119="Europe &amp; Central Asia",0.015, K119="East Asia &amp; Pacific",0.026, K119="Middle East &amp; North Africa",0.025, K119="North America",0.026, K119="South Asia",0.05, K119="Sub-Saharan Africa",0.054, K119="Latin America &amp; Caribbean",0.034)+
_xlfn.IFS(B119="Wind offshore",0.037, B119="Wind onshore",0.001, B119="Solar PV",0.01)</f>
        <v>7.5936434163089317E-2</v>
      </c>
      <c r="R119" cm="1">
        <f t="array" ref="R119">(M119+G119+0.02+_xlfn.IFS(K119="Europe &amp; Central Asia",0.015, K119="East Asia &amp; Pacific",0.026, K119="Middle East &amp; North Africa",0.025, K119="North America",0.026, K119="South Asia",0.05, K119="Sub-Saharan Africa",0.054, K119="Latin America &amp; Caribbean",0.034))*(1-F119)</f>
        <v>3.7919954978859E-2</v>
      </c>
      <c r="S119">
        <f t="shared" si="4"/>
        <v>4.9324898734128091E-2</v>
      </c>
      <c r="T119" s="3">
        <f t="shared" si="5"/>
        <v>1.2391565400794759E-2</v>
      </c>
    </row>
    <row r="120" spans="1:20" x14ac:dyDescent="0.2">
      <c r="A120" t="s">
        <v>48</v>
      </c>
      <c r="B120" t="s">
        <v>18</v>
      </c>
      <c r="C120">
        <v>2014</v>
      </c>
      <c r="D120" s="7">
        <v>5.7000000000000002E-2</v>
      </c>
      <c r="E120">
        <v>5.7799999999999997E-2</v>
      </c>
      <c r="F120">
        <v>0.37996200000000002</v>
      </c>
      <c r="G120">
        <v>4.0000000000000001E-3</v>
      </c>
      <c r="H120">
        <v>6.0000000000000001E-3</v>
      </c>
      <c r="I120">
        <v>0.7</v>
      </c>
      <c r="J120">
        <v>2.375E-2</v>
      </c>
      <c r="K120" t="s">
        <v>22</v>
      </c>
      <c r="L120">
        <v>1.2500000000000001E-2</v>
      </c>
      <c r="M120">
        <v>2.5395600000000001E-2</v>
      </c>
      <c r="N120">
        <v>6.0000000000000001E-3</v>
      </c>
      <c r="O120">
        <v>4.0000000000000001E-3</v>
      </c>
      <c r="P120">
        <v>0.37996200000000002</v>
      </c>
      <c r="Q120" cm="1">
        <f t="array" ref="Q120">M120+E120+H120+
_xlfn.IFS(K120="Europe &amp; Central Asia",0.015, K120="East Asia &amp; Pacific",0.026, K120="Middle East &amp; North Africa",0.025, K120="North America",0.026, K120="South Asia",0.05, K120="Sub-Saharan Africa",0.054, K120="Latin America &amp; Caribbean",0.034)+
_xlfn.IFS(B120="Wind offshore",0.037, B120="Wind onshore",0.001, B120="Solar PV",0.01)</f>
        <v>0.1051956</v>
      </c>
      <c r="R120" cm="1">
        <f t="array" ref="R120">(M120+G120+0.02+_xlfn.IFS(K120="Europe &amp; Central Asia",0.015, K120="East Asia &amp; Pacific",0.026, K120="Middle East &amp; North Africa",0.025, K120="North America",0.026, K120="South Asia",0.05, K120="Sub-Saharan Africa",0.054, K120="Latin America &amp; Caribbean",0.034))*(1-F120)</f>
        <v>3.9927719032799999E-2</v>
      </c>
      <c r="S120">
        <f t="shared" si="4"/>
        <v>5.9508083322959995E-2</v>
      </c>
      <c r="T120" s="3">
        <f t="shared" si="5"/>
        <v>2.5080833229599933E-3</v>
      </c>
    </row>
    <row r="121" spans="1:20" x14ac:dyDescent="0.2">
      <c r="A121" t="s">
        <v>48</v>
      </c>
      <c r="B121" t="s">
        <v>16</v>
      </c>
      <c r="C121">
        <v>2019</v>
      </c>
      <c r="D121" s="7">
        <v>4.0912499999999997E-2</v>
      </c>
      <c r="E121">
        <v>5.1999999999999998E-2</v>
      </c>
      <c r="F121">
        <v>0.34429999999999999</v>
      </c>
      <c r="G121">
        <v>4.1485744405513666E-3</v>
      </c>
      <c r="H121">
        <v>4.8935841455589359E-3</v>
      </c>
      <c r="I121">
        <v>0.7</v>
      </c>
      <c r="J121">
        <v>2.375E-2</v>
      </c>
      <c r="K121" t="s">
        <v>22</v>
      </c>
      <c r="L121">
        <v>1.2500000000000001E-2</v>
      </c>
      <c r="M121">
        <v>2.1413999999999999E-2</v>
      </c>
      <c r="N121">
        <v>4.8935841455589359E-3</v>
      </c>
      <c r="O121">
        <v>4.1485744405513666E-3</v>
      </c>
      <c r="P121">
        <v>0.34429999999999999</v>
      </c>
      <c r="Q121" cm="1">
        <f t="array" ref="Q121">M121+E121+H121+
_xlfn.IFS(K121="Europe &amp; Central Asia",0.015, K121="East Asia &amp; Pacific",0.026, K121="Middle East &amp; North Africa",0.025, K121="North America",0.026, K121="South Asia",0.05, K121="Sub-Saharan Africa",0.054, K121="Latin America &amp; Caribbean",0.034)+
_xlfn.IFS(B121="Wind offshore",0.037, B121="Wind onshore",0.001, B121="Solar PV",0.01)</f>
        <v>0.10330758414555892</v>
      </c>
      <c r="R121" cm="1">
        <f t="array" ref="R121">(M121+G121+0.02+_xlfn.IFS(K121="Europe &amp; Central Asia",0.015, K121="East Asia &amp; Pacific",0.026, K121="Middle East &amp; North Africa",0.025, K121="North America",0.026, K121="South Asia",0.05, K121="Sub-Saharan Africa",0.054, K121="Latin America &amp; Caribbean",0.034))*(1-F121)</f>
        <v>3.9710880060669529E-2</v>
      </c>
      <c r="S121">
        <f t="shared" si="4"/>
        <v>5.8789891286136348E-2</v>
      </c>
      <c r="T121" s="3">
        <f t="shared" si="5"/>
        <v>1.787739128613635E-2</v>
      </c>
    </row>
    <row r="122" spans="1:20" x14ac:dyDescent="0.2">
      <c r="A122" t="s">
        <v>48</v>
      </c>
      <c r="B122" t="s">
        <v>16</v>
      </c>
      <c r="C122">
        <v>2018</v>
      </c>
      <c r="D122" s="7">
        <v>3.9537500000000003E-2</v>
      </c>
      <c r="E122">
        <v>5.96E-2</v>
      </c>
      <c r="F122">
        <v>0.34429999999999999</v>
      </c>
      <c r="G122">
        <v>5.5987260310332394E-3</v>
      </c>
      <c r="H122">
        <v>6.8868579673562009E-3</v>
      </c>
      <c r="I122">
        <v>0.7</v>
      </c>
      <c r="J122">
        <v>2.375E-2</v>
      </c>
      <c r="K122" t="s">
        <v>22</v>
      </c>
      <c r="L122">
        <v>1.2500000000000001E-2</v>
      </c>
      <c r="M122">
        <v>2.909364683E-2</v>
      </c>
      <c r="N122">
        <v>6.8868579673562009E-3</v>
      </c>
      <c r="O122">
        <v>5.5987260310332394E-3</v>
      </c>
      <c r="P122">
        <v>0.34429999999999999</v>
      </c>
      <c r="Q122" cm="1">
        <f t="array" ref="Q122">M122+E122+H122+
_xlfn.IFS(K122="Europe &amp; Central Asia",0.015, K122="East Asia &amp; Pacific",0.026, K122="Middle East &amp; North Africa",0.025, K122="North America",0.026, K122="South Asia",0.05, K122="Sub-Saharan Africa",0.054, K122="Latin America &amp; Caribbean",0.034)+
_xlfn.IFS(B122="Wind offshore",0.037, B122="Wind onshore",0.001, B122="Solar PV",0.01)</f>
        <v>0.1205805047973562</v>
      </c>
      <c r="R122" cm="1">
        <f t="array" ref="R122">(M122+G122+0.02+_xlfn.IFS(K122="Europe &amp; Central Asia",0.015, K122="East Asia &amp; Pacific",0.026, K122="Middle East &amp; North Africa",0.025, K122="North America",0.026, K122="South Asia",0.05, K122="Sub-Saharan Africa",0.054, K122="Latin America &amp; Caribbean",0.034))*(1-F122)</f>
        <v>4.5697288884979488E-2</v>
      </c>
      <c r="S122">
        <f t="shared" si="4"/>
        <v>6.8162253658692495E-2</v>
      </c>
      <c r="T122" s="3">
        <f t="shared" si="5"/>
        <v>2.8624753658692492E-2</v>
      </c>
    </row>
    <row r="123" spans="1:20" x14ac:dyDescent="0.2">
      <c r="A123" t="s">
        <v>48</v>
      </c>
      <c r="B123" t="s">
        <v>18</v>
      </c>
      <c r="C123">
        <v>2018</v>
      </c>
      <c r="D123" s="7">
        <v>3.1333333333333331E-2</v>
      </c>
      <c r="E123">
        <v>5.96E-2</v>
      </c>
      <c r="F123">
        <v>0.34429999999999999</v>
      </c>
      <c r="G123">
        <v>5.5987260310332394E-3</v>
      </c>
      <c r="H123">
        <v>6.8868579673562009E-3</v>
      </c>
      <c r="I123">
        <v>0.8</v>
      </c>
      <c r="J123">
        <v>5.0000000000000001E-3</v>
      </c>
      <c r="K123" t="s">
        <v>22</v>
      </c>
      <c r="L123">
        <v>1.2500000000000001E-2</v>
      </c>
      <c r="M123">
        <v>2.909364683E-2</v>
      </c>
      <c r="N123">
        <v>6.8868579673562009E-3</v>
      </c>
      <c r="O123">
        <v>5.5987260310332394E-3</v>
      </c>
      <c r="P123">
        <v>0.34429999999999999</v>
      </c>
      <c r="Q123" cm="1">
        <f t="array" ref="Q123">M123+E123+H123+
_xlfn.IFS(K123="Europe &amp; Central Asia",0.015, K123="East Asia &amp; Pacific",0.026, K123="Middle East &amp; North Africa",0.025, K123="North America",0.026, K123="South Asia",0.05, K123="Sub-Saharan Africa",0.054, K123="Latin America &amp; Caribbean",0.034)+
_xlfn.IFS(B123="Wind offshore",0.037, B123="Wind onshore",0.001, B123="Solar PV",0.01)</f>
        <v>0.11158050479735621</v>
      </c>
      <c r="R123" cm="1">
        <f t="array" ref="R123">(M123+G123+0.02+_xlfn.IFS(K123="Europe &amp; Central Asia",0.015, K123="East Asia &amp; Pacific",0.026, K123="Middle East &amp; North Africa",0.025, K123="North America",0.026, K123="South Asia",0.05, K123="Sub-Saharan Africa",0.054, K123="Latin America &amp; Caribbean",0.034))*(1-F123)</f>
        <v>4.5697288884979488E-2</v>
      </c>
      <c r="S123">
        <f t="shared" si="4"/>
        <v>6.5462253658692501E-2</v>
      </c>
      <c r="T123" s="3">
        <f t="shared" si="5"/>
        <v>3.412892032535917E-2</v>
      </c>
    </row>
    <row r="124" spans="1:20" x14ac:dyDescent="0.2">
      <c r="A124" t="s">
        <v>48</v>
      </c>
      <c r="B124" t="s">
        <v>18</v>
      </c>
      <c r="C124">
        <v>2019</v>
      </c>
      <c r="D124" s="7">
        <v>2.993333333333334E-2</v>
      </c>
      <c r="E124">
        <v>5.1999999999999998E-2</v>
      </c>
      <c r="F124">
        <v>0.34429999999999999</v>
      </c>
      <c r="G124">
        <v>4.1485744405513666E-3</v>
      </c>
      <c r="H124">
        <v>4.8935841455589359E-3</v>
      </c>
      <c r="I124">
        <v>0.8</v>
      </c>
      <c r="J124">
        <v>5.0000000000000001E-3</v>
      </c>
      <c r="K124" t="s">
        <v>22</v>
      </c>
      <c r="L124">
        <v>1.2500000000000001E-2</v>
      </c>
      <c r="M124">
        <v>2.1413999999999999E-2</v>
      </c>
      <c r="N124">
        <v>4.8935841455589359E-3</v>
      </c>
      <c r="O124">
        <v>4.1485744405513666E-3</v>
      </c>
      <c r="P124">
        <v>0.34429999999999999</v>
      </c>
      <c r="Q124" cm="1">
        <f t="array" ref="Q124">M124+E124+H124+
_xlfn.IFS(K124="Europe &amp; Central Asia",0.015, K124="East Asia &amp; Pacific",0.026, K124="Middle East &amp; North Africa",0.025, K124="North America",0.026, K124="South Asia",0.05, K124="Sub-Saharan Africa",0.054, K124="Latin America &amp; Caribbean",0.034)+
_xlfn.IFS(B124="Wind offshore",0.037, B124="Wind onshore",0.001, B124="Solar PV",0.01)</f>
        <v>9.4307584145558926E-2</v>
      </c>
      <c r="R124" cm="1">
        <f t="array" ref="R124">(M124+G124+0.02+_xlfn.IFS(K124="Europe &amp; Central Asia",0.015, K124="East Asia &amp; Pacific",0.026, K124="Middle East &amp; North Africa",0.025, K124="North America",0.026, K124="South Asia",0.05, K124="Sub-Saharan Africa",0.054, K124="Latin America &amp; Caribbean",0.034))*(1-F124)</f>
        <v>3.9710880060669529E-2</v>
      </c>
      <c r="S124">
        <f t="shared" si="4"/>
        <v>5.608989128613634E-2</v>
      </c>
      <c r="T124" s="3">
        <f t="shared" si="5"/>
        <v>2.6156557952803E-2</v>
      </c>
    </row>
    <row r="125" spans="1:20" x14ac:dyDescent="0.2">
      <c r="A125" t="s">
        <v>48</v>
      </c>
      <c r="B125" t="s">
        <v>28</v>
      </c>
      <c r="C125">
        <v>2018</v>
      </c>
      <c r="D125" s="7">
        <v>4.2500000000000003E-2</v>
      </c>
      <c r="E125">
        <v>5.96E-2</v>
      </c>
      <c r="F125">
        <v>0.34429999999999999</v>
      </c>
      <c r="G125">
        <v>5.5987260310332394E-3</v>
      </c>
      <c r="H125">
        <v>6.8868579673562009E-3</v>
      </c>
      <c r="I125">
        <v>0.6</v>
      </c>
      <c r="J125">
        <v>3.2500000000000001E-2</v>
      </c>
      <c r="K125" t="s">
        <v>22</v>
      </c>
      <c r="L125">
        <v>1.2500000000000001E-2</v>
      </c>
      <c r="M125">
        <v>2.909364683E-2</v>
      </c>
      <c r="N125">
        <v>6.8868579673562009E-3</v>
      </c>
      <c r="O125">
        <v>5.5987260310332394E-3</v>
      </c>
      <c r="P125">
        <v>0.34429999999999999</v>
      </c>
      <c r="Q125" cm="1">
        <f t="array" ref="Q125">M125+E125+H125+
_xlfn.IFS(K125="Europe &amp; Central Asia",0.015, K125="East Asia &amp; Pacific",0.026, K125="Middle East &amp; North Africa",0.025, K125="North America",0.026, K125="South Asia",0.05, K125="Sub-Saharan Africa",0.054, K125="Latin America &amp; Caribbean",0.034)+
_xlfn.IFS(B125="Wind offshore",0.037, B125="Wind onshore",0.001, B125="Solar PV",0.01)</f>
        <v>0.14758050479735621</v>
      </c>
      <c r="R125" cm="1">
        <f t="array" ref="R125">(M125+G125+0.02+_xlfn.IFS(K125="Europe &amp; Central Asia",0.015, K125="East Asia &amp; Pacific",0.026, K125="Middle East &amp; North Africa",0.025, K125="North America",0.026, K125="South Asia",0.05, K125="Sub-Saharan Africa",0.054, K125="Latin America &amp; Caribbean",0.034))*(1-F125)</f>
        <v>4.5697288884979488E-2</v>
      </c>
      <c r="S125">
        <f t="shared" si="4"/>
        <v>7.6262253658692505E-2</v>
      </c>
      <c r="T125" s="3">
        <f t="shared" si="5"/>
        <v>3.3762253658692502E-2</v>
      </c>
    </row>
    <row r="126" spans="1:20" x14ac:dyDescent="0.2">
      <c r="A126" t="s">
        <v>48</v>
      </c>
      <c r="B126" t="s">
        <v>28</v>
      </c>
      <c r="C126">
        <v>2019</v>
      </c>
      <c r="D126" s="7">
        <v>4.1250000000000002E-2</v>
      </c>
      <c r="E126">
        <v>5.1999999999999998E-2</v>
      </c>
      <c r="F126">
        <v>0.34429999999999999</v>
      </c>
      <c r="G126">
        <v>4.1485744405513666E-3</v>
      </c>
      <c r="H126">
        <v>4.8935841455589359E-3</v>
      </c>
      <c r="I126">
        <v>0.6</v>
      </c>
      <c r="J126">
        <v>3.2500000000000001E-2</v>
      </c>
      <c r="K126" t="s">
        <v>22</v>
      </c>
      <c r="L126">
        <v>1.2500000000000001E-2</v>
      </c>
      <c r="M126">
        <v>2.1413999999999999E-2</v>
      </c>
      <c r="N126">
        <v>4.8935841455589359E-3</v>
      </c>
      <c r="O126">
        <v>4.1485744405513666E-3</v>
      </c>
      <c r="P126">
        <v>0.34429999999999999</v>
      </c>
      <c r="Q126" cm="1">
        <f t="array" ref="Q126">M126+E126+H126+
_xlfn.IFS(K126="Europe &amp; Central Asia",0.015, K126="East Asia &amp; Pacific",0.026, K126="Middle East &amp; North Africa",0.025, K126="North America",0.026, K126="South Asia",0.05, K126="Sub-Saharan Africa",0.054, K126="Latin America &amp; Caribbean",0.034)+
_xlfn.IFS(B126="Wind offshore",0.037, B126="Wind onshore",0.001, B126="Solar PV",0.01)</f>
        <v>0.13030758414555893</v>
      </c>
      <c r="R126" cm="1">
        <f t="array" ref="R126">(M126+G126+0.02+_xlfn.IFS(K126="Europe &amp; Central Asia",0.015, K126="East Asia &amp; Pacific",0.026, K126="Middle East &amp; North Africa",0.025, K126="North America",0.026, K126="South Asia",0.05, K126="Sub-Saharan Africa",0.054, K126="Latin America &amp; Caribbean",0.034))*(1-F126)</f>
        <v>3.9710880060669529E-2</v>
      </c>
      <c r="S126">
        <f t="shared" si="4"/>
        <v>6.6889891286136344E-2</v>
      </c>
      <c r="T126" s="3">
        <f t="shared" si="5"/>
        <v>2.5639891286136342E-2</v>
      </c>
    </row>
    <row r="127" spans="1:20" x14ac:dyDescent="0.2">
      <c r="A127" t="s">
        <v>48</v>
      </c>
      <c r="B127" t="s">
        <v>18</v>
      </c>
      <c r="C127">
        <v>2015</v>
      </c>
      <c r="D127" s="7">
        <v>5.1166666666666673E-2</v>
      </c>
      <c r="E127">
        <v>6.1199999999999997E-2</v>
      </c>
      <c r="F127">
        <v>0.37996200000000002</v>
      </c>
      <c r="G127">
        <v>5.5999999999999999E-3</v>
      </c>
      <c r="H127">
        <v>7.8399999999999997E-3</v>
      </c>
      <c r="I127">
        <v>0.7</v>
      </c>
      <c r="J127">
        <v>2.375E-2</v>
      </c>
      <c r="K127" t="s">
        <v>22</v>
      </c>
      <c r="L127">
        <v>1.2500000000000001E-2</v>
      </c>
      <c r="M127">
        <v>2.1382868530000002E-2</v>
      </c>
      <c r="N127">
        <v>7.8399999999999997E-3</v>
      </c>
      <c r="O127">
        <v>5.5999999999999999E-3</v>
      </c>
      <c r="P127">
        <v>0.37996200000000002</v>
      </c>
      <c r="Q127" cm="1">
        <f t="array" ref="Q127">M127+E127+H127+
_xlfn.IFS(K127="Europe &amp; Central Asia",0.015, K127="East Asia &amp; Pacific",0.026, K127="Middle East &amp; North Africa",0.025, K127="North America",0.026, K127="South Asia",0.05, K127="Sub-Saharan Africa",0.054, K127="Latin America &amp; Caribbean",0.034)+
_xlfn.IFS(B127="Wind offshore",0.037, B127="Wind onshore",0.001, B127="Solar PV",0.01)</f>
        <v>0.10642286852999999</v>
      </c>
      <c r="R127" cm="1">
        <f t="array" ref="R127">(M127+G127+0.02+_xlfn.IFS(K127="Europe &amp; Central Asia",0.015, K127="East Asia &amp; Pacific",0.026, K127="Middle East &amp; North Africa",0.025, K127="North America",0.026, K127="South Asia",0.05, K127="Sub-Saharan Africa",0.054, K127="Latin America &amp; Caribbean",0.034))*(1-F127)</f>
        <v>3.8431733837604135E-2</v>
      </c>
      <c r="S127">
        <f t="shared" si="4"/>
        <v>5.8829074245322882E-2</v>
      </c>
      <c r="T127" s="3">
        <f t="shared" si="5"/>
        <v>7.6624075786562093E-3</v>
      </c>
    </row>
    <row r="128" spans="1:20" x14ac:dyDescent="0.2">
      <c r="A128" t="s">
        <v>48</v>
      </c>
      <c r="B128" t="s">
        <v>18</v>
      </c>
      <c r="C128">
        <v>2016</v>
      </c>
      <c r="D128" s="7">
        <v>0.05</v>
      </c>
      <c r="E128">
        <v>5.6899999999999999E-2</v>
      </c>
      <c r="F128">
        <v>0.34429999999999999</v>
      </c>
      <c r="G128">
        <v>5.7321000000000004E-3</v>
      </c>
      <c r="H128">
        <v>7.0531279851984751E-3</v>
      </c>
      <c r="I128">
        <v>0.7</v>
      </c>
      <c r="J128">
        <v>2.375E-2</v>
      </c>
      <c r="K128" t="s">
        <v>22</v>
      </c>
      <c r="L128">
        <v>1.2500000000000001E-2</v>
      </c>
      <c r="M128">
        <v>1.840287451E-2</v>
      </c>
      <c r="N128">
        <v>7.0531279851984751E-3</v>
      </c>
      <c r="O128">
        <v>5.7321000000000004E-3</v>
      </c>
      <c r="P128">
        <v>0.34429999999999999</v>
      </c>
      <c r="Q128" cm="1">
        <f t="array" ref="Q128">M128+E128+H128+
_xlfn.IFS(K128="Europe &amp; Central Asia",0.015, K128="East Asia &amp; Pacific",0.026, K128="Middle East &amp; North Africa",0.025, K128="North America",0.026, K128="South Asia",0.05, K128="Sub-Saharan Africa",0.054, K128="Latin America &amp; Caribbean",0.034)+
_xlfn.IFS(B128="Wind offshore",0.037, B128="Wind onshore",0.001, B128="Solar PV",0.01)</f>
        <v>9.8356002495198477E-2</v>
      </c>
      <c r="R128" cm="1">
        <f t="array" ref="R128">(M128+G128+0.02+_xlfn.IFS(K128="Europe &amp; Central Asia",0.015, K128="East Asia &amp; Pacific",0.026, K128="Middle East &amp; North Africa",0.025, K128="North America",0.026, K128="South Asia",0.05, K128="Sub-Saharan Africa",0.054, K128="Latin America &amp; Caribbean",0.034))*(1-F128)</f>
        <v>3.8774802786206999E-2</v>
      </c>
      <c r="S128">
        <f t="shared" si="4"/>
        <v>5.6649162698904437E-2</v>
      </c>
      <c r="T128" s="3">
        <f t="shared" si="5"/>
        <v>6.6491626989044345E-3</v>
      </c>
    </row>
    <row r="129" spans="1:20" x14ac:dyDescent="0.2">
      <c r="A129" t="s">
        <v>48</v>
      </c>
      <c r="B129" t="s">
        <v>18</v>
      </c>
      <c r="C129">
        <v>2017</v>
      </c>
      <c r="D129" s="7">
        <v>0.05</v>
      </c>
      <c r="E129">
        <v>5.0799999999999998E-2</v>
      </c>
      <c r="F129">
        <v>0.34429999999999999</v>
      </c>
      <c r="G129">
        <v>5.0876316718389686E-3</v>
      </c>
      <c r="H129">
        <v>5.7201482060169036E-3</v>
      </c>
      <c r="I129">
        <v>0.8</v>
      </c>
      <c r="J129">
        <v>5.0000000000000001E-3</v>
      </c>
      <c r="K129" t="s">
        <v>22</v>
      </c>
      <c r="L129">
        <v>1.2500000000000001E-2</v>
      </c>
      <c r="M129">
        <v>2.326625769E-2</v>
      </c>
      <c r="N129">
        <v>5.7201482060169036E-3</v>
      </c>
      <c r="O129">
        <v>5.0876316718389686E-3</v>
      </c>
      <c r="P129">
        <v>0.34429999999999999</v>
      </c>
      <c r="Q129" cm="1">
        <f t="array" ref="Q129">M129+E129+H129+
_xlfn.IFS(K129="Europe &amp; Central Asia",0.015, K129="East Asia &amp; Pacific",0.026, K129="Middle East &amp; North Africa",0.025, K129="North America",0.026, K129="South Asia",0.05, K129="Sub-Saharan Africa",0.054, K129="Latin America &amp; Caribbean",0.034)+
_xlfn.IFS(B129="Wind offshore",0.037, B129="Wind onshore",0.001, B129="Solar PV",0.01)</f>
        <v>9.5786405896016905E-2</v>
      </c>
      <c r="R129" cm="1">
        <f t="array" ref="R129">(M129+G129+0.02+_xlfn.IFS(K129="Europe &amp; Central Asia",0.015, K129="East Asia &amp; Pacific",0.026, K129="Middle East &amp; North Africa",0.025, K129="North America",0.026, K129="South Asia",0.05, K129="Sub-Saharan Africa",0.054, K129="Latin America &amp; Caribbean",0.034))*(1-F129)</f>
        <v>4.1541145254557814E-2</v>
      </c>
      <c r="S129">
        <f t="shared" si="4"/>
        <v>5.7814723446995536E-2</v>
      </c>
      <c r="T129" s="3">
        <f t="shared" si="5"/>
        <v>7.8147234469955335E-3</v>
      </c>
    </row>
    <row r="130" spans="1:20" x14ac:dyDescent="0.2">
      <c r="A130" t="s">
        <v>48</v>
      </c>
      <c r="B130" t="s">
        <v>16</v>
      </c>
      <c r="C130">
        <v>2023</v>
      </c>
      <c r="D130" s="7">
        <v>6.1511175000000001E-2</v>
      </c>
      <c r="E130">
        <v>4.5999999999999999E-2</v>
      </c>
      <c r="F130">
        <v>0.25824999999999998</v>
      </c>
      <c r="G130">
        <v>5.3778762707661788E-3</v>
      </c>
      <c r="H130">
        <v>7.2194739993367832E-3</v>
      </c>
      <c r="I130">
        <v>0.8</v>
      </c>
      <c r="J130">
        <v>5.0000000000000001E-3</v>
      </c>
      <c r="K130" t="s">
        <v>22</v>
      </c>
      <c r="L130">
        <v>1.2500000000000001E-2</v>
      </c>
      <c r="M130">
        <v>3.73E-2</v>
      </c>
      <c r="N130">
        <v>7.2194739993367832E-3</v>
      </c>
      <c r="O130">
        <v>5.3778762707661788E-3</v>
      </c>
      <c r="P130">
        <v>0.25824999999999998</v>
      </c>
      <c r="Q130" cm="1">
        <f t="array" ref="Q130">M130+E130+H130+
_xlfn.IFS(K130="Europe &amp; Central Asia",0.015, K130="East Asia &amp; Pacific",0.026, K130="Middle East &amp; North Africa",0.025, K130="North America",0.026, K130="South Asia",0.05, K130="Sub-Saharan Africa",0.054, K130="Latin America &amp; Caribbean",0.034)+
_xlfn.IFS(B130="Wind offshore",0.037, B130="Wind onshore",0.001, B130="Solar PV",0.01)</f>
        <v>0.11551947399933678</v>
      </c>
      <c r="R130" cm="1">
        <f t="array" ref="R130">(M130+G130+0.02+_xlfn.IFS(K130="Europe &amp; Central Asia",0.015, K130="East Asia &amp; Pacific",0.026, K130="Middle East &amp; North Africa",0.025, K130="North America",0.026, K130="South Asia",0.05, K130="Sub-Saharan Africa",0.054, K130="Latin America &amp; Caribbean",0.034))*(1-F130)</f>
        <v>5.7617564723840817E-2</v>
      </c>
      <c r="S130">
        <f t="shared" si="4"/>
        <v>7.4988137506489597E-2</v>
      </c>
      <c r="T130" s="3">
        <f t="shared" si="5"/>
        <v>1.3476962506489595E-2</v>
      </c>
    </row>
    <row r="131" spans="1:20" x14ac:dyDescent="0.2">
      <c r="A131" t="s">
        <v>48</v>
      </c>
      <c r="B131" t="s">
        <v>18</v>
      </c>
      <c r="C131">
        <v>2013</v>
      </c>
      <c r="D131" s="7">
        <v>5.7000000000000002E-2</v>
      </c>
      <c r="E131">
        <v>4.9599999999999998E-2</v>
      </c>
      <c r="F131">
        <v>0.37996200000000002</v>
      </c>
      <c r="G131">
        <v>4.0000000000000001E-3</v>
      </c>
      <c r="H131">
        <v>6.0000000000000001E-3</v>
      </c>
      <c r="I131">
        <v>0.7</v>
      </c>
      <c r="J131">
        <v>2.375E-2</v>
      </c>
      <c r="K131" t="s">
        <v>22</v>
      </c>
      <c r="L131">
        <v>1.2500000000000001E-2</v>
      </c>
      <c r="M131">
        <v>2.3501600000000001E-2</v>
      </c>
      <c r="N131">
        <v>6.0000000000000001E-3</v>
      </c>
      <c r="O131">
        <v>4.0000000000000001E-3</v>
      </c>
      <c r="P131">
        <v>0.37996200000000002</v>
      </c>
      <c r="Q131" cm="1">
        <f t="array" ref="Q131">M131+E131+H131+
_xlfn.IFS(K131="Europe &amp; Central Asia",0.015, K131="East Asia &amp; Pacific",0.026, K131="Middle East &amp; North Africa",0.025, K131="North America",0.026, K131="South Asia",0.05, K131="Sub-Saharan Africa",0.054, K131="Latin America &amp; Caribbean",0.034)+
_xlfn.IFS(B131="Wind offshore",0.037, B131="Wind onshore",0.001, B131="Solar PV",0.01)</f>
        <v>9.5101600000000008E-2</v>
      </c>
      <c r="R131" cm="1">
        <f t="array" ref="R131">(M131+G131+0.02+_xlfn.IFS(K131="Europe &amp; Central Asia",0.015, K131="East Asia &amp; Pacific",0.026, K131="Middle East &amp; North Africa",0.025, K131="North America",0.026, K131="South Asia",0.05, K131="Sub-Saharan Africa",0.054, K131="Latin America &amp; Caribbean",0.034))*(1-F131)</f>
        <v>3.8753367060800001E-2</v>
      </c>
      <c r="S131">
        <f t="shared" si="4"/>
        <v>5.5657836942560004E-2</v>
      </c>
      <c r="T131" s="3">
        <f t="shared" si="5"/>
        <v>-1.3421630574399976E-3</v>
      </c>
    </row>
    <row r="132" spans="1:20" x14ac:dyDescent="0.2">
      <c r="A132" t="s">
        <v>48</v>
      </c>
      <c r="B132" t="s">
        <v>16</v>
      </c>
      <c r="C132">
        <v>2015</v>
      </c>
      <c r="D132" s="7">
        <v>4.2500000000000003E-2</v>
      </c>
      <c r="E132">
        <v>6.1199999999999997E-2</v>
      </c>
      <c r="F132">
        <v>0.37996200000000002</v>
      </c>
      <c r="G132">
        <v>5.5999999999999999E-3</v>
      </c>
      <c r="H132">
        <v>7.8399999999999997E-3</v>
      </c>
      <c r="I132">
        <v>0.7</v>
      </c>
      <c r="J132">
        <v>2.375E-2</v>
      </c>
      <c r="K132" t="s">
        <v>22</v>
      </c>
      <c r="L132">
        <v>1.2500000000000001E-2</v>
      </c>
      <c r="M132">
        <v>2.1382868530000002E-2</v>
      </c>
      <c r="N132">
        <v>7.8399999999999997E-3</v>
      </c>
      <c r="O132">
        <v>5.5999999999999999E-3</v>
      </c>
      <c r="P132">
        <v>0.37996200000000002</v>
      </c>
      <c r="Q132" cm="1">
        <f t="array" ref="Q132">M132+E132+H132+
_xlfn.IFS(K132="Europe &amp; Central Asia",0.015, K132="East Asia &amp; Pacific",0.026, K132="Middle East &amp; North Africa",0.025, K132="North America",0.026, K132="South Asia",0.05, K132="Sub-Saharan Africa",0.054, K132="Latin America &amp; Caribbean",0.034)+
_xlfn.IFS(B132="Wind offshore",0.037, B132="Wind onshore",0.001, B132="Solar PV",0.01)</f>
        <v>0.11542286852999999</v>
      </c>
      <c r="R132" cm="1">
        <f t="array" ref="R132">(M132+G132+0.02+_xlfn.IFS(K132="Europe &amp; Central Asia",0.015, K132="East Asia &amp; Pacific",0.026, K132="Middle East &amp; North Africa",0.025, K132="North America",0.026, K132="South Asia",0.05, K132="Sub-Saharan Africa",0.054, K132="Latin America &amp; Caribbean",0.034))*(1-F132)</f>
        <v>3.8431733837604135E-2</v>
      </c>
      <c r="S132">
        <f t="shared" si="4"/>
        <v>6.152907424532289E-2</v>
      </c>
      <c r="T132" s="3">
        <f t="shared" si="5"/>
        <v>1.9029074245322887E-2</v>
      </c>
    </row>
    <row r="133" spans="1:20" x14ac:dyDescent="0.2">
      <c r="A133" t="s">
        <v>48</v>
      </c>
      <c r="B133" t="s">
        <v>16</v>
      </c>
      <c r="C133">
        <v>2012</v>
      </c>
      <c r="D133" s="7">
        <v>0.13300000000000001</v>
      </c>
      <c r="E133">
        <v>5.7799999999999997E-2</v>
      </c>
      <c r="F133">
        <v>0.3609639</v>
      </c>
      <c r="G133">
        <v>2.5000000000000001E-3</v>
      </c>
      <c r="H133">
        <v>3.7499999999999999E-3</v>
      </c>
      <c r="I133">
        <v>0.6</v>
      </c>
      <c r="J133">
        <v>3.2500000000000001E-2</v>
      </c>
      <c r="K133" t="s">
        <v>22</v>
      </c>
      <c r="L133">
        <v>1.2500000000000001E-2</v>
      </c>
      <c r="M133">
        <v>1.8034399999999999E-2</v>
      </c>
      <c r="N133">
        <v>3.7499999999999999E-3</v>
      </c>
      <c r="O133">
        <v>2.5000000000000001E-3</v>
      </c>
      <c r="P133">
        <v>0.3609639</v>
      </c>
      <c r="Q133" cm="1">
        <f t="array" ref="Q133">M133+E133+H133+
_xlfn.IFS(K133="Europe &amp; Central Asia",0.015, K133="East Asia &amp; Pacific",0.026, K133="Middle East &amp; North Africa",0.025, K133="North America",0.026, K133="South Asia",0.05, K133="Sub-Saharan Africa",0.054, K133="Latin America &amp; Caribbean",0.034)+
_xlfn.IFS(B133="Wind offshore",0.037, B133="Wind onshore",0.001, B133="Solar PV",0.01)</f>
        <v>0.10458439999999999</v>
      </c>
      <c r="R133" cm="1">
        <f t="array" ref="R133">(M133+G133+0.02+_xlfn.IFS(K133="Europe &amp; Central Asia",0.015, K133="East Asia &amp; Pacific",0.026, K133="Middle East &amp; North Africa",0.025, K133="North America",0.026, K133="South Asia",0.05, K133="Sub-Saharan Africa",0.054, K133="Latin America &amp; Caribbean",0.034))*(1-F133)</f>
        <v>3.5488486391839998E-2</v>
      </c>
      <c r="S133">
        <f t="shared" si="4"/>
        <v>5.6217260474287996E-2</v>
      </c>
      <c r="T133" s="3">
        <f t="shared" si="5"/>
        <v>-7.6782739525712018E-2</v>
      </c>
    </row>
    <row r="134" spans="1:20" x14ac:dyDescent="0.2">
      <c r="A134" t="s">
        <v>48</v>
      </c>
      <c r="B134" t="s">
        <v>16</v>
      </c>
      <c r="C134">
        <v>2014</v>
      </c>
      <c r="D134" s="7">
        <v>0.13800000000000001</v>
      </c>
      <c r="E134">
        <v>5.7799999999999997E-2</v>
      </c>
      <c r="F134">
        <v>0.37996200000000002</v>
      </c>
      <c r="G134">
        <v>4.0000000000000001E-3</v>
      </c>
      <c r="H134">
        <v>6.0000000000000001E-3</v>
      </c>
      <c r="I134">
        <v>0.6</v>
      </c>
      <c r="J134">
        <v>3.2500000000000001E-2</v>
      </c>
      <c r="K134" t="s">
        <v>22</v>
      </c>
      <c r="L134">
        <v>1.2500000000000001E-2</v>
      </c>
      <c r="M134">
        <v>2.5395600000000001E-2</v>
      </c>
      <c r="N134">
        <v>6.0000000000000001E-3</v>
      </c>
      <c r="O134">
        <v>4.0000000000000001E-3</v>
      </c>
      <c r="P134">
        <v>0.37996200000000002</v>
      </c>
      <c r="Q134" cm="1">
        <f t="array" ref="Q134">M134+E134+H134+
_xlfn.IFS(K134="Europe &amp; Central Asia",0.015, K134="East Asia &amp; Pacific",0.026, K134="Middle East &amp; North Africa",0.025, K134="North America",0.026, K134="South Asia",0.05, K134="Sub-Saharan Africa",0.054, K134="Latin America &amp; Caribbean",0.034)+
_xlfn.IFS(B134="Wind offshore",0.037, B134="Wind onshore",0.001, B134="Solar PV",0.01)</f>
        <v>0.11419559999999999</v>
      </c>
      <c r="R134" cm="1">
        <f t="array" ref="R134">(M134+G134+0.02+_xlfn.IFS(K134="Europe &amp; Central Asia",0.015, K134="East Asia &amp; Pacific",0.026, K134="Middle East &amp; North Africa",0.025, K134="North America",0.026, K134="South Asia",0.05, K134="Sub-Saharan Africa",0.054, K134="Latin America &amp; Caribbean",0.034))*(1-F134)</f>
        <v>3.9927719032799999E-2</v>
      </c>
      <c r="S134">
        <f t="shared" si="4"/>
        <v>6.2208083322959996E-2</v>
      </c>
      <c r="T134" s="3">
        <f t="shared" si="5"/>
        <v>-7.5791916677040022E-2</v>
      </c>
    </row>
    <row r="135" spans="1:20" x14ac:dyDescent="0.2">
      <c r="A135" t="s">
        <v>48</v>
      </c>
      <c r="B135" t="s">
        <v>16</v>
      </c>
      <c r="C135">
        <v>2016</v>
      </c>
      <c r="D135" s="7">
        <v>3.6999999999999998E-2</v>
      </c>
      <c r="E135">
        <v>5.6899999999999999E-2</v>
      </c>
      <c r="F135">
        <v>0.34429999999999999</v>
      </c>
      <c r="G135">
        <v>5.7321000000000004E-3</v>
      </c>
      <c r="H135">
        <v>7.0531279851984751E-3</v>
      </c>
      <c r="I135">
        <v>0.7</v>
      </c>
      <c r="J135">
        <v>2.375E-2</v>
      </c>
      <c r="K135" t="s">
        <v>22</v>
      </c>
      <c r="L135">
        <v>1.2500000000000001E-2</v>
      </c>
      <c r="M135">
        <v>1.840287451E-2</v>
      </c>
      <c r="N135">
        <v>7.0531279851984751E-3</v>
      </c>
      <c r="O135">
        <v>5.7321000000000004E-3</v>
      </c>
      <c r="P135">
        <v>0.34429999999999999</v>
      </c>
      <c r="Q135" cm="1">
        <f t="array" ref="Q135">M135+E135+H135+
_xlfn.IFS(K135="Europe &amp; Central Asia",0.015, K135="East Asia &amp; Pacific",0.026, K135="Middle East &amp; North Africa",0.025, K135="North America",0.026, K135="South Asia",0.05, K135="Sub-Saharan Africa",0.054, K135="Latin America &amp; Caribbean",0.034)+
_xlfn.IFS(B135="Wind offshore",0.037, B135="Wind onshore",0.001, B135="Solar PV",0.01)</f>
        <v>0.10735600249519847</v>
      </c>
      <c r="R135" cm="1">
        <f t="array" ref="R135">(M135+G135+0.02+_xlfn.IFS(K135="Europe &amp; Central Asia",0.015, K135="East Asia &amp; Pacific",0.026, K135="Middle East &amp; North Africa",0.025, K135="North America",0.026, K135="South Asia",0.05, K135="Sub-Saharan Africa",0.054, K135="Latin America &amp; Caribbean",0.034))*(1-F135)</f>
        <v>3.8774802786206999E-2</v>
      </c>
      <c r="S135">
        <f t="shared" si="4"/>
        <v>5.9349162698904438E-2</v>
      </c>
      <c r="T135" s="3">
        <f t="shared" si="5"/>
        <v>2.234916269890444E-2</v>
      </c>
    </row>
    <row r="136" spans="1:20" x14ac:dyDescent="0.2">
      <c r="A136" t="s">
        <v>48</v>
      </c>
      <c r="B136" t="s">
        <v>16</v>
      </c>
      <c r="C136">
        <v>2020</v>
      </c>
      <c r="D136" s="7">
        <v>3.3500000000000002E-2</v>
      </c>
      <c r="E136">
        <v>4.7199999999999999E-2</v>
      </c>
      <c r="F136">
        <v>0.32019999999999998</v>
      </c>
      <c r="G136">
        <v>4.3848898169671774E-3</v>
      </c>
      <c r="H136">
        <v>4.8055028663616358E-3</v>
      </c>
      <c r="I136">
        <v>0.7</v>
      </c>
      <c r="J136">
        <v>2.375E-2</v>
      </c>
      <c r="K136" t="s">
        <v>22</v>
      </c>
      <c r="L136">
        <v>1.2500000000000001E-2</v>
      </c>
      <c r="M136">
        <v>8.8920318700000008E-3</v>
      </c>
      <c r="N136">
        <v>4.8055028663616358E-3</v>
      </c>
      <c r="O136">
        <v>4.3848898169671774E-3</v>
      </c>
      <c r="P136">
        <v>0.32019999999999998</v>
      </c>
      <c r="Q136" cm="1">
        <f t="array" ref="Q136">M136+E136+H136+
_xlfn.IFS(K136="Europe &amp; Central Asia",0.015, K136="East Asia &amp; Pacific",0.026, K136="Middle East &amp; North Africa",0.025, K136="North America",0.026, K136="South Asia",0.05, K136="Sub-Saharan Africa",0.054, K136="Latin America &amp; Caribbean",0.034)+
_xlfn.IFS(B136="Wind offshore",0.037, B136="Wind onshore",0.001, B136="Solar PV",0.01)</f>
        <v>8.5897534736361636E-2</v>
      </c>
      <c r="R136" cm="1">
        <f t="array" ref="R136">(M136+G136+0.02+_xlfn.IFS(K136="Europe &amp; Central Asia",0.015, K136="East Asia &amp; Pacific",0.026, K136="Middle East &amp; North Africa",0.025, K136="North America",0.026, K136="South Asia",0.05, K136="Sub-Saharan Africa",0.054, K136="Latin America &amp; Caribbean",0.034))*(1-F136)</f>
        <v>3.2818651362800287E-2</v>
      </c>
      <c r="S136">
        <f t="shared" si="4"/>
        <v>4.8742316374868686E-2</v>
      </c>
      <c r="T136" s="3">
        <f t="shared" si="5"/>
        <v>1.5242316374868684E-2</v>
      </c>
    </row>
    <row r="137" spans="1:20" x14ac:dyDescent="0.2">
      <c r="A137" t="s">
        <v>48</v>
      </c>
      <c r="B137" t="s">
        <v>28</v>
      </c>
      <c r="C137">
        <v>2020</v>
      </c>
      <c r="D137" s="7">
        <v>3.5499999999999997E-2</v>
      </c>
      <c r="E137">
        <v>4.7199999999999999E-2</v>
      </c>
      <c r="F137">
        <v>0.32019999999999998</v>
      </c>
      <c r="G137">
        <v>4.3848898169671774E-3</v>
      </c>
      <c r="H137">
        <v>4.8055028663616358E-3</v>
      </c>
      <c r="I137">
        <v>0.6</v>
      </c>
      <c r="J137">
        <v>3.2500000000000001E-2</v>
      </c>
      <c r="K137" t="s">
        <v>22</v>
      </c>
      <c r="L137">
        <v>1.2500000000000001E-2</v>
      </c>
      <c r="M137">
        <v>8.8920318700000008E-3</v>
      </c>
      <c r="N137">
        <v>4.8055028663616358E-3</v>
      </c>
      <c r="O137">
        <v>4.3848898169671774E-3</v>
      </c>
      <c r="P137">
        <v>0.32019999999999998</v>
      </c>
      <c r="Q137" cm="1">
        <f t="array" ref="Q137">M137+E137+H137+
_xlfn.IFS(K137="Europe &amp; Central Asia",0.015, K137="East Asia &amp; Pacific",0.026, K137="Middle East &amp; North Africa",0.025, K137="North America",0.026, K137="South Asia",0.05, K137="Sub-Saharan Africa",0.054, K137="Latin America &amp; Caribbean",0.034)+
_xlfn.IFS(B137="Wind offshore",0.037, B137="Wind onshore",0.001, B137="Solar PV",0.01)</f>
        <v>0.11289753473636163</v>
      </c>
      <c r="R137" cm="1">
        <f t="array" ref="R137">(M137+G137+0.02+_xlfn.IFS(K137="Europe &amp; Central Asia",0.015, K137="East Asia &amp; Pacific",0.026, K137="Middle East &amp; North Africa",0.025, K137="North America",0.026, K137="South Asia",0.05, K137="Sub-Saharan Africa",0.054, K137="Latin America &amp; Caribbean",0.034))*(1-F137)</f>
        <v>3.2818651362800287E-2</v>
      </c>
      <c r="S137">
        <f t="shared" si="4"/>
        <v>5.6842316374868682E-2</v>
      </c>
      <c r="T137" s="3">
        <f t="shared" si="5"/>
        <v>2.1342316374868685E-2</v>
      </c>
    </row>
    <row r="138" spans="1:20" x14ac:dyDescent="0.2">
      <c r="A138" t="s">
        <v>48</v>
      </c>
      <c r="B138" t="s">
        <v>18</v>
      </c>
      <c r="C138">
        <v>2020</v>
      </c>
      <c r="D138" s="7">
        <v>2.9899999999999999E-2</v>
      </c>
      <c r="E138">
        <v>4.7199999999999999E-2</v>
      </c>
      <c r="F138">
        <v>0.32019999999999998</v>
      </c>
      <c r="G138">
        <v>4.3848898169671774E-3</v>
      </c>
      <c r="H138">
        <v>4.8055028663616358E-3</v>
      </c>
      <c r="I138">
        <v>0.8</v>
      </c>
      <c r="J138">
        <v>5.0000000000000001E-3</v>
      </c>
      <c r="K138" t="s">
        <v>22</v>
      </c>
      <c r="L138">
        <v>1.2500000000000001E-2</v>
      </c>
      <c r="M138">
        <v>8.8920318700000008E-3</v>
      </c>
      <c r="N138">
        <v>4.8055028663616358E-3</v>
      </c>
      <c r="O138">
        <v>4.3848898169671774E-3</v>
      </c>
      <c r="P138">
        <v>0.32019999999999998</v>
      </c>
      <c r="Q138" cm="1">
        <f t="array" ref="Q138">M138+E138+H138+
_xlfn.IFS(K138="Europe &amp; Central Asia",0.015, K138="East Asia &amp; Pacific",0.026, K138="Middle East &amp; North Africa",0.025, K138="North America",0.026, K138="South Asia",0.05, K138="Sub-Saharan Africa",0.054, K138="Latin America &amp; Caribbean",0.034)+
_xlfn.IFS(B138="Wind offshore",0.037, B138="Wind onshore",0.001, B138="Solar PV",0.01)</f>
        <v>7.6897534736361642E-2</v>
      </c>
      <c r="R138" cm="1">
        <f t="array" ref="R138">(M138+G138+0.02+_xlfn.IFS(K138="Europe &amp; Central Asia",0.015, K138="East Asia &amp; Pacific",0.026, K138="Middle East &amp; North Africa",0.025, K138="North America",0.026, K138="South Asia",0.05, K138="Sub-Saharan Africa",0.054, K138="Latin America &amp; Caribbean",0.034))*(1-F138)</f>
        <v>3.2818651362800287E-2</v>
      </c>
      <c r="S138">
        <f t="shared" si="4"/>
        <v>4.6042316374868691E-2</v>
      </c>
      <c r="T138" s="3">
        <f t="shared" si="5"/>
        <v>1.6142316374868692E-2</v>
      </c>
    </row>
    <row r="139" spans="1:20" x14ac:dyDescent="0.2">
      <c r="A139" t="s">
        <v>49</v>
      </c>
      <c r="B139" t="s">
        <v>18</v>
      </c>
      <c r="C139">
        <v>2014</v>
      </c>
      <c r="D139" s="7">
        <v>3.7999999999999999E-2</v>
      </c>
      <c r="E139">
        <v>5.7799999999999997E-2</v>
      </c>
      <c r="F139">
        <v>0.30175000000000002</v>
      </c>
      <c r="G139">
        <v>0</v>
      </c>
      <c r="H139">
        <v>0</v>
      </c>
      <c r="I139">
        <v>0.8</v>
      </c>
      <c r="J139">
        <v>5.0000000000000001E-3</v>
      </c>
      <c r="K139" t="s">
        <v>22</v>
      </c>
      <c r="L139">
        <v>1.2500000000000001E-2</v>
      </c>
      <c r="M139">
        <v>2.5395600000000001E-2</v>
      </c>
      <c r="N139">
        <v>0</v>
      </c>
      <c r="O139">
        <v>0</v>
      </c>
      <c r="P139">
        <v>0.30175000000000002</v>
      </c>
      <c r="Q139" cm="1">
        <f t="array" ref="Q139">M139+E139+H139+
_xlfn.IFS(K139="Europe &amp; Central Asia",0.015, K139="East Asia &amp; Pacific",0.026, K139="Middle East &amp; North Africa",0.025, K139="North America",0.026, K139="South Asia",0.05, K139="Sub-Saharan Africa",0.054, K139="Latin America &amp; Caribbean",0.034)+
_xlfn.IFS(B139="Wind offshore",0.037, B139="Wind onshore",0.001, B139="Solar PV",0.01)</f>
        <v>9.9195599999999995E-2</v>
      </c>
      <c r="R139" cm="1">
        <f t="array" ref="R139">(M139+G139+0.02+_xlfn.IFS(K139="Europe &amp; Central Asia",0.015, K139="East Asia &amp; Pacific",0.026, K139="Middle East &amp; North Africa",0.025, K139="North America",0.026, K139="South Asia",0.05, K139="Sub-Saharan Africa",0.054, K139="Latin America &amp; Caribbean",0.034))*(1-F139)</f>
        <v>4.2171227700000001E-2</v>
      </c>
      <c r="S139">
        <f t="shared" si="4"/>
        <v>5.9278539389999996E-2</v>
      </c>
      <c r="T139" s="3">
        <f t="shared" si="5"/>
        <v>2.1278539389999997E-2</v>
      </c>
    </row>
    <row r="140" spans="1:20" x14ac:dyDescent="0.2">
      <c r="A140" t="s">
        <v>49</v>
      </c>
      <c r="B140" t="s">
        <v>18</v>
      </c>
      <c r="C140">
        <v>2019</v>
      </c>
      <c r="D140" s="7">
        <v>1.9166666666666669E-2</v>
      </c>
      <c r="E140">
        <v>5.1999999999999998E-2</v>
      </c>
      <c r="F140">
        <v>0.29897058999999998</v>
      </c>
      <c r="G140">
        <v>0</v>
      </c>
      <c r="H140">
        <v>0</v>
      </c>
      <c r="I140">
        <v>0.8</v>
      </c>
      <c r="J140">
        <v>5.0000000000000001E-3</v>
      </c>
      <c r="K140" t="s">
        <v>22</v>
      </c>
      <c r="L140">
        <v>1.2500000000000001E-2</v>
      </c>
      <c r="M140">
        <v>2.1413999999999999E-2</v>
      </c>
      <c r="N140">
        <v>0</v>
      </c>
      <c r="O140">
        <v>0</v>
      </c>
      <c r="P140">
        <v>0.29897058999999998</v>
      </c>
      <c r="Q140" cm="1">
        <f t="array" ref="Q140">M140+E140+H140+
_xlfn.IFS(K140="Europe &amp; Central Asia",0.015, K140="East Asia &amp; Pacific",0.026, K140="Middle East &amp; North Africa",0.025, K140="North America",0.026, K140="South Asia",0.05, K140="Sub-Saharan Africa",0.054, K140="Latin America &amp; Caribbean",0.034)+
_xlfn.IFS(B140="Wind offshore",0.037, B140="Wind onshore",0.001, B140="Solar PV",0.01)</f>
        <v>8.9413999999999993E-2</v>
      </c>
      <c r="R140" cm="1">
        <f t="array" ref="R140">(M140+G140+0.02+_xlfn.IFS(K140="Europe &amp; Central Asia",0.015, K140="East Asia &amp; Pacific",0.026, K140="Middle East &amp; North Africa",0.025, K140="North America",0.026, K140="South Asia",0.05, K140="Sub-Saharan Africa",0.054, K140="Latin America &amp; Caribbean",0.034))*(1-F140)</f>
        <v>3.9547873135740007E-2</v>
      </c>
      <c r="S140">
        <f t="shared" si="4"/>
        <v>5.4507711195018002E-2</v>
      </c>
      <c r="T140" s="3">
        <f t="shared" si="5"/>
        <v>3.5341044528351337E-2</v>
      </c>
    </row>
    <row r="141" spans="1:20" x14ac:dyDescent="0.2">
      <c r="A141" t="s">
        <v>49</v>
      </c>
      <c r="B141" t="s">
        <v>18</v>
      </c>
      <c r="C141">
        <v>2018</v>
      </c>
      <c r="D141" s="7">
        <v>1.896666666666667E-2</v>
      </c>
      <c r="E141">
        <v>5.96E-2</v>
      </c>
      <c r="F141">
        <v>0.29825000000000002</v>
      </c>
      <c r="G141">
        <v>0</v>
      </c>
      <c r="H141">
        <v>0</v>
      </c>
      <c r="I141">
        <v>0.8</v>
      </c>
      <c r="J141">
        <v>5.0000000000000001E-3</v>
      </c>
      <c r="K141" t="s">
        <v>22</v>
      </c>
      <c r="L141">
        <v>1.2500000000000001E-2</v>
      </c>
      <c r="M141">
        <v>2.909364683E-2</v>
      </c>
      <c r="N141">
        <v>0</v>
      </c>
      <c r="O141">
        <v>0</v>
      </c>
      <c r="P141">
        <v>0.29825000000000002</v>
      </c>
      <c r="Q141" cm="1">
        <f t="array" ref="Q141">M141+E141+H141+
_xlfn.IFS(K141="Europe &amp; Central Asia",0.015, K141="East Asia &amp; Pacific",0.026, K141="Middle East &amp; North Africa",0.025, K141="North America",0.026, K141="South Asia",0.05, K141="Sub-Saharan Africa",0.054, K141="Latin America &amp; Caribbean",0.034)+
_xlfn.IFS(B141="Wind offshore",0.037, B141="Wind onshore",0.001, B141="Solar PV",0.01)</f>
        <v>0.10469364683</v>
      </c>
      <c r="R141" cm="1">
        <f t="array" ref="R141">(M141+G141+0.02+_xlfn.IFS(K141="Europe &amp; Central Asia",0.015, K141="East Asia &amp; Pacific",0.026, K141="Middle East &amp; North Africa",0.025, K141="North America",0.026, K141="South Asia",0.05, K141="Sub-Saharan Africa",0.054, K141="Latin America &amp; Caribbean",0.034))*(1-F141)</f>
        <v>4.4977716662952499E-2</v>
      </c>
      <c r="S141">
        <f t="shared" si="4"/>
        <v>6.2892495713066737E-2</v>
      </c>
      <c r="T141" s="3">
        <f t="shared" si="5"/>
        <v>4.3925829046400064E-2</v>
      </c>
    </row>
    <row r="142" spans="1:20" x14ac:dyDescent="0.2">
      <c r="A142" t="s">
        <v>49</v>
      </c>
      <c r="B142" t="s">
        <v>18</v>
      </c>
      <c r="C142">
        <v>2017</v>
      </c>
      <c r="D142" s="7">
        <v>4.2999999999999997E-2</v>
      </c>
      <c r="E142">
        <v>5.0799999999999998E-2</v>
      </c>
      <c r="F142">
        <v>0.30175000000000002</v>
      </c>
      <c r="G142">
        <v>0</v>
      </c>
      <c r="H142">
        <v>0</v>
      </c>
      <c r="I142">
        <v>0.8</v>
      </c>
      <c r="J142">
        <v>5.0000000000000001E-3</v>
      </c>
      <c r="K142" t="s">
        <v>22</v>
      </c>
      <c r="L142">
        <v>1.2500000000000001E-2</v>
      </c>
      <c r="M142">
        <v>2.326625769E-2</v>
      </c>
      <c r="N142">
        <v>0</v>
      </c>
      <c r="O142">
        <v>0</v>
      </c>
      <c r="P142">
        <v>0.30175000000000002</v>
      </c>
      <c r="Q142" cm="1">
        <f t="array" ref="Q142">M142+E142+H142+
_xlfn.IFS(K142="Europe &amp; Central Asia",0.015, K142="East Asia &amp; Pacific",0.026, K142="Middle East &amp; North Africa",0.025, K142="North America",0.026, K142="South Asia",0.05, K142="Sub-Saharan Africa",0.054, K142="Latin America &amp; Caribbean",0.034)+
_xlfn.IFS(B142="Wind offshore",0.037, B142="Wind onshore",0.001, B142="Solar PV",0.01)</f>
        <v>9.0066257689999998E-2</v>
      </c>
      <c r="R142" cm="1">
        <f t="array" ref="R142">(M142+G142+0.02+_xlfn.IFS(K142="Europe &amp; Central Asia",0.015, K142="East Asia &amp; Pacific",0.026, K142="Middle East &amp; North Africa",0.025, K142="North America",0.026, K142="South Asia",0.05, K142="Sub-Saharan Africa",0.054, K142="Latin America &amp; Caribbean",0.034))*(1-F142)</f>
        <v>4.0684414432042508E-2</v>
      </c>
      <c r="S142">
        <f t="shared" ref="S142:S205" si="6">Q142*0.3+R142*0.7</f>
        <v>5.549896740942975E-2</v>
      </c>
      <c r="T142" s="3">
        <f t="shared" ref="T142:T205" si="7">S142-D142</f>
        <v>1.2498967409429754E-2</v>
      </c>
    </row>
    <row r="143" spans="1:20" x14ac:dyDescent="0.2">
      <c r="A143" t="s">
        <v>49</v>
      </c>
      <c r="B143" t="s">
        <v>28</v>
      </c>
      <c r="C143">
        <v>2017</v>
      </c>
      <c r="D143" s="7">
        <v>0.06</v>
      </c>
      <c r="E143">
        <v>5.0799999999999998E-2</v>
      </c>
      <c r="F143">
        <v>0.30175000000000002</v>
      </c>
      <c r="G143">
        <v>0</v>
      </c>
      <c r="H143">
        <v>0</v>
      </c>
      <c r="I143">
        <v>0.6</v>
      </c>
      <c r="J143">
        <v>3.2500000000000001E-2</v>
      </c>
      <c r="K143" t="s">
        <v>22</v>
      </c>
      <c r="L143">
        <v>1.2500000000000001E-2</v>
      </c>
      <c r="M143">
        <v>2.326625769E-2</v>
      </c>
      <c r="N143">
        <v>0</v>
      </c>
      <c r="O143">
        <v>0</v>
      </c>
      <c r="P143">
        <v>0.30175000000000002</v>
      </c>
      <c r="Q143" cm="1">
        <f t="array" ref="Q143">M143+E143+H143+
_xlfn.IFS(K143="Europe &amp; Central Asia",0.015, K143="East Asia &amp; Pacific",0.026, K143="Middle East &amp; North Africa",0.025, K143="North America",0.026, K143="South Asia",0.05, K143="Sub-Saharan Africa",0.054, K143="Latin America &amp; Caribbean",0.034)+
_xlfn.IFS(B143="Wind offshore",0.037, B143="Wind onshore",0.001, B143="Solar PV",0.01)</f>
        <v>0.12606625768999999</v>
      </c>
      <c r="R143" cm="1">
        <f t="array" ref="R143">(M143+G143+0.02+_xlfn.IFS(K143="Europe &amp; Central Asia",0.015, K143="East Asia &amp; Pacific",0.026, K143="Middle East &amp; North Africa",0.025, K143="North America",0.026, K143="South Asia",0.05, K143="Sub-Saharan Africa",0.054, K143="Latin America &amp; Caribbean",0.034))*(1-F143)</f>
        <v>4.0684414432042508E-2</v>
      </c>
      <c r="S143">
        <f t="shared" si="6"/>
        <v>6.6298967409429754E-2</v>
      </c>
      <c r="T143" s="3">
        <f t="shared" si="7"/>
        <v>6.2989674094297565E-3</v>
      </c>
    </row>
    <row r="144" spans="1:20" x14ac:dyDescent="0.2">
      <c r="A144" t="s">
        <v>49</v>
      </c>
      <c r="B144" t="s">
        <v>28</v>
      </c>
      <c r="C144">
        <v>2018</v>
      </c>
      <c r="D144" s="7">
        <v>0.06</v>
      </c>
      <c r="E144">
        <v>5.96E-2</v>
      </c>
      <c r="F144">
        <v>0.29825000000000002</v>
      </c>
      <c r="G144">
        <v>0</v>
      </c>
      <c r="H144">
        <v>0</v>
      </c>
      <c r="I144">
        <v>0.6</v>
      </c>
      <c r="J144">
        <v>3.2500000000000001E-2</v>
      </c>
      <c r="K144" t="s">
        <v>22</v>
      </c>
      <c r="L144">
        <v>1.2500000000000001E-2</v>
      </c>
      <c r="M144">
        <v>2.909364683E-2</v>
      </c>
      <c r="N144">
        <v>0</v>
      </c>
      <c r="O144">
        <v>0</v>
      </c>
      <c r="P144">
        <v>0.29825000000000002</v>
      </c>
      <c r="Q144" cm="1">
        <f t="array" ref="Q144">M144+E144+H144+
_xlfn.IFS(K144="Europe &amp; Central Asia",0.015, K144="East Asia &amp; Pacific",0.026, K144="Middle East &amp; North Africa",0.025, K144="North America",0.026, K144="South Asia",0.05, K144="Sub-Saharan Africa",0.054, K144="Latin America &amp; Caribbean",0.034)+
_xlfn.IFS(B144="Wind offshore",0.037, B144="Wind onshore",0.001, B144="Solar PV",0.01)</f>
        <v>0.14069364682999999</v>
      </c>
      <c r="R144" cm="1">
        <f t="array" ref="R144">(M144+G144+0.02+_xlfn.IFS(K144="Europe &amp; Central Asia",0.015, K144="East Asia &amp; Pacific",0.026, K144="Middle East &amp; North Africa",0.025, K144="North America",0.026, K144="South Asia",0.05, K144="Sub-Saharan Africa",0.054, K144="Latin America &amp; Caribbean",0.034))*(1-F144)</f>
        <v>4.4977716662952499E-2</v>
      </c>
      <c r="S144">
        <f t="shared" si="6"/>
        <v>7.3692495713066741E-2</v>
      </c>
      <c r="T144" s="3">
        <f t="shared" si="7"/>
        <v>1.3692495713066744E-2</v>
      </c>
    </row>
    <row r="145" spans="1:20" x14ac:dyDescent="0.2">
      <c r="A145" t="s">
        <v>49</v>
      </c>
      <c r="B145" t="s">
        <v>16</v>
      </c>
      <c r="C145">
        <v>2023</v>
      </c>
      <c r="D145" s="7">
        <v>3.8631564000000007E-2</v>
      </c>
      <c r="E145">
        <v>4.5999999999999999E-2</v>
      </c>
      <c r="F145">
        <v>0.29941000000000001</v>
      </c>
      <c r="G145">
        <v>0</v>
      </c>
      <c r="H145">
        <v>0</v>
      </c>
      <c r="I145">
        <v>0.8</v>
      </c>
      <c r="J145">
        <v>5.0000000000000001E-3</v>
      </c>
      <c r="K145" t="s">
        <v>22</v>
      </c>
      <c r="L145">
        <v>1.2500000000000001E-2</v>
      </c>
      <c r="M145">
        <v>3.73E-2</v>
      </c>
      <c r="N145">
        <v>0</v>
      </c>
      <c r="O145">
        <v>0</v>
      </c>
      <c r="P145">
        <v>0.29941000000000001</v>
      </c>
      <c r="Q145" cm="1">
        <f t="array" ref="Q145">M145+E145+H145+
_xlfn.IFS(K145="Europe &amp; Central Asia",0.015, K145="East Asia &amp; Pacific",0.026, K145="Middle East &amp; North Africa",0.025, K145="North America",0.026, K145="South Asia",0.05, K145="Sub-Saharan Africa",0.054, K145="Latin America &amp; Caribbean",0.034)+
_xlfn.IFS(B145="Wind offshore",0.037, B145="Wind onshore",0.001, B145="Solar PV",0.01)</f>
        <v>0.10829999999999999</v>
      </c>
      <c r="R145" cm="1">
        <f t="array" ref="R145">(M145+G145+0.02+_xlfn.IFS(K145="Europe &amp; Central Asia",0.015, K145="East Asia &amp; Pacific",0.026, K145="Middle East &amp; North Africa",0.025, K145="North America",0.026, K145="South Asia",0.05, K145="Sub-Saharan Africa",0.054, K145="Latin America &amp; Caribbean",0.034))*(1-F145)</f>
        <v>5.0652657000000004E-2</v>
      </c>
      <c r="S145">
        <f t="shared" si="6"/>
        <v>6.794685989999999E-2</v>
      </c>
      <c r="T145" s="3">
        <f t="shared" si="7"/>
        <v>2.9315295899999982E-2</v>
      </c>
    </row>
    <row r="146" spans="1:20" x14ac:dyDescent="0.2">
      <c r="A146" t="s">
        <v>49</v>
      </c>
      <c r="B146" t="s">
        <v>18</v>
      </c>
      <c r="C146">
        <v>2013</v>
      </c>
      <c r="D146" s="7">
        <v>3.9E-2</v>
      </c>
      <c r="E146">
        <v>4.9599999999999998E-2</v>
      </c>
      <c r="F146">
        <v>0.30175000000000002</v>
      </c>
      <c r="G146">
        <v>0</v>
      </c>
      <c r="H146">
        <v>0</v>
      </c>
      <c r="I146">
        <v>0.8</v>
      </c>
      <c r="J146">
        <v>5.0000000000000001E-3</v>
      </c>
      <c r="K146" t="s">
        <v>22</v>
      </c>
      <c r="L146">
        <v>1.2500000000000001E-2</v>
      </c>
      <c r="M146">
        <v>2.3501600000000001E-2</v>
      </c>
      <c r="N146">
        <v>0</v>
      </c>
      <c r="O146">
        <v>0</v>
      </c>
      <c r="P146">
        <v>0.30175000000000002</v>
      </c>
      <c r="Q146" cm="1">
        <f t="array" ref="Q146">M146+E146+H146+
_xlfn.IFS(K146="Europe &amp; Central Asia",0.015, K146="East Asia &amp; Pacific",0.026, K146="Middle East &amp; North Africa",0.025, K146="North America",0.026, K146="South Asia",0.05, K146="Sub-Saharan Africa",0.054, K146="Latin America &amp; Caribbean",0.034)+
_xlfn.IFS(B146="Wind offshore",0.037, B146="Wind onshore",0.001, B146="Solar PV",0.01)</f>
        <v>8.9101600000000003E-2</v>
      </c>
      <c r="R146" cm="1">
        <f t="array" ref="R146">(M146+G146+0.02+_xlfn.IFS(K146="Europe &amp; Central Asia",0.015, K146="East Asia &amp; Pacific",0.026, K146="Middle East &amp; North Africa",0.025, K146="North America",0.026, K146="South Asia",0.05, K146="Sub-Saharan Africa",0.054, K146="Latin America &amp; Caribbean",0.034))*(1-F146)</f>
        <v>4.0848742200000003E-2</v>
      </c>
      <c r="S146">
        <f t="shared" si="6"/>
        <v>5.5324599540000005E-2</v>
      </c>
      <c r="T146" s="3">
        <f t="shared" si="7"/>
        <v>1.6324599540000005E-2</v>
      </c>
    </row>
    <row r="147" spans="1:20" x14ac:dyDescent="0.2">
      <c r="A147" t="s">
        <v>49</v>
      </c>
      <c r="B147" t="s">
        <v>18</v>
      </c>
      <c r="C147">
        <v>2015</v>
      </c>
      <c r="D147" s="7">
        <v>3.175E-2</v>
      </c>
      <c r="E147">
        <v>6.1199999999999997E-2</v>
      </c>
      <c r="F147">
        <v>0.30175000000000002</v>
      </c>
      <c r="G147">
        <v>0</v>
      </c>
      <c r="H147">
        <v>0</v>
      </c>
      <c r="I147">
        <v>0.8</v>
      </c>
      <c r="J147">
        <v>5.0000000000000001E-3</v>
      </c>
      <c r="K147" t="s">
        <v>22</v>
      </c>
      <c r="L147">
        <v>1.2500000000000001E-2</v>
      </c>
      <c r="M147">
        <v>2.1382868530000002E-2</v>
      </c>
      <c r="N147">
        <v>0</v>
      </c>
      <c r="O147">
        <v>0</v>
      </c>
      <c r="P147">
        <v>0.30175000000000002</v>
      </c>
      <c r="Q147" cm="1">
        <f t="array" ref="Q147">M147+E147+H147+
_xlfn.IFS(K147="Europe &amp; Central Asia",0.015, K147="East Asia &amp; Pacific",0.026, K147="Middle East &amp; North Africa",0.025, K147="North America",0.026, K147="South Asia",0.05, K147="Sub-Saharan Africa",0.054, K147="Latin America &amp; Caribbean",0.034)+
_xlfn.IFS(B147="Wind offshore",0.037, B147="Wind onshore",0.001, B147="Solar PV",0.01)</f>
        <v>9.8582868529999992E-2</v>
      </c>
      <c r="R147" cm="1">
        <f t="array" ref="R147">(M147+G147+0.02+_xlfn.IFS(K147="Europe &amp; Central Asia",0.015, K147="East Asia &amp; Pacific",0.026, K147="Middle East &amp; North Africa",0.025, K147="North America",0.026, K147="South Asia",0.05, K147="Sub-Saharan Africa",0.054, K147="Latin America &amp; Caribbean",0.034))*(1-F147)</f>
        <v>3.9369337951072503E-2</v>
      </c>
      <c r="S147">
        <f t="shared" si="6"/>
        <v>5.7133397124750747E-2</v>
      </c>
      <c r="T147" s="3">
        <f t="shared" si="7"/>
        <v>2.5383397124750746E-2</v>
      </c>
    </row>
    <row r="148" spans="1:20" x14ac:dyDescent="0.2">
      <c r="A148" t="s">
        <v>49</v>
      </c>
      <c r="B148" t="s">
        <v>16</v>
      </c>
      <c r="C148">
        <v>2015</v>
      </c>
      <c r="D148" s="7">
        <v>3.5624999999999997E-2</v>
      </c>
      <c r="E148">
        <v>6.1199999999999997E-2</v>
      </c>
      <c r="F148">
        <v>0.30175000000000002</v>
      </c>
      <c r="G148">
        <v>0</v>
      </c>
      <c r="H148">
        <v>0</v>
      </c>
      <c r="I148">
        <v>0.8</v>
      </c>
      <c r="J148">
        <v>5.0000000000000001E-3</v>
      </c>
      <c r="K148" t="s">
        <v>22</v>
      </c>
      <c r="L148">
        <v>1.2500000000000001E-2</v>
      </c>
      <c r="M148">
        <v>2.1382868530000002E-2</v>
      </c>
      <c r="N148">
        <v>0</v>
      </c>
      <c r="O148">
        <v>0</v>
      </c>
      <c r="P148">
        <v>0.30175000000000002</v>
      </c>
      <c r="Q148" cm="1">
        <f t="array" ref="Q148">M148+E148+H148+
_xlfn.IFS(K148="Europe &amp; Central Asia",0.015, K148="East Asia &amp; Pacific",0.026, K148="Middle East &amp; North Africa",0.025, K148="North America",0.026, K148="South Asia",0.05, K148="Sub-Saharan Africa",0.054, K148="Latin America &amp; Caribbean",0.034)+
_xlfn.IFS(B148="Wind offshore",0.037, B148="Wind onshore",0.001, B148="Solar PV",0.01)</f>
        <v>0.10758286852999999</v>
      </c>
      <c r="R148" cm="1">
        <f t="array" ref="R148">(M148+G148+0.02+_xlfn.IFS(K148="Europe &amp; Central Asia",0.015, K148="East Asia &amp; Pacific",0.026, K148="Middle East &amp; North Africa",0.025, K148="North America",0.026, K148="South Asia",0.05, K148="Sub-Saharan Africa",0.054, K148="Latin America &amp; Caribbean",0.034))*(1-F148)</f>
        <v>3.9369337951072503E-2</v>
      </c>
      <c r="S148">
        <f t="shared" si="6"/>
        <v>5.9833397124750748E-2</v>
      </c>
      <c r="T148" s="3">
        <f t="shared" si="7"/>
        <v>2.4208397124750751E-2</v>
      </c>
    </row>
    <row r="149" spans="1:20" x14ac:dyDescent="0.2">
      <c r="A149" t="s">
        <v>49</v>
      </c>
      <c r="B149" t="s">
        <v>18</v>
      </c>
      <c r="C149">
        <v>2010</v>
      </c>
      <c r="D149" s="7">
        <v>4.8809999999999999E-2</v>
      </c>
      <c r="E149">
        <v>5.1999999999999998E-2</v>
      </c>
      <c r="F149">
        <v>0.30175000000000002</v>
      </c>
      <c r="G149">
        <v>0</v>
      </c>
      <c r="H149">
        <v>0</v>
      </c>
      <c r="I149">
        <v>0.8</v>
      </c>
      <c r="J149">
        <v>5.0000000000000001E-3</v>
      </c>
      <c r="K149" t="s">
        <v>22</v>
      </c>
      <c r="L149">
        <v>1.2500000000000001E-2</v>
      </c>
      <c r="M149">
        <v>3.2150597609999998E-2</v>
      </c>
      <c r="N149">
        <v>0</v>
      </c>
      <c r="O149">
        <v>0</v>
      </c>
      <c r="P149">
        <v>0.30175000000000002</v>
      </c>
      <c r="Q149" cm="1">
        <f t="array" ref="Q149">M149+E149+H149+
_xlfn.IFS(K149="Europe &amp; Central Asia",0.015, K149="East Asia &amp; Pacific",0.026, K149="Middle East &amp; North Africa",0.025, K149="North America",0.026, K149="South Asia",0.05, K149="Sub-Saharan Africa",0.054, K149="Latin America &amp; Caribbean",0.034)+
_xlfn.IFS(B149="Wind offshore",0.037, B149="Wind onshore",0.001, B149="Solar PV",0.01)</f>
        <v>0.10015059760999999</v>
      </c>
      <c r="R149" cm="1">
        <f t="array" ref="R149">(M149+G149+0.02+_xlfn.IFS(K149="Europe &amp; Central Asia",0.015, K149="East Asia &amp; Pacific",0.026, K149="Middle East &amp; North Africa",0.025, K149="North America",0.026, K149="South Asia",0.05, K149="Sub-Saharan Africa",0.054, K149="Latin America &amp; Caribbean",0.034))*(1-F149)</f>
        <v>4.6887904781182502E-2</v>
      </c>
      <c r="S149">
        <f t="shared" si="6"/>
        <v>6.2866712629827737E-2</v>
      </c>
      <c r="T149" s="3">
        <f t="shared" si="7"/>
        <v>1.4056712629827738E-2</v>
      </c>
    </row>
    <row r="150" spans="1:20" x14ac:dyDescent="0.2">
      <c r="A150" t="s">
        <v>49</v>
      </c>
      <c r="B150" t="s">
        <v>18</v>
      </c>
      <c r="C150">
        <v>2016</v>
      </c>
      <c r="D150" s="7">
        <v>3.0129999999999921E-2</v>
      </c>
      <c r="E150">
        <v>5.6899999999999999E-2</v>
      </c>
      <c r="F150">
        <v>0.30175000000000002</v>
      </c>
      <c r="G150">
        <v>0</v>
      </c>
      <c r="H150">
        <v>0</v>
      </c>
      <c r="I150">
        <v>0.8</v>
      </c>
      <c r="J150">
        <v>5.0000000000000001E-3</v>
      </c>
      <c r="K150" t="s">
        <v>22</v>
      </c>
      <c r="L150">
        <v>1.2500000000000001E-2</v>
      </c>
      <c r="M150">
        <v>1.840287451E-2</v>
      </c>
      <c r="N150">
        <v>0</v>
      </c>
      <c r="O150">
        <v>0</v>
      </c>
      <c r="P150">
        <v>0.30175000000000002</v>
      </c>
      <c r="Q150" cm="1">
        <f t="array" ref="Q150">M150+E150+H150+
_xlfn.IFS(K150="Europe &amp; Central Asia",0.015, K150="East Asia &amp; Pacific",0.026, K150="Middle East &amp; North Africa",0.025, K150="North America",0.026, K150="South Asia",0.05, K150="Sub-Saharan Africa",0.054, K150="Latin America &amp; Caribbean",0.034)+
_xlfn.IFS(B150="Wind offshore",0.037, B150="Wind onshore",0.001, B150="Solar PV",0.01)</f>
        <v>9.1302874510000007E-2</v>
      </c>
      <c r="R150" cm="1">
        <f t="array" ref="R150">(M150+G150+0.02+_xlfn.IFS(K150="Europe &amp; Central Asia",0.015, K150="East Asia &amp; Pacific",0.026, K150="Middle East &amp; North Africa",0.025, K150="North America",0.026, K150="South Asia",0.05, K150="Sub-Saharan Africa",0.054, K150="Latin America &amp; Caribbean",0.034))*(1-F150)</f>
        <v>3.7288557126607502E-2</v>
      </c>
      <c r="S150">
        <f t="shared" si="6"/>
        <v>5.3492852341625249E-2</v>
      </c>
      <c r="T150" s="3">
        <f t="shared" si="7"/>
        <v>2.3362852341625329E-2</v>
      </c>
    </row>
    <row r="151" spans="1:20" x14ac:dyDescent="0.2">
      <c r="A151" t="s">
        <v>49</v>
      </c>
      <c r="B151" t="s">
        <v>16</v>
      </c>
      <c r="C151">
        <v>2017</v>
      </c>
      <c r="D151" s="7">
        <v>9.0000000000000011E-3</v>
      </c>
      <c r="E151">
        <v>5.0799999999999998E-2</v>
      </c>
      <c r="F151">
        <v>0.30175000000000002</v>
      </c>
      <c r="G151">
        <v>0</v>
      </c>
      <c r="H151">
        <v>0</v>
      </c>
      <c r="I151">
        <v>0.8</v>
      </c>
      <c r="J151">
        <v>5.0000000000000001E-3</v>
      </c>
      <c r="K151" t="s">
        <v>22</v>
      </c>
      <c r="L151">
        <v>1.2500000000000001E-2</v>
      </c>
      <c r="M151">
        <v>2.326625769E-2</v>
      </c>
      <c r="N151">
        <v>0</v>
      </c>
      <c r="O151">
        <v>0</v>
      </c>
      <c r="P151">
        <v>0.30175000000000002</v>
      </c>
      <c r="Q151" cm="1">
        <f t="array" ref="Q151">M151+E151+H151+
_xlfn.IFS(K151="Europe &amp; Central Asia",0.015, K151="East Asia &amp; Pacific",0.026, K151="Middle East &amp; North Africa",0.025, K151="North America",0.026, K151="South Asia",0.05, K151="Sub-Saharan Africa",0.054, K151="Latin America &amp; Caribbean",0.034)+
_xlfn.IFS(B151="Wind offshore",0.037, B151="Wind onshore",0.001, B151="Solar PV",0.01)</f>
        <v>9.9066257689999992E-2</v>
      </c>
      <c r="R151" cm="1">
        <f t="array" ref="R151">(M151+G151+0.02+_xlfn.IFS(K151="Europe &amp; Central Asia",0.015, K151="East Asia &amp; Pacific",0.026, K151="Middle East &amp; North Africa",0.025, K151="North America",0.026, K151="South Asia",0.05, K151="Sub-Saharan Africa",0.054, K151="Latin America &amp; Caribbean",0.034))*(1-F151)</f>
        <v>4.0684414432042508E-2</v>
      </c>
      <c r="S151">
        <f t="shared" si="6"/>
        <v>5.8198967409429751E-2</v>
      </c>
      <c r="T151" s="3">
        <f t="shared" si="7"/>
        <v>4.919896740942975E-2</v>
      </c>
    </row>
    <row r="152" spans="1:20" x14ac:dyDescent="0.2">
      <c r="A152" t="s">
        <v>49</v>
      </c>
      <c r="B152" t="s">
        <v>16</v>
      </c>
      <c r="C152">
        <v>2010</v>
      </c>
      <c r="D152" s="7">
        <v>4.5999999999999999E-2</v>
      </c>
      <c r="E152">
        <v>5.1999999999999998E-2</v>
      </c>
      <c r="F152">
        <v>0.30175000000000002</v>
      </c>
      <c r="G152">
        <v>0</v>
      </c>
      <c r="H152">
        <v>0</v>
      </c>
      <c r="I152">
        <v>0.8</v>
      </c>
      <c r="J152">
        <v>5.0000000000000001E-3</v>
      </c>
      <c r="K152" t="s">
        <v>22</v>
      </c>
      <c r="L152">
        <v>1.2500000000000001E-2</v>
      </c>
      <c r="M152">
        <v>3.2150597609999998E-2</v>
      </c>
      <c r="N152">
        <v>0</v>
      </c>
      <c r="O152">
        <v>0</v>
      </c>
      <c r="P152">
        <v>0.30175000000000002</v>
      </c>
      <c r="Q152" cm="1">
        <f t="array" ref="Q152">M152+E152+H152+
_xlfn.IFS(K152="Europe &amp; Central Asia",0.015, K152="East Asia &amp; Pacific",0.026, K152="Middle East &amp; North Africa",0.025, K152="North America",0.026, K152="South Asia",0.05, K152="Sub-Saharan Africa",0.054, K152="Latin America &amp; Caribbean",0.034)+
_xlfn.IFS(B152="Wind offshore",0.037, B152="Wind onshore",0.001, B152="Solar PV",0.01)</f>
        <v>0.10915059760999998</v>
      </c>
      <c r="R152" cm="1">
        <f t="array" ref="R152">(M152+G152+0.02+_xlfn.IFS(K152="Europe &amp; Central Asia",0.015, K152="East Asia &amp; Pacific",0.026, K152="Middle East &amp; North Africa",0.025, K152="North America",0.026, K152="South Asia",0.05, K152="Sub-Saharan Africa",0.054, K152="Latin America &amp; Caribbean",0.034))*(1-F152)</f>
        <v>4.6887904781182502E-2</v>
      </c>
      <c r="S152">
        <f t="shared" si="6"/>
        <v>6.5566712629827745E-2</v>
      </c>
      <c r="T152" s="3">
        <f t="shared" si="7"/>
        <v>1.9566712629827746E-2</v>
      </c>
    </row>
    <row r="153" spans="1:20" x14ac:dyDescent="0.2">
      <c r="A153" t="s">
        <v>49</v>
      </c>
      <c r="B153" t="s">
        <v>16</v>
      </c>
      <c r="C153">
        <v>2012</v>
      </c>
      <c r="D153" s="7">
        <v>3.6999999999999998E-2</v>
      </c>
      <c r="E153">
        <v>5.7799999999999997E-2</v>
      </c>
      <c r="F153">
        <v>0.30175000000000002</v>
      </c>
      <c r="G153">
        <v>0</v>
      </c>
      <c r="H153">
        <v>0</v>
      </c>
      <c r="I153">
        <v>0.8</v>
      </c>
      <c r="J153">
        <v>5.0000000000000001E-3</v>
      </c>
      <c r="K153" t="s">
        <v>22</v>
      </c>
      <c r="L153">
        <v>1.2500000000000001E-2</v>
      </c>
      <c r="M153">
        <v>1.8034399999999999E-2</v>
      </c>
      <c r="N153">
        <v>0</v>
      </c>
      <c r="O153">
        <v>0</v>
      </c>
      <c r="P153">
        <v>0.30175000000000002</v>
      </c>
      <c r="Q153" cm="1">
        <f t="array" ref="Q153">M153+E153+H153+
_xlfn.IFS(K153="Europe &amp; Central Asia",0.015, K153="East Asia &amp; Pacific",0.026, K153="Middle East &amp; North Africa",0.025, K153="North America",0.026, K153="South Asia",0.05, K153="Sub-Saharan Africa",0.054, K153="Latin America &amp; Caribbean",0.034)+
_xlfn.IFS(B153="Wind offshore",0.037, B153="Wind onshore",0.001, B153="Solar PV",0.01)</f>
        <v>0.10083439999999999</v>
      </c>
      <c r="R153" cm="1">
        <f t="array" ref="R153">(M153+G153+0.02+_xlfn.IFS(K153="Europe &amp; Central Asia",0.015, K153="East Asia &amp; Pacific",0.026, K153="Middle East &amp; North Africa",0.025, K153="North America",0.026, K153="South Asia",0.05, K153="Sub-Saharan Africa",0.054, K153="Latin America &amp; Caribbean",0.034))*(1-F153)</f>
        <v>3.7031269799999995E-2</v>
      </c>
      <c r="S153">
        <f t="shared" si="6"/>
        <v>5.6172208859999989E-2</v>
      </c>
      <c r="T153" s="3">
        <f t="shared" si="7"/>
        <v>1.9172208859999991E-2</v>
      </c>
    </row>
    <row r="154" spans="1:20" x14ac:dyDescent="0.2">
      <c r="A154" t="s">
        <v>49</v>
      </c>
      <c r="B154" t="s">
        <v>16</v>
      </c>
      <c r="C154">
        <v>2013</v>
      </c>
      <c r="D154" s="7">
        <v>4.2000000000000003E-2</v>
      </c>
      <c r="E154">
        <v>4.9599999999999998E-2</v>
      </c>
      <c r="F154">
        <v>0.30175000000000002</v>
      </c>
      <c r="G154">
        <v>0</v>
      </c>
      <c r="H154">
        <v>0</v>
      </c>
      <c r="I154">
        <v>0.8</v>
      </c>
      <c r="J154">
        <v>5.0000000000000001E-3</v>
      </c>
      <c r="K154" t="s">
        <v>22</v>
      </c>
      <c r="L154">
        <v>1.2500000000000001E-2</v>
      </c>
      <c r="M154">
        <v>2.3501600000000001E-2</v>
      </c>
      <c r="N154">
        <v>0</v>
      </c>
      <c r="O154">
        <v>0</v>
      </c>
      <c r="P154">
        <v>0.30175000000000002</v>
      </c>
      <c r="Q154" cm="1">
        <f t="array" ref="Q154">M154+E154+H154+
_xlfn.IFS(K154="Europe &amp; Central Asia",0.015, K154="East Asia &amp; Pacific",0.026, K154="Middle East &amp; North Africa",0.025, K154="North America",0.026, K154="South Asia",0.05, K154="Sub-Saharan Africa",0.054, K154="Latin America &amp; Caribbean",0.034)+
_xlfn.IFS(B154="Wind offshore",0.037, B154="Wind onshore",0.001, B154="Solar PV",0.01)</f>
        <v>9.8101599999999997E-2</v>
      </c>
      <c r="R154" cm="1">
        <f t="array" ref="R154">(M154+G154+0.02+_xlfn.IFS(K154="Europe &amp; Central Asia",0.015, K154="East Asia &amp; Pacific",0.026, K154="Middle East &amp; North Africa",0.025, K154="North America",0.026, K154="South Asia",0.05, K154="Sub-Saharan Africa",0.054, K154="Latin America &amp; Caribbean",0.034))*(1-F154)</f>
        <v>4.0848742200000003E-2</v>
      </c>
      <c r="S154">
        <f t="shared" si="6"/>
        <v>5.8024599539999999E-2</v>
      </c>
      <c r="T154" s="3">
        <f t="shared" si="7"/>
        <v>1.6024599539999997E-2</v>
      </c>
    </row>
    <row r="155" spans="1:20" x14ac:dyDescent="0.2">
      <c r="A155" t="s">
        <v>49</v>
      </c>
      <c r="B155" t="s">
        <v>16</v>
      </c>
      <c r="C155">
        <v>2016</v>
      </c>
      <c r="D155" s="7">
        <v>2.9000000000000001E-2</v>
      </c>
      <c r="E155">
        <v>5.6899999999999999E-2</v>
      </c>
      <c r="F155">
        <v>0.30175000000000002</v>
      </c>
      <c r="G155">
        <v>0</v>
      </c>
      <c r="H155">
        <v>0</v>
      </c>
      <c r="I155">
        <v>0.8</v>
      </c>
      <c r="J155">
        <v>5.0000000000000001E-3</v>
      </c>
      <c r="K155" t="s">
        <v>22</v>
      </c>
      <c r="L155">
        <v>1.2500000000000001E-2</v>
      </c>
      <c r="M155">
        <v>1.840287451E-2</v>
      </c>
      <c r="N155">
        <v>0</v>
      </c>
      <c r="O155">
        <v>0</v>
      </c>
      <c r="P155">
        <v>0.30175000000000002</v>
      </c>
      <c r="Q155" cm="1">
        <f t="array" ref="Q155">M155+E155+H155+
_xlfn.IFS(K155="Europe &amp; Central Asia",0.015, K155="East Asia &amp; Pacific",0.026, K155="Middle East &amp; North Africa",0.025, K155="North America",0.026, K155="South Asia",0.05, K155="Sub-Saharan Africa",0.054, K155="Latin America &amp; Caribbean",0.034)+
_xlfn.IFS(B155="Wind offshore",0.037, B155="Wind onshore",0.001, B155="Solar PV",0.01)</f>
        <v>0.10030287451</v>
      </c>
      <c r="R155" cm="1">
        <f t="array" ref="R155">(M155+G155+0.02+_xlfn.IFS(K155="Europe &amp; Central Asia",0.015, K155="East Asia &amp; Pacific",0.026, K155="Middle East &amp; North Africa",0.025, K155="North America",0.026, K155="South Asia",0.05, K155="Sub-Saharan Africa",0.054, K155="Latin America &amp; Caribbean",0.034))*(1-F155)</f>
        <v>3.7288557126607502E-2</v>
      </c>
      <c r="S155">
        <f t="shared" si="6"/>
        <v>5.619285234162525E-2</v>
      </c>
      <c r="T155" s="3">
        <f t="shared" si="7"/>
        <v>2.7192852341625249E-2</v>
      </c>
    </row>
    <row r="156" spans="1:20" x14ac:dyDescent="0.2">
      <c r="A156" t="s">
        <v>49</v>
      </c>
      <c r="B156" t="s">
        <v>16</v>
      </c>
      <c r="C156">
        <v>2019</v>
      </c>
      <c r="D156" s="7">
        <v>2.1000000000000001E-2</v>
      </c>
      <c r="E156">
        <v>5.1999999999999998E-2</v>
      </c>
      <c r="F156">
        <v>0.29897058999999998</v>
      </c>
      <c r="G156">
        <v>0</v>
      </c>
      <c r="H156">
        <v>0</v>
      </c>
      <c r="I156">
        <v>0.8</v>
      </c>
      <c r="J156">
        <v>5.0000000000000001E-3</v>
      </c>
      <c r="K156" t="s">
        <v>22</v>
      </c>
      <c r="L156">
        <v>1.2500000000000001E-2</v>
      </c>
      <c r="M156">
        <v>2.1413999999999999E-2</v>
      </c>
      <c r="N156">
        <v>0</v>
      </c>
      <c r="O156">
        <v>0</v>
      </c>
      <c r="P156">
        <v>0.29897058999999998</v>
      </c>
      <c r="Q156" cm="1">
        <f t="array" ref="Q156">M156+E156+H156+
_xlfn.IFS(K156="Europe &amp; Central Asia",0.015, K156="East Asia &amp; Pacific",0.026, K156="Middle East &amp; North Africa",0.025, K156="North America",0.026, K156="South Asia",0.05, K156="Sub-Saharan Africa",0.054, K156="Latin America &amp; Caribbean",0.034)+
_xlfn.IFS(B156="Wind offshore",0.037, B156="Wind onshore",0.001, B156="Solar PV",0.01)</f>
        <v>9.8413999999999988E-2</v>
      </c>
      <c r="R156" cm="1">
        <f t="array" ref="R156">(M156+G156+0.02+_xlfn.IFS(K156="Europe &amp; Central Asia",0.015, K156="East Asia &amp; Pacific",0.026, K156="Middle East &amp; North Africa",0.025, K156="North America",0.026, K156="South Asia",0.05, K156="Sub-Saharan Africa",0.054, K156="Latin America &amp; Caribbean",0.034))*(1-F156)</f>
        <v>3.9547873135740007E-2</v>
      </c>
      <c r="S156">
        <f t="shared" si="6"/>
        <v>5.7207711195017996E-2</v>
      </c>
      <c r="T156" s="3">
        <f t="shared" si="7"/>
        <v>3.6207711195017991E-2</v>
      </c>
    </row>
    <row r="157" spans="1:20" x14ac:dyDescent="0.2">
      <c r="A157" t="s">
        <v>49</v>
      </c>
      <c r="B157" t="s">
        <v>16</v>
      </c>
      <c r="C157">
        <v>2020</v>
      </c>
      <c r="D157" s="7">
        <v>1.831E-2</v>
      </c>
      <c r="E157">
        <v>4.7199999999999999E-2</v>
      </c>
      <c r="F157">
        <v>0.29897058999999998</v>
      </c>
      <c r="G157">
        <v>0</v>
      </c>
      <c r="H157">
        <v>0</v>
      </c>
      <c r="I157">
        <v>0.8</v>
      </c>
      <c r="J157">
        <v>5.0000000000000001E-3</v>
      </c>
      <c r="K157" t="s">
        <v>22</v>
      </c>
      <c r="L157">
        <v>1.2500000000000001E-2</v>
      </c>
      <c r="M157">
        <v>8.8920318700000008E-3</v>
      </c>
      <c r="N157">
        <v>0</v>
      </c>
      <c r="O157">
        <v>0</v>
      </c>
      <c r="P157">
        <v>0.29897058999999998</v>
      </c>
      <c r="Q157" cm="1">
        <f t="array" ref="Q157">M157+E157+H157+
_xlfn.IFS(K157="Europe &amp; Central Asia",0.015, K157="East Asia &amp; Pacific",0.026, K157="Middle East &amp; North Africa",0.025, K157="North America",0.026, K157="South Asia",0.05, K157="Sub-Saharan Africa",0.054, K157="Latin America &amp; Caribbean",0.034)+
_xlfn.IFS(B157="Wind offshore",0.037, B157="Wind onshore",0.001, B157="Solar PV",0.01)</f>
        <v>8.1092031869999998E-2</v>
      </c>
      <c r="R157" cm="1">
        <f t="array" ref="R157">(M157+G157+0.02+_xlfn.IFS(K157="Europe &amp; Central Asia",0.015, K157="East Asia &amp; Pacific",0.026, K157="Middle East &amp; North Africa",0.025, K157="North America",0.026, K157="South Asia",0.05, K157="Sub-Saharan Africa",0.054, K157="Latin America &amp; Caribbean",0.034))*(1-F157)</f>
        <v>3.0769605205527302E-2</v>
      </c>
      <c r="S157">
        <f t="shared" si="6"/>
        <v>4.586633320486911E-2</v>
      </c>
      <c r="T157" s="3">
        <f t="shared" si="7"/>
        <v>2.755633320486911E-2</v>
      </c>
    </row>
    <row r="158" spans="1:20" x14ac:dyDescent="0.2">
      <c r="A158" t="s">
        <v>49</v>
      </c>
      <c r="B158" t="s">
        <v>28</v>
      </c>
      <c r="C158">
        <v>2020</v>
      </c>
      <c r="D158" s="7">
        <v>3.175E-2</v>
      </c>
      <c r="E158">
        <v>4.7199999999999999E-2</v>
      </c>
      <c r="F158">
        <v>0.29897058999999998</v>
      </c>
      <c r="G158">
        <v>0</v>
      </c>
      <c r="H158">
        <v>0</v>
      </c>
      <c r="I158">
        <v>0.6</v>
      </c>
      <c r="J158">
        <v>3.2500000000000001E-2</v>
      </c>
      <c r="K158" t="s">
        <v>22</v>
      </c>
      <c r="L158">
        <v>1.2500000000000001E-2</v>
      </c>
      <c r="M158">
        <v>8.8920318700000008E-3</v>
      </c>
      <c r="N158">
        <v>0</v>
      </c>
      <c r="O158">
        <v>0</v>
      </c>
      <c r="P158">
        <v>0.29897058999999998</v>
      </c>
      <c r="Q158" cm="1">
        <f t="array" ref="Q158">M158+E158+H158+
_xlfn.IFS(K158="Europe &amp; Central Asia",0.015, K158="East Asia &amp; Pacific",0.026, K158="Middle East &amp; North Africa",0.025, K158="North America",0.026, K158="South Asia",0.05, K158="Sub-Saharan Africa",0.054, K158="Latin America &amp; Caribbean",0.034)+
_xlfn.IFS(B158="Wind offshore",0.037, B158="Wind onshore",0.001, B158="Solar PV",0.01)</f>
        <v>0.10809203186999999</v>
      </c>
      <c r="R158" cm="1">
        <f t="array" ref="R158">(M158+G158+0.02+_xlfn.IFS(K158="Europe &amp; Central Asia",0.015, K158="East Asia &amp; Pacific",0.026, K158="Middle East &amp; North Africa",0.025, K158="North America",0.026, K158="South Asia",0.05, K158="Sub-Saharan Africa",0.054, K158="Latin America &amp; Caribbean",0.034))*(1-F158)</f>
        <v>3.0769605205527302E-2</v>
      </c>
      <c r="S158">
        <f t="shared" si="6"/>
        <v>5.3966333204869113E-2</v>
      </c>
      <c r="T158" s="3">
        <f t="shared" si="7"/>
        <v>2.2216333204869113E-2</v>
      </c>
    </row>
    <row r="159" spans="1:20" x14ac:dyDescent="0.2">
      <c r="A159" t="s">
        <v>49</v>
      </c>
      <c r="B159" t="s">
        <v>18</v>
      </c>
      <c r="C159">
        <v>2020</v>
      </c>
      <c r="D159" s="7">
        <v>2.4357142857142852E-2</v>
      </c>
      <c r="E159">
        <v>4.7199999999999999E-2</v>
      </c>
      <c r="F159">
        <v>0.29897058999999998</v>
      </c>
      <c r="G159">
        <v>0</v>
      </c>
      <c r="H159">
        <v>0</v>
      </c>
      <c r="I159">
        <v>0.8</v>
      </c>
      <c r="J159">
        <v>5.0000000000000001E-3</v>
      </c>
      <c r="K159" t="s">
        <v>22</v>
      </c>
      <c r="L159">
        <v>1.2500000000000001E-2</v>
      </c>
      <c r="M159">
        <v>8.8920318700000008E-3</v>
      </c>
      <c r="N159">
        <v>0</v>
      </c>
      <c r="O159">
        <v>0</v>
      </c>
      <c r="P159">
        <v>0.29897058999999998</v>
      </c>
      <c r="Q159" cm="1">
        <f t="array" ref="Q159">M159+E159+H159+
_xlfn.IFS(K159="Europe &amp; Central Asia",0.015, K159="East Asia &amp; Pacific",0.026, K159="Middle East &amp; North Africa",0.025, K159="North America",0.026, K159="South Asia",0.05, K159="Sub-Saharan Africa",0.054, K159="Latin America &amp; Caribbean",0.034)+
_xlfn.IFS(B159="Wind offshore",0.037, B159="Wind onshore",0.001, B159="Solar PV",0.01)</f>
        <v>7.2092031870000003E-2</v>
      </c>
      <c r="R159" cm="1">
        <f t="array" ref="R159">(M159+G159+0.02+_xlfn.IFS(K159="Europe &amp; Central Asia",0.015, K159="East Asia &amp; Pacific",0.026, K159="Middle East &amp; North Africa",0.025, K159="North America",0.026, K159="South Asia",0.05, K159="Sub-Saharan Africa",0.054, K159="Latin America &amp; Caribbean",0.034))*(1-F159)</f>
        <v>3.0769605205527302E-2</v>
      </c>
      <c r="S159">
        <f t="shared" si="6"/>
        <v>4.3166333204869109E-2</v>
      </c>
      <c r="T159" s="3">
        <f t="shared" si="7"/>
        <v>1.8809190347726257E-2</v>
      </c>
    </row>
    <row r="160" spans="1:20" x14ac:dyDescent="0.2">
      <c r="A160" t="s">
        <v>49</v>
      </c>
      <c r="B160" t="s">
        <v>28</v>
      </c>
      <c r="C160">
        <v>2014</v>
      </c>
      <c r="D160" s="7">
        <v>0.05</v>
      </c>
      <c r="E160">
        <v>5.7799999999999997E-2</v>
      </c>
      <c r="F160">
        <v>0.30175000000000002</v>
      </c>
      <c r="G160">
        <v>0</v>
      </c>
      <c r="H160">
        <v>0</v>
      </c>
      <c r="I160">
        <v>0.6</v>
      </c>
      <c r="J160">
        <v>3.2500000000000001E-2</v>
      </c>
      <c r="K160" t="s">
        <v>22</v>
      </c>
      <c r="L160">
        <v>1.2500000000000001E-2</v>
      </c>
      <c r="M160">
        <v>2.5395600000000001E-2</v>
      </c>
      <c r="N160">
        <v>0</v>
      </c>
      <c r="O160">
        <v>0</v>
      </c>
      <c r="P160">
        <v>0.30175000000000002</v>
      </c>
      <c r="Q160" cm="1">
        <f t="array" ref="Q160">M160+E160+H160+
_xlfn.IFS(K160="Europe &amp; Central Asia",0.015, K160="East Asia &amp; Pacific",0.026, K160="Middle East &amp; North Africa",0.025, K160="North America",0.026, K160="South Asia",0.05, K160="Sub-Saharan Africa",0.054, K160="Latin America &amp; Caribbean",0.034)+
_xlfn.IFS(B160="Wind offshore",0.037, B160="Wind onshore",0.001, B160="Solar PV",0.01)</f>
        <v>0.1351956</v>
      </c>
      <c r="R160" cm="1">
        <f t="array" ref="R160">(M160+G160+0.02+_xlfn.IFS(K160="Europe &amp; Central Asia",0.015, K160="East Asia &amp; Pacific",0.026, K160="Middle East &amp; North Africa",0.025, K160="North America",0.026, K160="South Asia",0.05, K160="Sub-Saharan Africa",0.054, K160="Latin America &amp; Caribbean",0.034))*(1-F160)</f>
        <v>4.2171227700000001E-2</v>
      </c>
      <c r="S160">
        <f t="shared" si="6"/>
        <v>7.007853939E-2</v>
      </c>
      <c r="T160" s="3">
        <f t="shared" si="7"/>
        <v>2.0078539389999997E-2</v>
      </c>
    </row>
    <row r="161" spans="1:20" x14ac:dyDescent="0.2">
      <c r="A161" t="s">
        <v>49</v>
      </c>
      <c r="B161" t="s">
        <v>16</v>
      </c>
      <c r="C161">
        <v>2018</v>
      </c>
      <c r="D161" s="7">
        <v>1.55E-2</v>
      </c>
      <c r="E161">
        <v>5.96E-2</v>
      </c>
      <c r="F161">
        <v>0.29825000000000002</v>
      </c>
      <c r="G161">
        <v>0</v>
      </c>
      <c r="H161">
        <v>0</v>
      </c>
      <c r="I161">
        <v>0.8</v>
      </c>
      <c r="J161">
        <v>5.0000000000000001E-3</v>
      </c>
      <c r="K161" t="s">
        <v>22</v>
      </c>
      <c r="L161">
        <v>1.2500000000000001E-2</v>
      </c>
      <c r="M161">
        <v>2.909364683E-2</v>
      </c>
      <c r="N161">
        <v>0</v>
      </c>
      <c r="O161">
        <v>0</v>
      </c>
      <c r="P161">
        <v>0.29825000000000002</v>
      </c>
      <c r="Q161" cm="1">
        <f t="array" ref="Q161">M161+E161+H161+
_xlfn.IFS(K161="Europe &amp; Central Asia",0.015, K161="East Asia &amp; Pacific",0.026, K161="Middle East &amp; North Africa",0.025, K161="North America",0.026, K161="South Asia",0.05, K161="Sub-Saharan Africa",0.054, K161="Latin America &amp; Caribbean",0.034)+
_xlfn.IFS(B161="Wind offshore",0.037, B161="Wind onshore",0.001, B161="Solar PV",0.01)</f>
        <v>0.11369364682999999</v>
      </c>
      <c r="R161" cm="1">
        <f t="array" ref="R161">(M161+G161+0.02+_xlfn.IFS(K161="Europe &amp; Central Asia",0.015, K161="East Asia &amp; Pacific",0.026, K161="Middle East &amp; North Africa",0.025, K161="North America",0.026, K161="South Asia",0.05, K161="Sub-Saharan Africa",0.054, K161="Latin America &amp; Caribbean",0.034))*(1-F161)</f>
        <v>4.4977716662952499E-2</v>
      </c>
      <c r="S161">
        <f t="shared" si="6"/>
        <v>6.5592495713066745E-2</v>
      </c>
      <c r="T161" s="3">
        <f t="shared" si="7"/>
        <v>5.0092495713066745E-2</v>
      </c>
    </row>
    <row r="162" spans="1:20" x14ac:dyDescent="0.2">
      <c r="A162" t="s">
        <v>49</v>
      </c>
      <c r="B162" t="s">
        <v>28</v>
      </c>
      <c r="C162">
        <v>2012</v>
      </c>
      <c r="D162" s="7">
        <v>0.09</v>
      </c>
      <c r="E162">
        <v>5.7799999999999997E-2</v>
      </c>
      <c r="F162">
        <v>0.30175000000000002</v>
      </c>
      <c r="G162">
        <v>0</v>
      </c>
      <c r="H162">
        <v>0</v>
      </c>
      <c r="I162">
        <v>0.6</v>
      </c>
      <c r="J162">
        <v>3.2500000000000001E-2</v>
      </c>
      <c r="K162" t="s">
        <v>22</v>
      </c>
      <c r="L162">
        <v>1.2500000000000001E-2</v>
      </c>
      <c r="M162">
        <v>1.8034399999999999E-2</v>
      </c>
      <c r="N162">
        <v>0</v>
      </c>
      <c r="O162">
        <v>0</v>
      </c>
      <c r="P162">
        <v>0.30175000000000002</v>
      </c>
      <c r="Q162" cm="1">
        <f t="array" ref="Q162">M162+E162+H162+
_xlfn.IFS(K162="Europe &amp; Central Asia",0.015, K162="East Asia &amp; Pacific",0.026, K162="Middle East &amp; North Africa",0.025, K162="North America",0.026, K162="South Asia",0.05, K162="Sub-Saharan Africa",0.054, K162="Latin America &amp; Caribbean",0.034)+
_xlfn.IFS(B162="Wind offshore",0.037, B162="Wind onshore",0.001, B162="Solar PV",0.01)</f>
        <v>0.12783439999999999</v>
      </c>
      <c r="R162" cm="1">
        <f t="array" ref="R162">(M162+G162+0.02+_xlfn.IFS(K162="Europe &amp; Central Asia",0.015, K162="East Asia &amp; Pacific",0.026, K162="Middle East &amp; North Africa",0.025, K162="North America",0.026, K162="South Asia",0.05, K162="Sub-Saharan Africa",0.054, K162="Latin America &amp; Caribbean",0.034))*(1-F162)</f>
        <v>3.7031269799999995E-2</v>
      </c>
      <c r="S162">
        <f t="shared" si="6"/>
        <v>6.4272208859999985E-2</v>
      </c>
      <c r="T162" s="3">
        <f t="shared" si="7"/>
        <v>-2.5727791140000011E-2</v>
      </c>
    </row>
    <row r="163" spans="1:20" x14ac:dyDescent="0.2">
      <c r="A163" t="s">
        <v>49</v>
      </c>
      <c r="B163" t="s">
        <v>18</v>
      </c>
      <c r="C163">
        <v>2008</v>
      </c>
      <c r="D163" s="7">
        <v>6.2E-2</v>
      </c>
      <c r="E163">
        <v>6.4299999999999996E-2</v>
      </c>
      <c r="F163">
        <v>0.30175000000000002</v>
      </c>
      <c r="G163">
        <v>0</v>
      </c>
      <c r="H163">
        <v>0</v>
      </c>
      <c r="I163">
        <v>0.8</v>
      </c>
      <c r="J163">
        <v>5.0000000000000001E-3</v>
      </c>
      <c r="K163" t="s">
        <v>22</v>
      </c>
      <c r="L163">
        <v>1.2500000000000001E-2</v>
      </c>
      <c r="M163">
        <v>3.6642629480000001E-2</v>
      </c>
      <c r="N163">
        <v>0</v>
      </c>
      <c r="O163">
        <v>0</v>
      </c>
      <c r="P163">
        <v>0.30175000000000002</v>
      </c>
      <c r="Q163" cm="1">
        <f t="array" ref="Q163">M163+E163+H163+
_xlfn.IFS(K163="Europe &amp; Central Asia",0.015, K163="East Asia &amp; Pacific",0.026, K163="Middle East &amp; North Africa",0.025, K163="North America",0.026, K163="South Asia",0.05, K163="Sub-Saharan Africa",0.054, K163="Latin America &amp; Caribbean",0.034)+
_xlfn.IFS(B163="Wind offshore",0.037, B163="Wind onshore",0.001, B163="Solar PV",0.01)</f>
        <v>0.11694262947999999</v>
      </c>
      <c r="R163" cm="1">
        <f t="array" ref="R163">(M163+G163+0.02+_xlfn.IFS(K163="Europe &amp; Central Asia",0.015, K163="East Asia &amp; Pacific",0.026, K163="Middle East &amp; North Africa",0.025, K163="North America",0.026, K163="South Asia",0.05, K163="Sub-Saharan Africa",0.054, K163="Latin America &amp; Caribbean",0.034))*(1-F163)</f>
        <v>5.0024466034409999E-2</v>
      </c>
      <c r="S163">
        <f t="shared" si="6"/>
        <v>7.0099915068086993E-2</v>
      </c>
      <c r="T163" s="3">
        <f t="shared" si="7"/>
        <v>8.0999150680869936E-3</v>
      </c>
    </row>
    <row r="164" spans="1:20" x14ac:dyDescent="0.2">
      <c r="A164" t="s">
        <v>49</v>
      </c>
      <c r="B164" t="s">
        <v>18</v>
      </c>
      <c r="C164">
        <v>2009</v>
      </c>
      <c r="D164" s="7">
        <v>5.8000000000000003E-2</v>
      </c>
      <c r="E164">
        <v>4.36E-2</v>
      </c>
      <c r="F164">
        <v>0.30175000000000002</v>
      </c>
      <c r="G164">
        <v>0</v>
      </c>
      <c r="H164">
        <v>0</v>
      </c>
      <c r="I164">
        <v>0.8</v>
      </c>
      <c r="J164">
        <v>5.0000000000000001E-3</v>
      </c>
      <c r="K164" t="s">
        <v>22</v>
      </c>
      <c r="L164">
        <v>1.2500000000000001E-2</v>
      </c>
      <c r="M164">
        <v>3.2641200000000002E-2</v>
      </c>
      <c r="N164">
        <v>0</v>
      </c>
      <c r="O164">
        <v>0</v>
      </c>
      <c r="P164">
        <v>0.30175000000000002</v>
      </c>
      <c r="Q164" cm="1">
        <f t="array" ref="Q164">M164+E164+H164+
_xlfn.IFS(K164="Europe &amp; Central Asia",0.015, K164="East Asia &amp; Pacific",0.026, K164="Middle East &amp; North Africa",0.025, K164="North America",0.026, K164="South Asia",0.05, K164="Sub-Saharan Africa",0.054, K164="Latin America &amp; Caribbean",0.034)+
_xlfn.IFS(B164="Wind offshore",0.037, B164="Wind onshore",0.001, B164="Solar PV",0.01)</f>
        <v>9.2241200000000009E-2</v>
      </c>
      <c r="R164" cm="1">
        <f t="array" ref="R164">(M164+G164+0.02+_xlfn.IFS(K164="Europe &amp; Central Asia",0.015, K164="East Asia &amp; Pacific",0.026, K164="Middle East &amp; North Africa",0.025, K164="North America",0.026, K164="South Asia",0.05, K164="Sub-Saharan Africa",0.054, K164="Latin America &amp; Caribbean",0.034))*(1-F164)</f>
        <v>4.7230467900000003E-2</v>
      </c>
      <c r="S164">
        <f t="shared" si="6"/>
        <v>6.0733687529999997E-2</v>
      </c>
      <c r="T164" s="3">
        <f t="shared" si="7"/>
        <v>2.7336875299999938E-3</v>
      </c>
    </row>
    <row r="165" spans="1:20" x14ac:dyDescent="0.2">
      <c r="A165" t="s">
        <v>49</v>
      </c>
      <c r="B165" t="s">
        <v>18</v>
      </c>
      <c r="C165">
        <v>2011</v>
      </c>
      <c r="D165" s="7">
        <v>4.7E-2</v>
      </c>
      <c r="E165">
        <v>6.0100000000000001E-2</v>
      </c>
      <c r="F165">
        <v>0.30175000000000002</v>
      </c>
      <c r="G165">
        <v>0</v>
      </c>
      <c r="H165">
        <v>0</v>
      </c>
      <c r="I165">
        <v>0.8</v>
      </c>
      <c r="J165">
        <v>5.0000000000000001E-3</v>
      </c>
      <c r="K165" t="s">
        <v>22</v>
      </c>
      <c r="L165">
        <v>1.2500000000000001E-2</v>
      </c>
      <c r="M165">
        <v>2.7816400000000002E-2</v>
      </c>
      <c r="N165">
        <v>0</v>
      </c>
      <c r="O165">
        <v>0</v>
      </c>
      <c r="P165">
        <v>0.30175000000000002</v>
      </c>
      <c r="Q165" cm="1">
        <f t="array" ref="Q165">M165+E165+H165+
_xlfn.IFS(K165="Europe &amp; Central Asia",0.015, K165="East Asia &amp; Pacific",0.026, K165="Middle East &amp; North Africa",0.025, K165="North America",0.026, K165="South Asia",0.05, K165="Sub-Saharan Africa",0.054, K165="Latin America &amp; Caribbean",0.034)+
_xlfn.IFS(B165="Wind offshore",0.037, B165="Wind onshore",0.001, B165="Solar PV",0.01)</f>
        <v>0.10391640000000001</v>
      </c>
      <c r="R165" cm="1">
        <f t="array" ref="R165">(M165+G165+0.02+_xlfn.IFS(K165="Europe &amp; Central Asia",0.015, K165="East Asia &amp; Pacific",0.026, K165="Middle East &amp; North Africa",0.025, K165="North America",0.026, K165="South Asia",0.05, K165="Sub-Saharan Africa",0.054, K165="Latin America &amp; Caribbean",0.034))*(1-F165)</f>
        <v>4.3861551299999996E-2</v>
      </c>
      <c r="S165">
        <f t="shared" si="6"/>
        <v>6.1878005909999992E-2</v>
      </c>
      <c r="T165" s="3">
        <f t="shared" si="7"/>
        <v>1.4878005909999992E-2</v>
      </c>
    </row>
    <row r="166" spans="1:20" x14ac:dyDescent="0.2">
      <c r="A166" t="s">
        <v>49</v>
      </c>
      <c r="B166" t="s">
        <v>18</v>
      </c>
      <c r="C166">
        <v>2012</v>
      </c>
      <c r="D166" s="7">
        <v>3.9E-2</v>
      </c>
      <c r="E166">
        <v>5.7799999999999997E-2</v>
      </c>
      <c r="F166">
        <v>0.30175000000000002</v>
      </c>
      <c r="G166">
        <v>0</v>
      </c>
      <c r="H166">
        <v>0</v>
      </c>
      <c r="I166">
        <v>0.8</v>
      </c>
      <c r="J166">
        <v>5.0000000000000001E-3</v>
      </c>
      <c r="K166" t="s">
        <v>22</v>
      </c>
      <c r="L166">
        <v>1.2500000000000001E-2</v>
      </c>
      <c r="M166">
        <v>1.8034399999999999E-2</v>
      </c>
      <c r="N166">
        <v>0</v>
      </c>
      <c r="O166">
        <v>0</v>
      </c>
      <c r="P166">
        <v>0.30175000000000002</v>
      </c>
      <c r="Q166" cm="1">
        <f t="array" ref="Q166">M166+E166+H166+
_xlfn.IFS(K166="Europe &amp; Central Asia",0.015, K166="East Asia &amp; Pacific",0.026, K166="Middle East &amp; North Africa",0.025, K166="North America",0.026, K166="South Asia",0.05, K166="Sub-Saharan Africa",0.054, K166="Latin America &amp; Caribbean",0.034)+
_xlfn.IFS(B166="Wind offshore",0.037, B166="Wind onshore",0.001, B166="Solar PV",0.01)</f>
        <v>9.1834399999999997E-2</v>
      </c>
      <c r="R166" cm="1">
        <f t="array" ref="R166">(M166+G166+0.02+_xlfn.IFS(K166="Europe &amp; Central Asia",0.015, K166="East Asia &amp; Pacific",0.026, K166="Middle East &amp; North Africa",0.025, K166="North America",0.026, K166="South Asia",0.05, K166="Sub-Saharan Africa",0.054, K166="Latin America &amp; Caribbean",0.034))*(1-F166)</f>
        <v>3.7031269799999995E-2</v>
      </c>
      <c r="S166">
        <f t="shared" si="6"/>
        <v>5.3472208859999995E-2</v>
      </c>
      <c r="T166" s="3">
        <f t="shared" si="7"/>
        <v>1.4472208859999995E-2</v>
      </c>
    </row>
    <row r="167" spans="1:20" x14ac:dyDescent="0.2">
      <c r="A167" t="s">
        <v>49</v>
      </c>
      <c r="B167" t="s">
        <v>28</v>
      </c>
      <c r="C167">
        <v>2008</v>
      </c>
      <c r="D167" s="7">
        <v>7.6999999999999999E-2</v>
      </c>
      <c r="E167">
        <v>6.4299999999999996E-2</v>
      </c>
      <c r="F167">
        <v>0.30175000000000002</v>
      </c>
      <c r="G167">
        <v>0</v>
      </c>
      <c r="H167">
        <v>0</v>
      </c>
      <c r="I167">
        <v>0.6</v>
      </c>
      <c r="J167">
        <v>3.2500000000000001E-2</v>
      </c>
      <c r="K167" t="s">
        <v>22</v>
      </c>
      <c r="L167">
        <v>1.2500000000000001E-2</v>
      </c>
      <c r="M167">
        <v>3.6642629480000001E-2</v>
      </c>
      <c r="N167">
        <v>0</v>
      </c>
      <c r="O167">
        <v>0</v>
      </c>
      <c r="P167">
        <v>0.30175000000000002</v>
      </c>
      <c r="Q167" cm="1">
        <f t="array" ref="Q167">M167+E167+H167+
_xlfn.IFS(K167="Europe &amp; Central Asia",0.015, K167="East Asia &amp; Pacific",0.026, K167="Middle East &amp; North Africa",0.025, K167="North America",0.026, K167="South Asia",0.05, K167="Sub-Saharan Africa",0.054, K167="Latin America &amp; Caribbean",0.034)+
_xlfn.IFS(B167="Wind offshore",0.037, B167="Wind onshore",0.001, B167="Solar PV",0.01)</f>
        <v>0.15294262947999998</v>
      </c>
      <c r="R167" cm="1">
        <f t="array" ref="R167">(M167+G167+0.02+_xlfn.IFS(K167="Europe &amp; Central Asia",0.015, K167="East Asia &amp; Pacific",0.026, K167="Middle East &amp; North Africa",0.025, K167="North America",0.026, K167="South Asia",0.05, K167="Sub-Saharan Africa",0.054, K167="Latin America &amp; Caribbean",0.034))*(1-F167)</f>
        <v>5.0024466034409999E-2</v>
      </c>
      <c r="S167">
        <f t="shared" si="6"/>
        <v>8.0899915068086997E-2</v>
      </c>
      <c r="T167" s="3">
        <f t="shared" si="7"/>
        <v>3.8999150680869982E-3</v>
      </c>
    </row>
    <row r="168" spans="1:20" x14ac:dyDescent="0.2">
      <c r="A168" t="s">
        <v>97</v>
      </c>
      <c r="B168" t="s">
        <v>16</v>
      </c>
      <c r="C168">
        <v>2023</v>
      </c>
      <c r="D168" s="8">
        <v>0.25538</v>
      </c>
      <c r="E168">
        <v>4.5999999999999999E-2</v>
      </c>
      <c r="F168">
        <v>0.3</v>
      </c>
      <c r="G168">
        <v>5.9924907017108862E-2</v>
      </c>
      <c r="H168">
        <v>8.0445567421181308E-2</v>
      </c>
      <c r="I168">
        <v>0.7</v>
      </c>
      <c r="J168">
        <v>2.375E-2</v>
      </c>
      <c r="K168" t="s">
        <v>31</v>
      </c>
      <c r="L168">
        <v>2.18E-2</v>
      </c>
      <c r="M168">
        <v>3.73E-2</v>
      </c>
      <c r="N168">
        <v>8.0445567421181308E-2</v>
      </c>
      <c r="O168">
        <v>5.9924907017108862E-2</v>
      </c>
      <c r="P168">
        <v>0.3</v>
      </c>
      <c r="Q168" cm="1">
        <f t="array" ref="Q168">M168+E168+H168+
_xlfn.IFS(K168="Europe &amp; Central Asia",0.015, K168="East Asia &amp; Pacific",0.026, K168="Middle East &amp; North Africa",0.025, K168="North America",0.026, K168="South Asia",0.05, K168="Sub-Saharan Africa",0.054, K168="Latin America &amp; Caribbean",0.034)+
_xlfn.IFS(B168="Wind offshore",0.037, B168="Wind onshore",0.001, B168="Solar PV",0.01)</f>
        <v>0.22774556742118129</v>
      </c>
      <c r="R168" cm="1">
        <f t="array" ref="R168">(M168+G168+0.02+_xlfn.IFS(K168="Europe &amp; Central Asia",0.015, K168="East Asia &amp; Pacific",0.026, K168="Middle East &amp; North Africa",0.025, K168="North America",0.026, K168="South Asia",0.05, K168="Sub-Saharan Africa",0.054, K168="Latin America &amp; Caribbean",0.034))*(1-F168)</f>
        <v>0.1198574349119762</v>
      </c>
      <c r="S168">
        <f t="shared" si="6"/>
        <v>0.15222387466473772</v>
      </c>
      <c r="T168" s="5">
        <f t="shared" si="7"/>
        <v>-0.10315612533526228</v>
      </c>
    </row>
    <row r="169" spans="1:20" x14ac:dyDescent="0.2">
      <c r="A169" t="s">
        <v>51</v>
      </c>
      <c r="B169" t="s">
        <v>18</v>
      </c>
      <c r="C169">
        <v>2014</v>
      </c>
      <c r="D169" s="7">
        <v>0.1275</v>
      </c>
      <c r="E169">
        <v>5.7799999999999997E-2</v>
      </c>
      <c r="F169">
        <v>0.26</v>
      </c>
      <c r="G169">
        <v>7.4999999999999997E-2</v>
      </c>
      <c r="H169">
        <v>0.1125</v>
      </c>
      <c r="I169">
        <v>0.8</v>
      </c>
      <c r="J169">
        <v>5.0000000000000001E-3</v>
      </c>
      <c r="K169" t="s">
        <v>22</v>
      </c>
      <c r="L169">
        <v>1.2500000000000001E-2</v>
      </c>
      <c r="M169">
        <v>2.5395600000000001E-2</v>
      </c>
      <c r="N169">
        <v>0.1125</v>
      </c>
      <c r="O169">
        <v>7.4999999999999997E-2</v>
      </c>
      <c r="P169">
        <v>0.26</v>
      </c>
      <c r="Q169" cm="1">
        <f t="array" ref="Q169">M169+E169+H169+
_xlfn.IFS(K169="Europe &amp; Central Asia",0.015, K169="East Asia &amp; Pacific",0.026, K169="Middle East &amp; North Africa",0.025, K169="North America",0.026, K169="South Asia",0.05, K169="Sub-Saharan Africa",0.054, K169="Latin America &amp; Caribbean",0.034)+
_xlfn.IFS(B169="Wind offshore",0.037, B169="Wind onshore",0.001, B169="Solar PV",0.01)</f>
        <v>0.21169559999999998</v>
      </c>
      <c r="R169" cm="1">
        <f t="array" ref="R169">(M169+G169+0.02+_xlfn.IFS(K169="Europe &amp; Central Asia",0.015, K169="East Asia &amp; Pacific",0.026, K169="Middle East &amp; North Africa",0.025, K169="North America",0.026, K169="South Asia",0.05, K169="Sub-Saharan Africa",0.054, K169="Latin America &amp; Caribbean",0.034))*(1-F169)</f>
        <v>0.100192744</v>
      </c>
      <c r="S169">
        <f t="shared" si="6"/>
        <v>0.13364360079999998</v>
      </c>
      <c r="T169" s="3">
        <f t="shared" si="7"/>
        <v>6.143600799999982E-3</v>
      </c>
    </row>
    <row r="170" spans="1:20" x14ac:dyDescent="0.2">
      <c r="A170" t="s">
        <v>51</v>
      </c>
      <c r="B170" t="s">
        <v>18</v>
      </c>
      <c r="C170">
        <v>2015</v>
      </c>
      <c r="D170" s="7">
        <v>0.10866666666666661</v>
      </c>
      <c r="E170">
        <v>6.1199999999999997E-2</v>
      </c>
      <c r="F170">
        <v>0.26</v>
      </c>
      <c r="G170">
        <v>0.11210000000000001</v>
      </c>
      <c r="H170">
        <v>0.15694</v>
      </c>
      <c r="I170">
        <v>0.8</v>
      </c>
      <c r="J170">
        <v>5.0000000000000001E-3</v>
      </c>
      <c r="K170" t="s">
        <v>22</v>
      </c>
      <c r="L170">
        <v>1.2500000000000001E-2</v>
      </c>
      <c r="M170">
        <v>2.1382868530000002E-2</v>
      </c>
      <c r="N170">
        <v>0.15694</v>
      </c>
      <c r="O170">
        <v>0.11210000000000001</v>
      </c>
      <c r="P170">
        <v>0.26</v>
      </c>
      <c r="Q170" cm="1">
        <f t="array" ref="Q170">M170+E170+H170+
_xlfn.IFS(K170="Europe &amp; Central Asia",0.015, K170="East Asia &amp; Pacific",0.026, K170="Middle East &amp; North Africa",0.025, K170="North America",0.026, K170="South Asia",0.05, K170="Sub-Saharan Africa",0.054, K170="Latin America &amp; Caribbean",0.034)+
_xlfn.IFS(B170="Wind offshore",0.037, B170="Wind onshore",0.001, B170="Solar PV",0.01)</f>
        <v>0.25552286853</v>
      </c>
      <c r="R170" cm="1">
        <f t="array" ref="R170">(M170+G170+0.02+_xlfn.IFS(K170="Europe &amp; Central Asia",0.015, K170="East Asia &amp; Pacific",0.026, K170="Middle East &amp; North Africa",0.025, K170="North America",0.026, K170="South Asia",0.05, K170="Sub-Saharan Africa",0.054, K170="Latin America &amp; Caribbean",0.034))*(1-F170)</f>
        <v>0.1246773227122</v>
      </c>
      <c r="S170">
        <f t="shared" si="6"/>
        <v>0.16393098645754001</v>
      </c>
      <c r="T170" s="3">
        <f t="shared" si="7"/>
        <v>5.5264319790873401E-2</v>
      </c>
    </row>
    <row r="171" spans="1:20" x14ac:dyDescent="0.2">
      <c r="A171" t="s">
        <v>51</v>
      </c>
      <c r="B171" t="s">
        <v>18</v>
      </c>
      <c r="C171">
        <v>2016</v>
      </c>
      <c r="D171" s="7">
        <v>0.11</v>
      </c>
      <c r="E171">
        <v>5.6899999999999999E-2</v>
      </c>
      <c r="F171">
        <v>0.28999999999999998</v>
      </c>
      <c r="G171">
        <v>0.11547576</v>
      </c>
      <c r="H171">
        <v>0.1420884692290893</v>
      </c>
      <c r="I171">
        <v>0.8</v>
      </c>
      <c r="J171">
        <v>5.0000000000000001E-3</v>
      </c>
      <c r="K171" t="s">
        <v>22</v>
      </c>
      <c r="L171">
        <v>1.2500000000000001E-2</v>
      </c>
      <c r="M171">
        <v>1.840287451E-2</v>
      </c>
      <c r="N171">
        <v>0.1420884692290893</v>
      </c>
      <c r="O171">
        <v>0.11547576</v>
      </c>
      <c r="P171">
        <v>0.28999999999999998</v>
      </c>
      <c r="Q171" cm="1">
        <f t="array" ref="Q171">M171+E171+H171+
_xlfn.IFS(K171="Europe &amp; Central Asia",0.015, K171="East Asia &amp; Pacific",0.026, K171="Middle East &amp; North Africa",0.025, K171="North America",0.026, K171="South Asia",0.05, K171="Sub-Saharan Africa",0.054, K171="Latin America &amp; Caribbean",0.034)+
_xlfn.IFS(B171="Wind offshore",0.037, B171="Wind onshore",0.001, B171="Solar PV",0.01)</f>
        <v>0.23339134373908932</v>
      </c>
      <c r="R171" cm="1">
        <f t="array" ref="R171">(M171+G171+0.02+_xlfn.IFS(K171="Europe &amp; Central Asia",0.015, K171="East Asia &amp; Pacific",0.026, K171="Middle East &amp; North Africa",0.025, K171="North America",0.026, K171="South Asia",0.05, K171="Sub-Saharan Africa",0.054, K171="Latin America &amp; Caribbean",0.034))*(1-F171)</f>
        <v>0.11990383050209996</v>
      </c>
      <c r="S171">
        <f t="shared" si="6"/>
        <v>0.15395008447319675</v>
      </c>
      <c r="T171" s="3">
        <f t="shared" si="7"/>
        <v>4.3950084473196746E-2</v>
      </c>
    </row>
    <row r="172" spans="1:20" x14ac:dyDescent="0.2">
      <c r="A172" t="s">
        <v>51</v>
      </c>
      <c r="B172" t="s">
        <v>16</v>
      </c>
      <c r="C172">
        <v>2014</v>
      </c>
      <c r="D172" s="7">
        <v>0.13800000000000001</v>
      </c>
      <c r="E172">
        <v>5.7799999999999997E-2</v>
      </c>
      <c r="F172">
        <v>0.26</v>
      </c>
      <c r="G172">
        <v>7.4999999999999997E-2</v>
      </c>
      <c r="H172">
        <v>0.1125</v>
      </c>
      <c r="I172">
        <v>0.8</v>
      </c>
      <c r="J172">
        <v>5.0000000000000001E-3</v>
      </c>
      <c r="K172" t="s">
        <v>22</v>
      </c>
      <c r="L172">
        <v>1.2500000000000001E-2</v>
      </c>
      <c r="M172">
        <v>2.5395600000000001E-2</v>
      </c>
      <c r="N172">
        <v>0.1125</v>
      </c>
      <c r="O172">
        <v>7.4999999999999997E-2</v>
      </c>
      <c r="P172">
        <v>0.26</v>
      </c>
      <c r="Q172" cm="1">
        <f t="array" ref="Q172">M172+E172+H172+
_xlfn.IFS(K172="Europe &amp; Central Asia",0.015, K172="East Asia &amp; Pacific",0.026, K172="Middle East &amp; North Africa",0.025, K172="North America",0.026, K172="South Asia",0.05, K172="Sub-Saharan Africa",0.054, K172="Latin America &amp; Caribbean",0.034)+
_xlfn.IFS(B172="Wind offshore",0.037, B172="Wind onshore",0.001, B172="Solar PV",0.01)</f>
        <v>0.22069559999999999</v>
      </c>
      <c r="R172" cm="1">
        <f t="array" ref="R172">(M172+G172+0.02+_xlfn.IFS(K172="Europe &amp; Central Asia",0.015, K172="East Asia &amp; Pacific",0.026, K172="Middle East &amp; North Africa",0.025, K172="North America",0.026, K172="South Asia",0.05, K172="Sub-Saharan Africa",0.054, K172="Latin America &amp; Caribbean",0.034))*(1-F172)</f>
        <v>0.100192744</v>
      </c>
      <c r="S172">
        <f t="shared" si="6"/>
        <v>0.13634360079999999</v>
      </c>
      <c r="T172" s="3">
        <f t="shared" si="7"/>
        <v>-1.6563992000000194E-3</v>
      </c>
    </row>
    <row r="173" spans="1:20" x14ac:dyDescent="0.2">
      <c r="A173" t="s">
        <v>51</v>
      </c>
      <c r="B173" t="s">
        <v>16</v>
      </c>
      <c r="C173">
        <v>2015</v>
      </c>
      <c r="D173" s="7">
        <v>0.161</v>
      </c>
      <c r="E173">
        <v>6.1199999999999997E-2</v>
      </c>
      <c r="F173">
        <v>0.26</v>
      </c>
      <c r="G173">
        <v>0.11210000000000001</v>
      </c>
      <c r="H173">
        <v>0.15694</v>
      </c>
      <c r="I173">
        <v>0.8</v>
      </c>
      <c r="J173">
        <v>5.0000000000000001E-3</v>
      </c>
      <c r="K173" t="s">
        <v>22</v>
      </c>
      <c r="L173">
        <v>1.2500000000000001E-2</v>
      </c>
      <c r="M173">
        <v>2.1382868530000002E-2</v>
      </c>
      <c r="N173">
        <v>0.15694</v>
      </c>
      <c r="O173">
        <v>0.11210000000000001</v>
      </c>
      <c r="P173">
        <v>0.26</v>
      </c>
      <c r="Q173" cm="1">
        <f t="array" ref="Q173">M173+E173+H173+
_xlfn.IFS(K173="Europe &amp; Central Asia",0.015, K173="East Asia &amp; Pacific",0.026, K173="Middle East &amp; North Africa",0.025, K173="North America",0.026, K173="South Asia",0.05, K173="Sub-Saharan Africa",0.054, K173="Latin America &amp; Caribbean",0.034)+
_xlfn.IFS(B173="Wind offshore",0.037, B173="Wind onshore",0.001, B173="Solar PV",0.01)</f>
        <v>0.26452286853000001</v>
      </c>
      <c r="R173" cm="1">
        <f t="array" ref="R173">(M173+G173+0.02+_xlfn.IFS(K173="Europe &amp; Central Asia",0.015, K173="East Asia &amp; Pacific",0.026, K173="Middle East &amp; North Africa",0.025, K173="North America",0.026, K173="South Asia",0.05, K173="Sub-Saharan Africa",0.054, K173="Latin America &amp; Caribbean",0.034))*(1-F173)</f>
        <v>0.1246773227122</v>
      </c>
      <c r="S173">
        <f t="shared" si="6"/>
        <v>0.16663098645753999</v>
      </c>
      <c r="T173" s="3">
        <f t="shared" si="7"/>
        <v>5.6309864575399826E-3</v>
      </c>
    </row>
    <row r="174" spans="1:20" x14ac:dyDescent="0.2">
      <c r="A174" t="s">
        <v>51</v>
      </c>
      <c r="B174" t="s">
        <v>16</v>
      </c>
      <c r="C174">
        <v>2016</v>
      </c>
      <c r="D174" s="7">
        <v>9.5000000000000001E-2</v>
      </c>
      <c r="E174">
        <v>5.6899999999999999E-2</v>
      </c>
      <c r="F174">
        <v>0.28999999999999998</v>
      </c>
      <c r="G174">
        <v>0.11547576</v>
      </c>
      <c r="H174">
        <v>0.1420884692290893</v>
      </c>
      <c r="I174">
        <v>0.8</v>
      </c>
      <c r="J174">
        <v>5.0000000000000001E-3</v>
      </c>
      <c r="K174" t="s">
        <v>22</v>
      </c>
      <c r="L174">
        <v>1.2500000000000001E-2</v>
      </c>
      <c r="M174">
        <v>1.840287451E-2</v>
      </c>
      <c r="N174">
        <v>0.1420884692290893</v>
      </c>
      <c r="O174">
        <v>0.11547576</v>
      </c>
      <c r="P174">
        <v>0.28999999999999998</v>
      </c>
      <c r="Q174" cm="1">
        <f t="array" ref="Q174">M174+E174+H174+
_xlfn.IFS(K174="Europe &amp; Central Asia",0.015, K174="East Asia &amp; Pacific",0.026, K174="Middle East &amp; North Africa",0.025, K174="North America",0.026, K174="South Asia",0.05, K174="Sub-Saharan Africa",0.054, K174="Latin America &amp; Caribbean",0.034)+
_xlfn.IFS(B174="Wind offshore",0.037, B174="Wind onshore",0.001, B174="Solar PV",0.01)</f>
        <v>0.24239134373908933</v>
      </c>
      <c r="R174" cm="1">
        <f t="array" ref="R174">(M174+G174+0.02+_xlfn.IFS(K174="Europe &amp; Central Asia",0.015, K174="East Asia &amp; Pacific",0.026, K174="Middle East &amp; North Africa",0.025, K174="North America",0.026, K174="South Asia",0.05, K174="Sub-Saharan Africa",0.054, K174="Latin America &amp; Caribbean",0.034))*(1-F174)</f>
        <v>0.11990383050209996</v>
      </c>
      <c r="S174">
        <f t="shared" si="6"/>
        <v>0.15665008447319678</v>
      </c>
      <c r="T174" s="3">
        <f t="shared" si="7"/>
        <v>6.1650084473196781E-2</v>
      </c>
    </row>
    <row r="175" spans="1:20" x14ac:dyDescent="0.2">
      <c r="A175" t="s">
        <v>51</v>
      </c>
      <c r="B175" t="s">
        <v>18</v>
      </c>
      <c r="C175">
        <v>2018</v>
      </c>
      <c r="D175" s="7">
        <v>6.2E-2</v>
      </c>
      <c r="E175">
        <v>5.96E-2</v>
      </c>
      <c r="F175">
        <v>0.28999999999999998</v>
      </c>
      <c r="G175">
        <v>7.3394208515908457E-2</v>
      </c>
      <c r="H175">
        <v>9.028044717206947E-2</v>
      </c>
      <c r="I175">
        <v>0.8</v>
      </c>
      <c r="J175">
        <v>5.0000000000000001E-3</v>
      </c>
      <c r="K175" t="s">
        <v>22</v>
      </c>
      <c r="L175">
        <v>1.2500000000000001E-2</v>
      </c>
      <c r="M175">
        <v>2.909364683E-2</v>
      </c>
      <c r="N175">
        <v>9.028044717206947E-2</v>
      </c>
      <c r="O175">
        <v>7.3394208515908457E-2</v>
      </c>
      <c r="P175">
        <v>0.28999999999999998</v>
      </c>
      <c r="Q175" cm="1">
        <f t="array" ref="Q175">M175+E175+H175+
_xlfn.IFS(K175="Europe &amp; Central Asia",0.015, K175="East Asia &amp; Pacific",0.026, K175="Middle East &amp; North Africa",0.025, K175="North America",0.026, K175="South Asia",0.05, K175="Sub-Saharan Africa",0.054, K175="Latin America &amp; Caribbean",0.034)+
_xlfn.IFS(B175="Wind offshore",0.037, B175="Wind onshore",0.001, B175="Solar PV",0.01)</f>
        <v>0.1949740940020695</v>
      </c>
      <c r="R175" cm="1">
        <f t="array" ref="R175">(M175+G175+0.02+_xlfn.IFS(K175="Europe &amp; Central Asia",0.015, K175="East Asia &amp; Pacific",0.026, K175="Middle East &amp; North Africa",0.025, K175="North America",0.026, K175="South Asia",0.05, K175="Sub-Saharan Africa",0.054, K175="Latin America &amp; Caribbean",0.034))*(1-F175)</f>
        <v>9.7616377295594997E-2</v>
      </c>
      <c r="S175">
        <f t="shared" si="6"/>
        <v>0.12682369230753734</v>
      </c>
      <c r="T175" s="3">
        <f t="shared" si="7"/>
        <v>6.4823692307537345E-2</v>
      </c>
    </row>
    <row r="176" spans="1:20" x14ac:dyDescent="0.2">
      <c r="A176" t="s">
        <v>51</v>
      </c>
      <c r="B176" t="s">
        <v>18</v>
      </c>
      <c r="C176">
        <v>2019</v>
      </c>
      <c r="D176" s="7">
        <v>6.2E-2</v>
      </c>
      <c r="E176">
        <v>5.1999999999999998E-2</v>
      </c>
      <c r="F176">
        <v>0.24</v>
      </c>
      <c r="G176">
        <v>3.7638884469729683E-2</v>
      </c>
      <c r="H176">
        <v>4.4398154338798353E-2</v>
      </c>
      <c r="I176">
        <v>0.8</v>
      </c>
      <c r="J176">
        <v>5.0000000000000001E-3</v>
      </c>
      <c r="K176" t="s">
        <v>22</v>
      </c>
      <c r="L176">
        <v>1.2500000000000001E-2</v>
      </c>
      <c r="M176">
        <v>2.1413999999999999E-2</v>
      </c>
      <c r="N176">
        <v>4.4398154338798353E-2</v>
      </c>
      <c r="O176">
        <v>3.7638884469729683E-2</v>
      </c>
      <c r="P176">
        <v>0.24</v>
      </c>
      <c r="Q176" cm="1">
        <f t="array" ref="Q176">M176+E176+H176+
_xlfn.IFS(K176="Europe &amp; Central Asia",0.015, K176="East Asia &amp; Pacific",0.026, K176="Middle East &amp; North Africa",0.025, K176="North America",0.026, K176="South Asia",0.05, K176="Sub-Saharan Africa",0.054, K176="Latin America &amp; Caribbean",0.034)+
_xlfn.IFS(B176="Wind offshore",0.037, B176="Wind onshore",0.001, B176="Solar PV",0.01)</f>
        <v>0.13381215433879834</v>
      </c>
      <c r="R176" cm="1">
        <f t="array" ref="R176">(M176+G176+0.02+_xlfn.IFS(K176="Europe &amp; Central Asia",0.015, K176="East Asia &amp; Pacific",0.026, K176="Middle East &amp; North Africa",0.025, K176="North America",0.026, K176="South Asia",0.05, K176="Sub-Saharan Africa",0.054, K176="Latin America &amp; Caribbean",0.034))*(1-F176)</f>
        <v>7.1480192196994571E-2</v>
      </c>
      <c r="S176">
        <f t="shared" si="6"/>
        <v>9.0179780839535706E-2</v>
      </c>
      <c r="T176" s="3">
        <f t="shared" si="7"/>
        <v>2.8179780839535706E-2</v>
      </c>
    </row>
    <row r="177" spans="1:20" x14ac:dyDescent="0.2">
      <c r="A177" t="s">
        <v>51</v>
      </c>
      <c r="B177" t="s">
        <v>16</v>
      </c>
      <c r="C177">
        <v>2018</v>
      </c>
      <c r="D177" s="7">
        <v>0.06</v>
      </c>
      <c r="E177">
        <v>5.96E-2</v>
      </c>
      <c r="F177">
        <v>0.28999999999999998</v>
      </c>
      <c r="G177">
        <v>7.3394208515908457E-2</v>
      </c>
      <c r="H177">
        <v>9.028044717206947E-2</v>
      </c>
      <c r="I177">
        <v>0.8</v>
      </c>
      <c r="J177">
        <v>5.0000000000000001E-3</v>
      </c>
      <c r="K177" t="s">
        <v>22</v>
      </c>
      <c r="L177">
        <v>1.2500000000000001E-2</v>
      </c>
      <c r="M177">
        <v>2.909364683E-2</v>
      </c>
      <c r="N177">
        <v>9.028044717206947E-2</v>
      </c>
      <c r="O177">
        <v>7.3394208515908457E-2</v>
      </c>
      <c r="P177">
        <v>0.28999999999999998</v>
      </c>
      <c r="Q177" cm="1">
        <f t="array" ref="Q177">M177+E177+H177+
_xlfn.IFS(K177="Europe &amp; Central Asia",0.015, K177="East Asia &amp; Pacific",0.026, K177="Middle East &amp; North Africa",0.025, K177="North America",0.026, K177="South Asia",0.05, K177="Sub-Saharan Africa",0.054, K177="Latin America &amp; Caribbean",0.034)+
_xlfn.IFS(B177="Wind offshore",0.037, B177="Wind onshore",0.001, B177="Solar PV",0.01)</f>
        <v>0.20397409400206951</v>
      </c>
      <c r="R177" cm="1">
        <f t="array" ref="R177">(M177+G177+0.02+_xlfn.IFS(K177="Europe &amp; Central Asia",0.015, K177="East Asia &amp; Pacific",0.026, K177="Middle East &amp; North Africa",0.025, K177="North America",0.026, K177="South Asia",0.05, K177="Sub-Saharan Africa",0.054, K177="Latin America &amp; Caribbean",0.034))*(1-F177)</f>
        <v>9.7616377295594997E-2</v>
      </c>
      <c r="S177">
        <f t="shared" si="6"/>
        <v>0.12952369230753735</v>
      </c>
      <c r="T177" s="3">
        <f t="shared" si="7"/>
        <v>6.9523692307537355E-2</v>
      </c>
    </row>
    <row r="178" spans="1:20" x14ac:dyDescent="0.2">
      <c r="A178" t="s">
        <v>51</v>
      </c>
      <c r="B178" t="s">
        <v>16</v>
      </c>
      <c r="C178">
        <v>2019</v>
      </c>
      <c r="D178" s="7">
        <v>0.06</v>
      </c>
      <c r="E178">
        <v>5.1999999999999998E-2</v>
      </c>
      <c r="F178">
        <v>0.24</v>
      </c>
      <c r="G178">
        <v>3.7638884469729683E-2</v>
      </c>
      <c r="H178">
        <v>4.4398154338798353E-2</v>
      </c>
      <c r="I178">
        <v>0.8</v>
      </c>
      <c r="J178">
        <v>5.0000000000000001E-3</v>
      </c>
      <c r="K178" t="s">
        <v>22</v>
      </c>
      <c r="L178">
        <v>1.2500000000000001E-2</v>
      </c>
      <c r="M178">
        <v>2.1413999999999999E-2</v>
      </c>
      <c r="N178">
        <v>4.4398154338798353E-2</v>
      </c>
      <c r="O178">
        <v>3.7638884469729683E-2</v>
      </c>
      <c r="P178">
        <v>0.24</v>
      </c>
      <c r="Q178" cm="1">
        <f t="array" ref="Q178">M178+E178+H178+
_xlfn.IFS(K178="Europe &amp; Central Asia",0.015, K178="East Asia &amp; Pacific",0.026, K178="Middle East &amp; North Africa",0.025, K178="North America",0.026, K178="South Asia",0.05, K178="Sub-Saharan Africa",0.054, K178="Latin America &amp; Caribbean",0.034)+
_xlfn.IFS(B178="Wind offshore",0.037, B178="Wind onshore",0.001, B178="Solar PV",0.01)</f>
        <v>0.14281215433879835</v>
      </c>
      <c r="R178" cm="1">
        <f t="array" ref="R178">(M178+G178+0.02+_xlfn.IFS(K178="Europe &amp; Central Asia",0.015, K178="East Asia &amp; Pacific",0.026, K178="Middle East &amp; North Africa",0.025, K178="North America",0.026, K178="South Asia",0.05, K178="Sub-Saharan Africa",0.054, K178="Latin America &amp; Caribbean",0.034))*(1-F178)</f>
        <v>7.1480192196994571E-2</v>
      </c>
      <c r="S178">
        <f t="shared" si="6"/>
        <v>9.28797808395357E-2</v>
      </c>
      <c r="T178" s="3">
        <f t="shared" si="7"/>
        <v>3.2879780839535702E-2</v>
      </c>
    </row>
    <row r="179" spans="1:20" x14ac:dyDescent="0.2">
      <c r="A179" t="s">
        <v>51</v>
      </c>
      <c r="B179" t="s">
        <v>16</v>
      </c>
      <c r="C179">
        <v>2023</v>
      </c>
      <c r="D179" s="7">
        <v>0.14623800000000001</v>
      </c>
      <c r="E179">
        <v>4.5999999999999999E-2</v>
      </c>
      <c r="F179">
        <v>0.22</v>
      </c>
      <c r="G179">
        <v>2.7273515373171339E-2</v>
      </c>
      <c r="H179">
        <v>3.6613046710922269E-2</v>
      </c>
      <c r="I179">
        <v>0.8</v>
      </c>
      <c r="J179">
        <v>5.0000000000000001E-3</v>
      </c>
      <c r="K179" t="s">
        <v>22</v>
      </c>
      <c r="L179">
        <v>1.2500000000000001E-2</v>
      </c>
      <c r="M179">
        <v>3.73E-2</v>
      </c>
      <c r="N179">
        <v>3.6613046710922269E-2</v>
      </c>
      <c r="O179">
        <v>2.7273515373171339E-2</v>
      </c>
      <c r="P179">
        <v>0.22</v>
      </c>
      <c r="Q179" cm="1">
        <f t="array" ref="Q179">M179+E179+H179+
_xlfn.IFS(K179="Europe &amp; Central Asia",0.015, K179="East Asia &amp; Pacific",0.026, K179="Middle East &amp; North Africa",0.025, K179="North America",0.026, K179="South Asia",0.05, K179="Sub-Saharan Africa",0.054, K179="Latin America &amp; Caribbean",0.034)+
_xlfn.IFS(B179="Wind offshore",0.037, B179="Wind onshore",0.001, B179="Solar PV",0.01)</f>
        <v>0.14491304671092226</v>
      </c>
      <c r="R179" cm="1">
        <f t="array" ref="R179">(M179+G179+0.02+_xlfn.IFS(K179="Europe &amp; Central Asia",0.015, K179="East Asia &amp; Pacific",0.026, K179="Middle East &amp; North Africa",0.025, K179="North America",0.026, K179="South Asia",0.05, K179="Sub-Saharan Africa",0.054, K179="Latin America &amp; Caribbean",0.034))*(1-F179)</f>
        <v>7.7667341991073655E-2</v>
      </c>
      <c r="S179">
        <f t="shared" si="6"/>
        <v>9.7841053407028228E-2</v>
      </c>
      <c r="T179" s="3">
        <f t="shared" si="7"/>
        <v>-4.8396946592971779E-2</v>
      </c>
    </row>
    <row r="180" spans="1:20" x14ac:dyDescent="0.2">
      <c r="A180" t="s">
        <v>51</v>
      </c>
      <c r="B180" t="s">
        <v>18</v>
      </c>
      <c r="C180">
        <v>2013</v>
      </c>
      <c r="D180" s="7">
        <v>0.12</v>
      </c>
      <c r="E180">
        <v>4.9599999999999998E-2</v>
      </c>
      <c r="F180">
        <v>0.26</v>
      </c>
      <c r="G180">
        <v>0.1</v>
      </c>
      <c r="H180">
        <v>0.15</v>
      </c>
      <c r="I180">
        <v>0.7</v>
      </c>
      <c r="J180">
        <v>2.375E-2</v>
      </c>
      <c r="K180" t="s">
        <v>22</v>
      </c>
      <c r="L180">
        <v>1.2500000000000001E-2</v>
      </c>
      <c r="M180">
        <v>2.3501600000000001E-2</v>
      </c>
      <c r="N180">
        <v>0.15</v>
      </c>
      <c r="O180">
        <v>0.1</v>
      </c>
      <c r="P180">
        <v>0.26</v>
      </c>
      <c r="Q180" cm="1">
        <f t="array" ref="Q180">M180+E180+H180+
_xlfn.IFS(K180="Europe &amp; Central Asia",0.015, K180="East Asia &amp; Pacific",0.026, K180="Middle East &amp; North Africa",0.025, K180="North America",0.026, K180="South Asia",0.05, K180="Sub-Saharan Africa",0.054, K180="Latin America &amp; Caribbean",0.034)+
_xlfn.IFS(B180="Wind offshore",0.037, B180="Wind onshore",0.001, B180="Solar PV",0.01)</f>
        <v>0.23910160000000003</v>
      </c>
      <c r="R180" cm="1">
        <f t="array" ref="R180">(M180+G180+0.02+_xlfn.IFS(K180="Europe &amp; Central Asia",0.015, K180="East Asia &amp; Pacific",0.026, K180="Middle East &amp; North Africa",0.025, K180="North America",0.026, K180="South Asia",0.05, K180="Sub-Saharan Africa",0.054, K180="Latin America &amp; Caribbean",0.034))*(1-F180)</f>
        <v>0.11729118400000001</v>
      </c>
      <c r="S180">
        <f t="shared" si="6"/>
        <v>0.15383430879999999</v>
      </c>
      <c r="T180" s="3">
        <f t="shared" si="7"/>
        <v>3.383430879999999E-2</v>
      </c>
    </row>
    <row r="181" spans="1:20" x14ac:dyDescent="0.2">
      <c r="A181" t="s">
        <v>51</v>
      </c>
      <c r="B181" t="s">
        <v>16</v>
      </c>
      <c r="C181">
        <v>2020</v>
      </c>
      <c r="D181" s="7">
        <v>4.7849999999999997E-2</v>
      </c>
      <c r="E181">
        <v>4.7199999999999999E-2</v>
      </c>
      <c r="F181">
        <v>0.24</v>
      </c>
      <c r="G181">
        <v>3.1810382490361881E-2</v>
      </c>
      <c r="H181">
        <v>3.4861738975968962E-2</v>
      </c>
      <c r="I181">
        <v>0.8</v>
      </c>
      <c r="J181">
        <v>5.0000000000000001E-3</v>
      </c>
      <c r="K181" t="s">
        <v>22</v>
      </c>
      <c r="L181">
        <v>1.2500000000000001E-2</v>
      </c>
      <c r="M181">
        <v>8.8920318700000008E-3</v>
      </c>
      <c r="N181">
        <v>3.4861738975968962E-2</v>
      </c>
      <c r="O181">
        <v>3.1810382490361881E-2</v>
      </c>
      <c r="P181">
        <v>0.24</v>
      </c>
      <c r="Q181" cm="1">
        <f t="array" ref="Q181">M181+E181+H181+
_xlfn.IFS(K181="Europe &amp; Central Asia",0.015, K181="East Asia &amp; Pacific",0.026, K181="Middle East &amp; North Africa",0.025, K181="North America",0.026, K181="South Asia",0.05, K181="Sub-Saharan Africa",0.054, K181="Latin America &amp; Caribbean",0.034)+
_xlfn.IFS(B181="Wind offshore",0.037, B181="Wind onshore",0.001, B181="Solar PV",0.01)</f>
        <v>0.11595377084596896</v>
      </c>
      <c r="R181" cm="1">
        <f t="array" ref="R181">(M181+G181+0.02+_xlfn.IFS(K181="Europe &amp; Central Asia",0.015, K181="East Asia &amp; Pacific",0.026, K181="Middle East &amp; North Africa",0.025, K181="North America",0.026, K181="South Asia",0.05, K181="Sub-Saharan Africa",0.054, K181="Latin America &amp; Caribbean",0.034))*(1-F181)</f>
        <v>5.7533834913875037E-2</v>
      </c>
      <c r="S181">
        <f t="shared" si="6"/>
        <v>7.5059815693503201E-2</v>
      </c>
      <c r="T181" s="3">
        <f t="shared" si="7"/>
        <v>2.7209815693503205E-2</v>
      </c>
    </row>
    <row r="182" spans="1:20" x14ac:dyDescent="0.2">
      <c r="A182" t="s">
        <v>51</v>
      </c>
      <c r="B182" t="s">
        <v>18</v>
      </c>
      <c r="C182">
        <v>2020</v>
      </c>
      <c r="D182" s="7">
        <v>3.8399999999999997E-2</v>
      </c>
      <c r="E182">
        <v>4.7199999999999999E-2</v>
      </c>
      <c r="F182">
        <v>0.24</v>
      </c>
      <c r="G182">
        <v>3.1810382490361881E-2</v>
      </c>
      <c r="H182">
        <v>3.4861738975968962E-2</v>
      </c>
      <c r="I182">
        <v>0.8</v>
      </c>
      <c r="J182">
        <v>5.0000000000000001E-3</v>
      </c>
      <c r="K182" t="s">
        <v>22</v>
      </c>
      <c r="L182">
        <v>1.2500000000000001E-2</v>
      </c>
      <c r="M182">
        <v>8.8920318700000008E-3</v>
      </c>
      <c r="N182">
        <v>3.4861738975968962E-2</v>
      </c>
      <c r="O182">
        <v>3.1810382490361881E-2</v>
      </c>
      <c r="P182">
        <v>0.24</v>
      </c>
      <c r="Q182" cm="1">
        <f t="array" ref="Q182">M182+E182+H182+
_xlfn.IFS(K182="Europe &amp; Central Asia",0.015, K182="East Asia &amp; Pacific",0.026, K182="Middle East &amp; North Africa",0.025, K182="North America",0.026, K182="South Asia",0.05, K182="Sub-Saharan Africa",0.054, K182="Latin America &amp; Caribbean",0.034)+
_xlfn.IFS(B182="Wind offshore",0.037, B182="Wind onshore",0.001, B182="Solar PV",0.01)</f>
        <v>0.10695377084596897</v>
      </c>
      <c r="R182" cm="1">
        <f t="array" ref="R182">(M182+G182+0.02+_xlfn.IFS(K182="Europe &amp; Central Asia",0.015, K182="East Asia &amp; Pacific",0.026, K182="Middle East &amp; North Africa",0.025, K182="North America",0.026, K182="South Asia",0.05, K182="Sub-Saharan Africa",0.054, K182="Latin America &amp; Caribbean",0.034))*(1-F182)</f>
        <v>5.7533834913875037E-2</v>
      </c>
      <c r="S182">
        <f t="shared" si="6"/>
        <v>7.2359815693503207E-2</v>
      </c>
      <c r="T182" s="3">
        <f t="shared" si="7"/>
        <v>3.3959815693503211E-2</v>
      </c>
    </row>
    <row r="183" spans="1:20" x14ac:dyDescent="0.2">
      <c r="A183" t="s">
        <v>52</v>
      </c>
      <c r="B183" t="s">
        <v>16</v>
      </c>
      <c r="C183">
        <v>2014</v>
      </c>
      <c r="D183" s="7">
        <v>8.5000000000000006E-2</v>
      </c>
      <c r="E183">
        <v>5.7799999999999997E-2</v>
      </c>
      <c r="F183">
        <v>0.28000000000000003</v>
      </c>
      <c r="G183">
        <v>2.5000000000000001E-2</v>
      </c>
      <c r="H183">
        <v>3.7500000000000012E-2</v>
      </c>
      <c r="I183">
        <v>0.6</v>
      </c>
      <c r="J183">
        <v>3.2500000000000001E-2</v>
      </c>
      <c r="K183" t="s">
        <v>17</v>
      </c>
      <c r="L183">
        <v>2.2200000000000001E-2</v>
      </c>
      <c r="M183">
        <v>2.5395600000000001E-2</v>
      </c>
      <c r="N183">
        <v>3.7500000000000012E-2</v>
      </c>
      <c r="O183">
        <v>2.5000000000000001E-2</v>
      </c>
      <c r="P183">
        <v>0.28000000000000003</v>
      </c>
      <c r="Q183" cm="1">
        <f t="array" ref="Q183">M183+E183+H183+
_xlfn.IFS(K183="Europe &amp; Central Asia",0.015, K183="East Asia &amp; Pacific",0.026, K183="Middle East &amp; North Africa",0.025, K183="North America",0.026, K183="South Asia",0.05, K183="Sub-Saharan Africa",0.054, K183="Latin America &amp; Caribbean",0.034)+
_xlfn.IFS(B183="Wind offshore",0.037, B183="Wind onshore",0.001, B183="Solar PV",0.01)</f>
        <v>0.16469560000000003</v>
      </c>
      <c r="R183" cm="1">
        <f t="array" ref="R183">(M183+G183+0.02+_xlfn.IFS(K183="Europe &amp; Central Asia",0.015, K183="East Asia &amp; Pacific",0.026, K183="Middle East &amp; North Africa",0.025, K183="North America",0.026, K183="South Asia",0.05, K183="Sub-Saharan Africa",0.054, K183="Latin America &amp; Caribbean",0.034))*(1-F183)</f>
        <v>7.5164832000000001E-2</v>
      </c>
      <c r="S183">
        <f t="shared" si="6"/>
        <v>0.1020240624</v>
      </c>
      <c r="T183" s="3">
        <f t="shared" si="7"/>
        <v>1.7024062399999998E-2</v>
      </c>
    </row>
    <row r="184" spans="1:20" x14ac:dyDescent="0.2">
      <c r="A184" t="s">
        <v>53</v>
      </c>
      <c r="B184" t="s">
        <v>18</v>
      </c>
      <c r="C184">
        <v>2014</v>
      </c>
      <c r="D184" s="7">
        <v>0.113</v>
      </c>
      <c r="E184">
        <v>5.7799999999999997E-2</v>
      </c>
      <c r="F184">
        <v>0.19</v>
      </c>
      <c r="G184">
        <v>2.5000000000000001E-2</v>
      </c>
      <c r="H184">
        <v>3.7500000000000012E-2</v>
      </c>
      <c r="I184">
        <v>0.6</v>
      </c>
      <c r="J184">
        <v>3.2500000000000001E-2</v>
      </c>
      <c r="K184" t="s">
        <v>22</v>
      </c>
      <c r="L184">
        <v>1.2500000000000001E-2</v>
      </c>
      <c r="M184">
        <v>2.5395600000000001E-2</v>
      </c>
      <c r="N184">
        <v>3.7500000000000012E-2</v>
      </c>
      <c r="O184">
        <v>2.5000000000000001E-2</v>
      </c>
      <c r="P184">
        <v>0.19</v>
      </c>
      <c r="Q184" cm="1">
        <f t="array" ref="Q184">M184+E184+H184+
_xlfn.IFS(K184="Europe &amp; Central Asia",0.015, K184="East Asia &amp; Pacific",0.026, K184="Middle East &amp; North Africa",0.025, K184="North America",0.026, K184="South Asia",0.05, K184="Sub-Saharan Africa",0.054, K184="Latin America &amp; Caribbean",0.034)+
_xlfn.IFS(B184="Wind offshore",0.037, B184="Wind onshore",0.001, B184="Solar PV",0.01)</f>
        <v>0.13669560000000003</v>
      </c>
      <c r="R184" cm="1">
        <f t="array" ref="R184">(M184+G184+0.02+_xlfn.IFS(K184="Europe &amp; Central Asia",0.015, K184="East Asia &amp; Pacific",0.026, K184="Middle East &amp; North Africa",0.025, K184="North America",0.026, K184="South Asia",0.05, K184="Sub-Saharan Africa",0.054, K184="Latin America &amp; Caribbean",0.034))*(1-F184)</f>
        <v>6.9170436000000002E-2</v>
      </c>
      <c r="S184">
        <f t="shared" si="6"/>
        <v>8.9427985200000004E-2</v>
      </c>
      <c r="T184" s="3">
        <f t="shared" si="7"/>
        <v>-2.3572014799999999E-2</v>
      </c>
    </row>
    <row r="185" spans="1:20" x14ac:dyDescent="0.2">
      <c r="A185" t="s">
        <v>53</v>
      </c>
      <c r="B185" t="s">
        <v>16</v>
      </c>
      <c r="C185">
        <v>2018</v>
      </c>
      <c r="D185" s="7">
        <v>5.6564583333333328E-2</v>
      </c>
      <c r="E185">
        <v>5.96E-2</v>
      </c>
      <c r="F185">
        <v>0.09</v>
      </c>
      <c r="G185">
        <v>2.4837984574038369E-2</v>
      </c>
      <c r="H185">
        <v>3.0552606255180231E-2</v>
      </c>
      <c r="I185">
        <v>0.7</v>
      </c>
      <c r="J185">
        <v>2.375E-2</v>
      </c>
      <c r="K185" t="s">
        <v>22</v>
      </c>
      <c r="L185">
        <v>1.2500000000000001E-2</v>
      </c>
      <c r="M185">
        <v>2.909364683E-2</v>
      </c>
      <c r="N185">
        <v>3.0552606255180231E-2</v>
      </c>
      <c r="O185">
        <v>2.4837984574038369E-2</v>
      </c>
      <c r="P185">
        <v>0.09</v>
      </c>
      <c r="Q185" cm="1">
        <f t="array" ref="Q185">M185+E185+H185+
_xlfn.IFS(K185="Europe &amp; Central Asia",0.015, K185="East Asia &amp; Pacific",0.026, K185="Middle East &amp; North Africa",0.025, K185="North America",0.026, K185="South Asia",0.05, K185="Sub-Saharan Africa",0.054, K185="Latin America &amp; Caribbean",0.034)+
_xlfn.IFS(B185="Wind offshore",0.037, B185="Wind onshore",0.001, B185="Solar PV",0.01)</f>
        <v>0.14424625308518024</v>
      </c>
      <c r="R185" cm="1">
        <f t="array" ref="R185">(M185+G185+0.02+_xlfn.IFS(K185="Europe &amp; Central Asia",0.015, K185="East Asia &amp; Pacific",0.026, K185="Middle East &amp; North Africa",0.025, K185="North America",0.026, K185="South Asia",0.05, K185="Sub-Saharan Africa",0.054, K185="Latin America &amp; Caribbean",0.034))*(1-F185)</f>
        <v>8.0927784577674924E-2</v>
      </c>
      <c r="S185">
        <f t="shared" si="6"/>
        <v>9.9923325129926521E-2</v>
      </c>
      <c r="T185" s="3">
        <f t="shared" si="7"/>
        <v>4.3358741796593193E-2</v>
      </c>
    </row>
    <row r="186" spans="1:20" x14ac:dyDescent="0.2">
      <c r="A186" t="s">
        <v>53</v>
      </c>
      <c r="B186" t="s">
        <v>16</v>
      </c>
      <c r="C186">
        <v>2019</v>
      </c>
      <c r="D186" s="7">
        <v>5.4930059523809527E-2</v>
      </c>
      <c r="E186">
        <v>5.1999999999999998E-2</v>
      </c>
      <c r="F186">
        <v>0.09</v>
      </c>
      <c r="G186">
        <v>1.8404584790809701E-2</v>
      </c>
      <c r="H186">
        <v>2.1709718754843281E-2</v>
      </c>
      <c r="I186">
        <v>0.8</v>
      </c>
      <c r="J186">
        <v>5.0000000000000001E-3</v>
      </c>
      <c r="K186" t="s">
        <v>22</v>
      </c>
      <c r="L186">
        <v>1.2500000000000001E-2</v>
      </c>
      <c r="M186">
        <v>2.1413999999999999E-2</v>
      </c>
      <c r="N186">
        <v>2.1709718754843281E-2</v>
      </c>
      <c r="O186">
        <v>1.8404584790809701E-2</v>
      </c>
      <c r="P186">
        <v>0.09</v>
      </c>
      <c r="Q186" cm="1">
        <f t="array" ref="Q186">M186+E186+H186+
_xlfn.IFS(K186="Europe &amp; Central Asia",0.015, K186="East Asia &amp; Pacific",0.026, K186="Middle East &amp; North Africa",0.025, K186="North America",0.026, K186="South Asia",0.05, K186="Sub-Saharan Africa",0.054, K186="Latin America &amp; Caribbean",0.034)+
_xlfn.IFS(B186="Wind offshore",0.037, B186="Wind onshore",0.001, B186="Solar PV",0.01)</f>
        <v>0.12012371875484326</v>
      </c>
      <c r="R186" cm="1">
        <f t="array" ref="R186">(M186+G186+0.02+_xlfn.IFS(K186="Europe &amp; Central Asia",0.015, K186="East Asia &amp; Pacific",0.026, K186="Middle East &amp; North Africa",0.025, K186="North America",0.026, K186="South Asia",0.05, K186="Sub-Saharan Africa",0.054, K186="Latin America &amp; Caribbean",0.034))*(1-F186)</f>
        <v>6.8084912159636829E-2</v>
      </c>
      <c r="S186">
        <f t="shared" si="6"/>
        <v>8.369655413819875E-2</v>
      </c>
      <c r="T186" s="3">
        <f t="shared" si="7"/>
        <v>2.8766494614389224E-2</v>
      </c>
    </row>
    <row r="187" spans="1:20" x14ac:dyDescent="0.2">
      <c r="A187" t="s">
        <v>53</v>
      </c>
      <c r="B187" t="s">
        <v>18</v>
      </c>
      <c r="C187">
        <v>2019</v>
      </c>
      <c r="D187" s="7">
        <v>4.6317499999999998E-2</v>
      </c>
      <c r="E187">
        <v>5.1999999999999998E-2</v>
      </c>
      <c r="F187">
        <v>0.09</v>
      </c>
      <c r="G187">
        <v>1.8404584790809701E-2</v>
      </c>
      <c r="H187">
        <v>2.1709718754843281E-2</v>
      </c>
      <c r="I187">
        <v>0.6</v>
      </c>
      <c r="J187">
        <v>3.2500000000000001E-2</v>
      </c>
      <c r="K187" t="s">
        <v>22</v>
      </c>
      <c r="L187">
        <v>1.2500000000000001E-2</v>
      </c>
      <c r="M187">
        <v>2.1413999999999999E-2</v>
      </c>
      <c r="N187">
        <v>2.1709718754843281E-2</v>
      </c>
      <c r="O187">
        <v>1.8404584790809701E-2</v>
      </c>
      <c r="P187">
        <v>0.09</v>
      </c>
      <c r="Q187" cm="1">
        <f t="array" ref="Q187">M187+E187+H187+
_xlfn.IFS(K187="Europe &amp; Central Asia",0.015, K187="East Asia &amp; Pacific",0.026, K187="Middle East &amp; North Africa",0.025, K187="North America",0.026, K187="South Asia",0.05, K187="Sub-Saharan Africa",0.054, K187="Latin America &amp; Caribbean",0.034)+
_xlfn.IFS(B187="Wind offshore",0.037, B187="Wind onshore",0.001, B187="Solar PV",0.01)</f>
        <v>0.11112371875484327</v>
      </c>
      <c r="R187" cm="1">
        <f t="array" ref="R187">(M187+G187+0.02+_xlfn.IFS(K187="Europe &amp; Central Asia",0.015, K187="East Asia &amp; Pacific",0.026, K187="Middle East &amp; North Africa",0.025, K187="North America",0.026, K187="South Asia",0.05, K187="Sub-Saharan Africa",0.054, K187="Latin America &amp; Caribbean",0.034))*(1-F187)</f>
        <v>6.8084912159636829E-2</v>
      </c>
      <c r="S187">
        <f t="shared" si="6"/>
        <v>8.0996554138198756E-2</v>
      </c>
      <c r="T187" s="3">
        <f t="shared" si="7"/>
        <v>3.4679054138198759E-2</v>
      </c>
    </row>
    <row r="188" spans="1:20" x14ac:dyDescent="0.2">
      <c r="A188" t="s">
        <v>53</v>
      </c>
      <c r="B188" t="s">
        <v>16</v>
      </c>
      <c r="C188">
        <v>2023</v>
      </c>
      <c r="D188" s="7">
        <v>0.13935800000000001</v>
      </c>
      <c r="E188">
        <v>4.5999999999999999E-2</v>
      </c>
      <c r="F188">
        <v>0.09</v>
      </c>
      <c r="G188">
        <v>2.0743237044383831E-2</v>
      </c>
      <c r="H188">
        <v>2.7846542568870449E-2</v>
      </c>
      <c r="I188">
        <v>0.8</v>
      </c>
      <c r="J188">
        <v>5.0000000000000001E-3</v>
      </c>
      <c r="K188" t="s">
        <v>22</v>
      </c>
      <c r="L188">
        <v>1.2500000000000001E-2</v>
      </c>
      <c r="M188">
        <v>3.73E-2</v>
      </c>
      <c r="N188">
        <v>2.7846542568870449E-2</v>
      </c>
      <c r="O188">
        <v>2.0743237044383831E-2</v>
      </c>
      <c r="P188">
        <v>0.09</v>
      </c>
      <c r="Q188" cm="1">
        <f t="array" ref="Q188">M188+E188+H188+
_xlfn.IFS(K188="Europe &amp; Central Asia",0.015, K188="East Asia &amp; Pacific",0.026, K188="Middle East &amp; North Africa",0.025, K188="North America",0.026, K188="South Asia",0.05, K188="Sub-Saharan Africa",0.054, K188="Latin America &amp; Caribbean",0.034)+
_xlfn.IFS(B188="Wind offshore",0.037, B188="Wind onshore",0.001, B188="Solar PV",0.01)</f>
        <v>0.13614654256887046</v>
      </c>
      <c r="R188" cm="1">
        <f t="array" ref="R188">(M188+G188+0.02+_xlfn.IFS(K188="Europe &amp; Central Asia",0.015, K188="East Asia &amp; Pacific",0.026, K188="Middle East &amp; North Africa",0.025, K188="North America",0.026, K188="South Asia",0.05, K188="Sub-Saharan Africa",0.054, K188="Latin America &amp; Caribbean",0.034))*(1-F188)</f>
        <v>8.4669345710389282E-2</v>
      </c>
      <c r="S188">
        <f t="shared" si="6"/>
        <v>0.10011250476793362</v>
      </c>
      <c r="T188" s="3">
        <f t="shared" si="7"/>
        <v>-3.9245495232066385E-2</v>
      </c>
    </row>
    <row r="189" spans="1:20" x14ac:dyDescent="0.2">
      <c r="A189" t="s">
        <v>53</v>
      </c>
      <c r="B189" t="s">
        <v>18</v>
      </c>
      <c r="C189">
        <v>2013</v>
      </c>
      <c r="D189" s="7">
        <v>0.113</v>
      </c>
      <c r="E189">
        <v>4.9599999999999998E-2</v>
      </c>
      <c r="F189">
        <v>0.19</v>
      </c>
      <c r="G189">
        <v>2.5000000000000001E-2</v>
      </c>
      <c r="H189">
        <v>3.7500000000000012E-2</v>
      </c>
      <c r="I189">
        <v>0.6</v>
      </c>
      <c r="J189">
        <v>3.2500000000000001E-2</v>
      </c>
      <c r="K189" t="s">
        <v>22</v>
      </c>
      <c r="L189">
        <v>1.2500000000000001E-2</v>
      </c>
      <c r="M189">
        <v>2.3501600000000001E-2</v>
      </c>
      <c r="N189">
        <v>3.7500000000000012E-2</v>
      </c>
      <c r="O189">
        <v>2.5000000000000001E-2</v>
      </c>
      <c r="P189">
        <v>0.19</v>
      </c>
      <c r="Q189" cm="1">
        <f t="array" ref="Q189">M189+E189+H189+
_xlfn.IFS(K189="Europe &amp; Central Asia",0.015, K189="East Asia &amp; Pacific",0.026, K189="Middle East &amp; North Africa",0.025, K189="North America",0.026, K189="South Asia",0.05, K189="Sub-Saharan Africa",0.054, K189="Latin America &amp; Caribbean",0.034)+
_xlfn.IFS(B189="Wind offshore",0.037, B189="Wind onshore",0.001, B189="Solar PV",0.01)</f>
        <v>0.12660160000000004</v>
      </c>
      <c r="R189" cm="1">
        <f t="array" ref="R189">(M189+G189+0.02+_xlfn.IFS(K189="Europe &amp; Central Asia",0.015, K189="East Asia &amp; Pacific",0.026, K189="Middle East &amp; North Africa",0.025, K189="North America",0.026, K189="South Asia",0.05, K189="Sub-Saharan Africa",0.054, K189="Latin America &amp; Caribbean",0.034))*(1-F189)</f>
        <v>6.7636296000000012E-2</v>
      </c>
      <c r="S189">
        <f t="shared" si="6"/>
        <v>8.532588720000002E-2</v>
      </c>
      <c r="T189" s="3">
        <f t="shared" si="7"/>
        <v>-2.7674112799999984E-2</v>
      </c>
    </row>
    <row r="190" spans="1:20" x14ac:dyDescent="0.2">
      <c r="A190" t="s">
        <v>53</v>
      </c>
      <c r="B190" t="s">
        <v>18</v>
      </c>
      <c r="C190">
        <v>2015</v>
      </c>
      <c r="D190" s="7">
        <v>8.3500000000000005E-2</v>
      </c>
      <c r="E190">
        <v>6.1199999999999997E-2</v>
      </c>
      <c r="F190">
        <v>0.19</v>
      </c>
      <c r="G190">
        <v>2.8000000000000001E-2</v>
      </c>
      <c r="H190">
        <v>3.9199999999999999E-2</v>
      </c>
      <c r="I190">
        <v>0.6</v>
      </c>
      <c r="J190">
        <v>3.2500000000000001E-2</v>
      </c>
      <c r="K190" t="s">
        <v>22</v>
      </c>
      <c r="L190">
        <v>1.2500000000000001E-2</v>
      </c>
      <c r="M190">
        <v>2.1382868530000002E-2</v>
      </c>
      <c r="N190">
        <v>3.9199999999999999E-2</v>
      </c>
      <c r="O190">
        <v>2.8000000000000001E-2</v>
      </c>
      <c r="P190">
        <v>0.19</v>
      </c>
      <c r="Q190" cm="1">
        <f t="array" ref="Q190">M190+E190+H190+
_xlfn.IFS(K190="Europe &amp; Central Asia",0.015, K190="East Asia &amp; Pacific",0.026, K190="Middle East &amp; North Africa",0.025, K190="North America",0.026, K190="South Asia",0.05, K190="Sub-Saharan Africa",0.054, K190="Latin America &amp; Caribbean",0.034)+
_xlfn.IFS(B190="Wind offshore",0.037, B190="Wind onshore",0.001, B190="Solar PV",0.01)</f>
        <v>0.13778286852999999</v>
      </c>
      <c r="R190" cm="1">
        <f t="array" ref="R190">(M190+G190+0.02+_xlfn.IFS(K190="Europe &amp; Central Asia",0.015, K190="East Asia &amp; Pacific",0.026, K190="Middle East &amp; North Africa",0.025, K190="North America",0.026, K190="South Asia",0.05, K190="Sub-Saharan Africa",0.054, K190="Latin America &amp; Caribbean",0.034))*(1-F190)</f>
        <v>6.8350123509300004E-2</v>
      </c>
      <c r="S190">
        <f t="shared" si="6"/>
        <v>8.9179947015509992E-2</v>
      </c>
      <c r="T190" s="3">
        <f t="shared" si="7"/>
        <v>5.6799470155099868E-3</v>
      </c>
    </row>
    <row r="191" spans="1:20" x14ac:dyDescent="0.2">
      <c r="A191" t="s">
        <v>53</v>
      </c>
      <c r="B191" t="s">
        <v>16</v>
      </c>
      <c r="C191">
        <v>2015</v>
      </c>
      <c r="D191" s="7">
        <v>7.3999999999999996E-2</v>
      </c>
      <c r="E191">
        <v>6.1199999999999997E-2</v>
      </c>
      <c r="F191">
        <v>0.19</v>
      </c>
      <c r="G191">
        <v>2.8000000000000001E-2</v>
      </c>
      <c r="H191">
        <v>3.9199999999999999E-2</v>
      </c>
      <c r="I191">
        <v>0.6</v>
      </c>
      <c r="J191">
        <v>3.2500000000000001E-2</v>
      </c>
      <c r="K191" t="s">
        <v>22</v>
      </c>
      <c r="L191">
        <v>1.2500000000000001E-2</v>
      </c>
      <c r="M191">
        <v>2.1382868530000002E-2</v>
      </c>
      <c r="N191">
        <v>3.9199999999999999E-2</v>
      </c>
      <c r="O191">
        <v>2.8000000000000001E-2</v>
      </c>
      <c r="P191">
        <v>0.19</v>
      </c>
      <c r="Q191" cm="1">
        <f t="array" ref="Q191">M191+E191+H191+
_xlfn.IFS(K191="Europe &amp; Central Asia",0.015, K191="East Asia &amp; Pacific",0.026, K191="Middle East &amp; North Africa",0.025, K191="North America",0.026, K191="South Asia",0.05, K191="Sub-Saharan Africa",0.054, K191="Latin America &amp; Caribbean",0.034)+
_xlfn.IFS(B191="Wind offshore",0.037, B191="Wind onshore",0.001, B191="Solar PV",0.01)</f>
        <v>0.14678286853</v>
      </c>
      <c r="R191" cm="1">
        <f t="array" ref="R191">(M191+G191+0.02+_xlfn.IFS(K191="Europe &amp; Central Asia",0.015, K191="East Asia &amp; Pacific",0.026, K191="Middle East &amp; North Africa",0.025, K191="North America",0.026, K191="South Asia",0.05, K191="Sub-Saharan Africa",0.054, K191="Latin America &amp; Caribbean",0.034))*(1-F191)</f>
        <v>6.8350123509300004E-2</v>
      </c>
      <c r="S191">
        <f t="shared" si="6"/>
        <v>9.187994701551E-2</v>
      </c>
      <c r="T191" s="3">
        <f t="shared" si="7"/>
        <v>1.7879947015510003E-2</v>
      </c>
    </row>
    <row r="192" spans="1:20" x14ac:dyDescent="0.2">
      <c r="A192" t="s">
        <v>53</v>
      </c>
      <c r="B192" t="s">
        <v>16</v>
      </c>
      <c r="C192">
        <v>2020</v>
      </c>
      <c r="D192" s="7">
        <v>0.18429999999999999</v>
      </c>
      <c r="E192">
        <v>4.7199999999999999E-2</v>
      </c>
      <c r="F192">
        <v>0.09</v>
      </c>
      <c r="G192">
        <v>1.945296573345438E-2</v>
      </c>
      <c r="H192">
        <v>2.1318958170767989E-2</v>
      </c>
      <c r="I192">
        <v>0.8</v>
      </c>
      <c r="J192">
        <v>5.0000000000000001E-3</v>
      </c>
      <c r="K192" t="s">
        <v>22</v>
      </c>
      <c r="L192">
        <v>1.2500000000000001E-2</v>
      </c>
      <c r="M192">
        <v>8.8920318700000008E-3</v>
      </c>
      <c r="N192">
        <v>2.1318958170767989E-2</v>
      </c>
      <c r="O192">
        <v>1.945296573345438E-2</v>
      </c>
      <c r="P192">
        <v>0.09</v>
      </c>
      <c r="Q192" cm="1">
        <f t="array" ref="Q192">M192+E192+H192+
_xlfn.IFS(K192="Europe &amp; Central Asia",0.015, K192="East Asia &amp; Pacific",0.026, K192="Middle East &amp; North Africa",0.025, K192="North America",0.026, K192="South Asia",0.05, K192="Sub-Saharan Africa",0.054, K192="Latin America &amp; Caribbean",0.034)+
_xlfn.IFS(B192="Wind offshore",0.037, B192="Wind onshore",0.001, B192="Solar PV",0.01)</f>
        <v>0.10241099004076798</v>
      </c>
      <c r="R192" cm="1">
        <f t="array" ref="R192">(M192+G192+0.02+_xlfn.IFS(K192="Europe &amp; Central Asia",0.015, K192="East Asia &amp; Pacific",0.026, K192="Middle East &amp; North Africa",0.025, K192="North America",0.026, K192="South Asia",0.05, K192="Sub-Saharan Africa",0.054, K192="Latin America &amp; Caribbean",0.034))*(1-F192)</f>
        <v>5.764394781914349E-2</v>
      </c>
      <c r="S192">
        <f t="shared" si="6"/>
        <v>7.1074060485630836E-2</v>
      </c>
      <c r="T192" s="3">
        <f t="shared" si="7"/>
        <v>-0.11322593951436916</v>
      </c>
    </row>
    <row r="193" spans="1:20" x14ac:dyDescent="0.2">
      <c r="A193" t="s">
        <v>54</v>
      </c>
      <c r="B193" t="s">
        <v>16</v>
      </c>
      <c r="C193">
        <v>2016</v>
      </c>
      <c r="D193" s="7">
        <v>0.10536666666666671</v>
      </c>
      <c r="E193">
        <v>5.6899999999999999E-2</v>
      </c>
      <c r="F193">
        <v>0.34610000000000002</v>
      </c>
      <c r="G193">
        <v>2.542968E-2</v>
      </c>
      <c r="H193">
        <v>3.1290240516153242E-2</v>
      </c>
      <c r="I193">
        <v>0.6</v>
      </c>
      <c r="J193">
        <v>3.2500000000000001E-2</v>
      </c>
      <c r="K193" t="s">
        <v>26</v>
      </c>
      <c r="L193">
        <v>2.1100000000000001E-2</v>
      </c>
      <c r="M193">
        <v>1.840287451E-2</v>
      </c>
      <c r="N193">
        <v>3.1290240516153242E-2</v>
      </c>
      <c r="O193">
        <v>2.542968E-2</v>
      </c>
      <c r="P193">
        <v>0.34610000000000002</v>
      </c>
      <c r="Q193" cm="1">
        <f t="array" ref="Q193">M193+E193+H193+
_xlfn.IFS(K193="Europe &amp; Central Asia",0.015, K193="East Asia &amp; Pacific",0.026, K193="Middle East &amp; North Africa",0.025, K193="North America",0.026, K193="South Asia",0.05, K193="Sub-Saharan Africa",0.054, K193="Latin America &amp; Caribbean",0.034)+
_xlfn.IFS(B193="Wind offshore",0.037, B193="Wind onshore",0.001, B193="Solar PV",0.01)</f>
        <v>0.16659311502615326</v>
      </c>
      <c r="R193" cm="1">
        <f t="array" ref="R193">(M193+G193+0.02+_xlfn.IFS(K193="Europe &amp; Central Asia",0.015, K193="East Asia &amp; Pacific",0.026, K193="Middle East &amp; North Africa",0.025, K193="North America",0.026, K193="South Asia",0.05, K193="Sub-Saharan Africa",0.054, K193="Latin America &amp; Caribbean",0.034))*(1-F193)</f>
        <v>7.4435107394088998E-2</v>
      </c>
      <c r="S193">
        <f t="shared" si="6"/>
        <v>0.10208250968370827</v>
      </c>
      <c r="T193" s="3">
        <f t="shared" si="7"/>
        <v>-3.2841569829584333E-3</v>
      </c>
    </row>
    <row r="194" spans="1:20" x14ac:dyDescent="0.2">
      <c r="A194" t="s">
        <v>54</v>
      </c>
      <c r="B194" t="s">
        <v>16</v>
      </c>
      <c r="C194">
        <v>2017</v>
      </c>
      <c r="D194" s="7">
        <v>8.3100000000000007E-2</v>
      </c>
      <c r="E194">
        <v>5.0799999999999998E-2</v>
      </c>
      <c r="F194">
        <v>0.34610000000000002</v>
      </c>
      <c r="G194">
        <v>1.9518005141054961E-2</v>
      </c>
      <c r="H194">
        <v>2.1944568572173941E-2</v>
      </c>
      <c r="I194">
        <v>0.6</v>
      </c>
      <c r="J194">
        <v>3.2500000000000001E-2</v>
      </c>
      <c r="K194" t="s">
        <v>26</v>
      </c>
      <c r="L194">
        <v>2.1100000000000001E-2</v>
      </c>
      <c r="M194">
        <v>2.326625769E-2</v>
      </c>
      <c r="N194">
        <v>2.1944568572173941E-2</v>
      </c>
      <c r="O194">
        <v>1.9518005141054961E-2</v>
      </c>
      <c r="P194">
        <v>0.34610000000000002</v>
      </c>
      <c r="Q194" cm="1">
        <f t="array" ref="Q194">M194+E194+H194+
_xlfn.IFS(K194="Europe &amp; Central Asia",0.015, K194="East Asia &amp; Pacific",0.026, K194="Middle East &amp; North Africa",0.025, K194="North America",0.026, K194="South Asia",0.05, K194="Sub-Saharan Africa",0.054, K194="Latin America &amp; Caribbean",0.034)+
_xlfn.IFS(B194="Wind offshore",0.037, B194="Wind onshore",0.001, B194="Solar PV",0.01)</f>
        <v>0.15601082626217394</v>
      </c>
      <c r="R194" cm="1">
        <f t="array" ref="R194">(M194+G194+0.02+_xlfn.IFS(K194="Europe &amp; Central Asia",0.015, K194="East Asia &amp; Pacific",0.026, K194="Middle East &amp; North Africa",0.025, K194="North America",0.026, K194="South Asia",0.05, K194="Sub-Saharan Africa",0.054, K194="Latin America &amp; Caribbean",0.034))*(1-F194)</f>
        <v>7.374962946522684E-2</v>
      </c>
      <c r="S194">
        <f t="shared" si="6"/>
        <v>9.8427988504310962E-2</v>
      </c>
      <c r="T194" s="3">
        <f t="shared" si="7"/>
        <v>1.5327988504310955E-2</v>
      </c>
    </row>
    <row r="195" spans="1:20" x14ac:dyDescent="0.2">
      <c r="A195" t="s">
        <v>54</v>
      </c>
      <c r="B195" t="s">
        <v>18</v>
      </c>
      <c r="C195">
        <v>2017</v>
      </c>
      <c r="D195" s="7">
        <v>0.1014</v>
      </c>
      <c r="E195">
        <v>5.0799999999999998E-2</v>
      </c>
      <c r="F195">
        <v>0.34610000000000002</v>
      </c>
      <c r="G195">
        <v>1.9518005141054961E-2</v>
      </c>
      <c r="H195">
        <v>2.1944568572173941E-2</v>
      </c>
      <c r="I195">
        <v>0.7</v>
      </c>
      <c r="J195">
        <v>2.375E-2</v>
      </c>
      <c r="K195" t="s">
        <v>26</v>
      </c>
      <c r="L195">
        <v>2.1100000000000001E-2</v>
      </c>
      <c r="M195">
        <v>2.326625769E-2</v>
      </c>
      <c r="N195">
        <v>2.1944568572173941E-2</v>
      </c>
      <c r="O195">
        <v>1.9518005141054961E-2</v>
      </c>
      <c r="P195">
        <v>0.34610000000000002</v>
      </c>
      <c r="Q195" cm="1">
        <f t="array" ref="Q195">M195+E195+H195+
_xlfn.IFS(K195="Europe &amp; Central Asia",0.015, K195="East Asia &amp; Pacific",0.026, K195="Middle East &amp; North Africa",0.025, K195="North America",0.026, K195="South Asia",0.05, K195="Sub-Saharan Africa",0.054, K195="Latin America &amp; Caribbean",0.034)+
_xlfn.IFS(B195="Wind offshore",0.037, B195="Wind onshore",0.001, B195="Solar PV",0.01)</f>
        <v>0.14701082626217393</v>
      </c>
      <c r="R195" cm="1">
        <f t="array" ref="R195">(M195+G195+0.02+_xlfn.IFS(K195="Europe &amp; Central Asia",0.015, K195="East Asia &amp; Pacific",0.026, K195="Middle East &amp; North Africa",0.025, K195="North America",0.026, K195="South Asia",0.05, K195="Sub-Saharan Africa",0.054, K195="Latin America &amp; Caribbean",0.034))*(1-F195)</f>
        <v>7.374962946522684E-2</v>
      </c>
      <c r="S195">
        <f t="shared" si="6"/>
        <v>9.5727988504310968E-2</v>
      </c>
      <c r="T195" s="3">
        <f t="shared" si="7"/>
        <v>-5.6720114956890361E-3</v>
      </c>
    </row>
    <row r="196" spans="1:20" x14ac:dyDescent="0.2">
      <c r="A196" t="s">
        <v>54</v>
      </c>
      <c r="B196" t="s">
        <v>16</v>
      </c>
      <c r="C196">
        <v>2023</v>
      </c>
      <c r="D196" s="7">
        <v>0.10746</v>
      </c>
      <c r="E196">
        <v>4.5999999999999999E-2</v>
      </c>
      <c r="F196">
        <v>0.3</v>
      </c>
      <c r="G196">
        <v>2.3944353872220849E-2</v>
      </c>
      <c r="H196">
        <v>3.2143848520856631E-2</v>
      </c>
      <c r="I196">
        <v>0.8</v>
      </c>
      <c r="J196">
        <v>5.0000000000000001E-3</v>
      </c>
      <c r="K196" t="s">
        <v>26</v>
      </c>
      <c r="L196">
        <v>2.1100000000000001E-2</v>
      </c>
      <c r="M196">
        <v>3.73E-2</v>
      </c>
      <c r="N196">
        <v>3.2143848520856631E-2</v>
      </c>
      <c r="O196">
        <v>2.3944353872220849E-2</v>
      </c>
      <c r="P196">
        <v>0.3</v>
      </c>
      <c r="Q196" cm="1">
        <f t="array" ref="Q196">M196+E196+H196+
_xlfn.IFS(K196="Europe &amp; Central Asia",0.015, K196="East Asia &amp; Pacific",0.026, K196="Middle East &amp; North Africa",0.025, K196="North America",0.026, K196="South Asia",0.05, K196="Sub-Saharan Africa",0.054, K196="Latin America &amp; Caribbean",0.034)+
_xlfn.IFS(B196="Wind offshore",0.037, B196="Wind onshore",0.001, B196="Solar PV",0.01)</f>
        <v>0.17544384852085665</v>
      </c>
      <c r="R196" cm="1">
        <f t="array" ref="R196">(M196+G196+0.02+_xlfn.IFS(K196="Europe &amp; Central Asia",0.015, K196="East Asia &amp; Pacific",0.026, K196="Middle East &amp; North Africa",0.025, K196="North America",0.026, K196="South Asia",0.05, K196="Sub-Saharan Africa",0.054, K196="Latin America &amp; Caribbean",0.034))*(1-F196)</f>
        <v>9.1871047710554599E-2</v>
      </c>
      <c r="S196">
        <f t="shared" si="6"/>
        <v>0.11694288795364521</v>
      </c>
      <c r="T196" s="3">
        <f t="shared" si="7"/>
        <v>9.4828879536452138E-3</v>
      </c>
    </row>
    <row r="197" spans="1:20" x14ac:dyDescent="0.2">
      <c r="A197" t="s">
        <v>54</v>
      </c>
      <c r="B197" t="s">
        <v>16</v>
      </c>
      <c r="C197">
        <v>2013</v>
      </c>
      <c r="D197" s="7">
        <v>8.7499999999999994E-2</v>
      </c>
      <c r="E197">
        <v>4.9599999999999998E-2</v>
      </c>
      <c r="F197">
        <v>0.33989999999999998</v>
      </c>
      <c r="G197">
        <v>2.1999999999999999E-2</v>
      </c>
      <c r="H197">
        <v>3.3000000000000002E-2</v>
      </c>
      <c r="I197">
        <v>0.6</v>
      </c>
      <c r="J197">
        <v>3.2500000000000001E-2</v>
      </c>
      <c r="K197" t="s">
        <v>26</v>
      </c>
      <c r="L197">
        <v>2.1399999999999999E-2</v>
      </c>
      <c r="M197">
        <v>2.3501600000000001E-2</v>
      </c>
      <c r="N197">
        <v>3.3000000000000002E-2</v>
      </c>
      <c r="O197">
        <v>2.1999999999999999E-2</v>
      </c>
      <c r="P197">
        <v>0.33989999999999998</v>
      </c>
      <c r="Q197" cm="1">
        <f t="array" ref="Q197">M197+E197+H197+
_xlfn.IFS(K197="Europe &amp; Central Asia",0.015, K197="East Asia &amp; Pacific",0.026, K197="Middle East &amp; North Africa",0.025, K197="North America",0.026, K197="South Asia",0.05, K197="Sub-Saharan Africa",0.054, K197="Latin America &amp; Caribbean",0.034)+
_xlfn.IFS(B197="Wind offshore",0.037, B197="Wind onshore",0.001, B197="Solar PV",0.01)</f>
        <v>0.16610160000000002</v>
      </c>
      <c r="R197" cm="1">
        <f t="array" ref="R197">(M197+G197+0.02+_xlfn.IFS(K197="Europe &amp; Central Asia",0.015, K197="East Asia &amp; Pacific",0.026, K197="Middle East &amp; North Africa",0.025, K197="North America",0.026, K197="South Asia",0.05, K197="Sub-Saharan Africa",0.054, K197="Latin America &amp; Caribbean",0.034))*(1-F197)</f>
        <v>7.6242606160000004E-2</v>
      </c>
      <c r="S197">
        <f t="shared" si="6"/>
        <v>0.103200304312</v>
      </c>
      <c r="T197" s="3">
        <f t="shared" si="7"/>
        <v>1.5700304312000007E-2</v>
      </c>
    </row>
    <row r="198" spans="1:20" x14ac:dyDescent="0.2">
      <c r="A198" t="s">
        <v>54</v>
      </c>
      <c r="B198" t="s">
        <v>16</v>
      </c>
      <c r="C198">
        <v>2014</v>
      </c>
      <c r="D198" s="7">
        <v>0.108</v>
      </c>
      <c r="E198">
        <v>5.7799999999999997E-2</v>
      </c>
      <c r="F198">
        <v>0.33989999999999998</v>
      </c>
      <c r="G198">
        <v>2.1999999999999999E-2</v>
      </c>
      <c r="H198">
        <v>3.3000000000000002E-2</v>
      </c>
      <c r="I198">
        <v>0.6</v>
      </c>
      <c r="J198">
        <v>3.2500000000000001E-2</v>
      </c>
      <c r="K198" t="s">
        <v>26</v>
      </c>
      <c r="L198">
        <v>2.1399999999999999E-2</v>
      </c>
      <c r="M198">
        <v>2.5395600000000001E-2</v>
      </c>
      <c r="N198">
        <v>3.3000000000000002E-2</v>
      </c>
      <c r="O198">
        <v>2.1999999999999999E-2</v>
      </c>
      <c r="P198">
        <v>0.33989999999999998</v>
      </c>
      <c r="Q198" cm="1">
        <f t="array" ref="Q198">M198+E198+H198+
_xlfn.IFS(K198="Europe &amp; Central Asia",0.015, K198="East Asia &amp; Pacific",0.026, K198="Middle East &amp; North Africa",0.025, K198="North America",0.026, K198="South Asia",0.05, K198="Sub-Saharan Africa",0.054, K198="Latin America &amp; Caribbean",0.034)+
_xlfn.IFS(B198="Wind offshore",0.037, B198="Wind onshore",0.001, B198="Solar PV",0.01)</f>
        <v>0.17619560000000001</v>
      </c>
      <c r="R198" cm="1">
        <f t="array" ref="R198">(M198+G198+0.02+_xlfn.IFS(K198="Europe &amp; Central Asia",0.015, K198="East Asia &amp; Pacific",0.026, K198="Middle East &amp; North Africa",0.025, K198="North America",0.026, K198="South Asia",0.05, K198="Sub-Saharan Africa",0.054, K198="Latin America &amp; Caribbean",0.034))*(1-F198)</f>
        <v>7.7492835560000001E-2</v>
      </c>
      <c r="S198">
        <f t="shared" si="6"/>
        <v>0.10710366489199999</v>
      </c>
      <c r="T198" s="3">
        <f t="shared" si="7"/>
        <v>-8.9633510800000982E-4</v>
      </c>
    </row>
    <row r="199" spans="1:20" x14ac:dyDescent="0.2">
      <c r="A199" t="s">
        <v>54</v>
      </c>
      <c r="B199" t="s">
        <v>16</v>
      </c>
      <c r="C199">
        <v>2015</v>
      </c>
      <c r="D199" s="7">
        <v>0.1055</v>
      </c>
      <c r="E199">
        <v>6.1199999999999997E-2</v>
      </c>
      <c r="F199">
        <v>0.34610000000000002</v>
      </c>
      <c r="G199">
        <v>2.47E-2</v>
      </c>
      <c r="H199">
        <v>3.458E-2</v>
      </c>
      <c r="I199">
        <v>0.6</v>
      </c>
      <c r="J199">
        <v>3.2500000000000001E-2</v>
      </c>
      <c r="K199" t="s">
        <v>26</v>
      </c>
      <c r="L199">
        <v>2.1399999999999999E-2</v>
      </c>
      <c r="M199">
        <v>2.1382868530000002E-2</v>
      </c>
      <c r="N199">
        <v>3.458E-2</v>
      </c>
      <c r="O199">
        <v>2.47E-2</v>
      </c>
      <c r="P199">
        <v>0.34610000000000002</v>
      </c>
      <c r="Q199" cm="1">
        <f t="array" ref="Q199">M199+E199+H199+
_xlfn.IFS(K199="Europe &amp; Central Asia",0.015, K199="East Asia &amp; Pacific",0.026, K199="Middle East &amp; North Africa",0.025, K199="North America",0.026, K199="South Asia",0.05, K199="Sub-Saharan Africa",0.054, K199="Latin America &amp; Caribbean",0.034)+
_xlfn.IFS(B199="Wind offshore",0.037, B199="Wind onshore",0.001, B199="Solar PV",0.01)</f>
        <v>0.17716286853000002</v>
      </c>
      <c r="R199" cm="1">
        <f t="array" ref="R199">(M199+G199+0.02+_xlfn.IFS(K199="Europe &amp; Central Asia",0.015, K199="East Asia &amp; Pacific",0.026, K199="Middle East &amp; North Africa",0.025, K199="North America",0.026, K199="South Asia",0.05, K199="Sub-Saharan Africa",0.054, K199="Latin America &amp; Caribbean",0.034))*(1-F199)</f>
        <v>7.5906587731766992E-2</v>
      </c>
      <c r="S199">
        <f t="shared" si="6"/>
        <v>0.10628347197123689</v>
      </c>
      <c r="T199" s="3">
        <f t="shared" si="7"/>
        <v>7.8347197123689039E-4</v>
      </c>
    </row>
    <row r="200" spans="1:20" x14ac:dyDescent="0.2">
      <c r="A200" t="s">
        <v>54</v>
      </c>
      <c r="B200" t="s">
        <v>16</v>
      </c>
      <c r="C200">
        <v>2011</v>
      </c>
      <c r="D200" s="7">
        <v>9.7000000000000003E-2</v>
      </c>
      <c r="E200">
        <v>6.0100000000000001E-2</v>
      </c>
      <c r="F200">
        <v>0.32440000000000002</v>
      </c>
      <c r="G200">
        <v>0.02</v>
      </c>
      <c r="H200">
        <v>0.03</v>
      </c>
      <c r="I200">
        <v>0.6</v>
      </c>
      <c r="J200">
        <v>3.2500000000000001E-2</v>
      </c>
      <c r="K200" t="s">
        <v>26</v>
      </c>
      <c r="L200">
        <v>2.1399999999999999E-2</v>
      </c>
      <c r="M200">
        <v>2.7816400000000002E-2</v>
      </c>
      <c r="N200">
        <v>0.03</v>
      </c>
      <c r="O200">
        <v>0.02</v>
      </c>
      <c r="P200">
        <v>0.32440000000000002</v>
      </c>
      <c r="Q200" cm="1">
        <f t="array" ref="Q200">M200+E200+H200+
_xlfn.IFS(K200="Europe &amp; Central Asia",0.015, K200="East Asia &amp; Pacific",0.026, K200="Middle East &amp; North Africa",0.025, K200="North America",0.026, K200="South Asia",0.05, K200="Sub-Saharan Africa",0.054, K200="Latin America &amp; Caribbean",0.034)+
_xlfn.IFS(B200="Wind offshore",0.037, B200="Wind onshore",0.001, B200="Solar PV",0.01)</f>
        <v>0.17791640000000003</v>
      </c>
      <c r="R200" cm="1">
        <f t="array" ref="R200">(M200+G200+0.02+_xlfn.IFS(K200="Europe &amp; Central Asia",0.015, K200="East Asia &amp; Pacific",0.026, K200="Middle East &amp; North Africa",0.025, K200="North America",0.026, K200="South Asia",0.05, K200="Sub-Saharan Africa",0.054, K200="Latin America &amp; Caribbean",0.034))*(1-F200)</f>
        <v>7.9596759840000003E-2</v>
      </c>
      <c r="S200">
        <f t="shared" si="6"/>
        <v>0.10909265188800001</v>
      </c>
      <c r="T200" s="3">
        <f t="shared" si="7"/>
        <v>1.2092651888000003E-2</v>
      </c>
    </row>
    <row r="201" spans="1:20" x14ac:dyDescent="0.2">
      <c r="A201" t="s">
        <v>54</v>
      </c>
      <c r="B201" t="s">
        <v>16</v>
      </c>
      <c r="C201">
        <v>2012</v>
      </c>
      <c r="D201" s="7">
        <v>0.115</v>
      </c>
      <c r="E201">
        <v>5.7799999999999997E-2</v>
      </c>
      <c r="F201">
        <v>0.32450000000000001</v>
      </c>
      <c r="G201">
        <v>0.02</v>
      </c>
      <c r="H201">
        <v>0.03</v>
      </c>
      <c r="I201">
        <v>0.6</v>
      </c>
      <c r="J201">
        <v>3.2500000000000001E-2</v>
      </c>
      <c r="K201" t="s">
        <v>26</v>
      </c>
      <c r="L201">
        <v>2.1399999999999999E-2</v>
      </c>
      <c r="M201">
        <v>1.8034399999999999E-2</v>
      </c>
      <c r="N201">
        <v>0.03</v>
      </c>
      <c r="O201">
        <v>0.02</v>
      </c>
      <c r="P201">
        <v>0.32450000000000001</v>
      </c>
      <c r="Q201" cm="1">
        <f t="array" ref="Q201">M201+E201+H201+
_xlfn.IFS(K201="Europe &amp; Central Asia",0.015, K201="East Asia &amp; Pacific",0.026, K201="Middle East &amp; North Africa",0.025, K201="North America",0.026, K201="South Asia",0.05, K201="Sub-Saharan Africa",0.054, K201="Latin America &amp; Caribbean",0.034)+
_xlfn.IFS(B201="Wind offshore",0.037, B201="Wind onshore",0.001, B201="Solar PV",0.01)</f>
        <v>0.16583439999999999</v>
      </c>
      <c r="R201" cm="1">
        <f t="array" ref="R201">(M201+G201+0.02+_xlfn.IFS(K201="Europe &amp; Central Asia",0.015, K201="East Asia &amp; Pacific",0.026, K201="Middle East &amp; North Africa",0.025, K201="North America",0.026, K201="South Asia",0.05, K201="Sub-Saharan Africa",0.054, K201="Latin America &amp; Caribbean",0.034))*(1-F201)</f>
        <v>7.2977237200000003E-2</v>
      </c>
      <c r="S201">
        <f t="shared" si="6"/>
        <v>0.10083438604</v>
      </c>
      <c r="T201" s="3">
        <f t="shared" si="7"/>
        <v>-1.4165613960000004E-2</v>
      </c>
    </row>
    <row r="202" spans="1:20" x14ac:dyDescent="0.2">
      <c r="A202" t="s">
        <v>54</v>
      </c>
      <c r="B202" t="s">
        <v>16</v>
      </c>
      <c r="C202">
        <v>2018</v>
      </c>
      <c r="D202" s="7">
        <v>0.11</v>
      </c>
      <c r="E202">
        <v>5.96E-2</v>
      </c>
      <c r="F202">
        <v>0.35</v>
      </c>
      <c r="G202">
        <v>2.147874895541842E-2</v>
      </c>
      <c r="H202">
        <v>2.6420491474766512E-2</v>
      </c>
      <c r="I202">
        <v>0.7</v>
      </c>
      <c r="J202">
        <v>2.375E-2</v>
      </c>
      <c r="K202" t="s">
        <v>26</v>
      </c>
      <c r="L202">
        <v>2.1100000000000001E-2</v>
      </c>
      <c r="M202">
        <v>2.909364683E-2</v>
      </c>
      <c r="N202">
        <v>2.6420491474766512E-2</v>
      </c>
      <c r="O202">
        <v>2.147874895541842E-2</v>
      </c>
      <c r="P202">
        <v>0.35</v>
      </c>
      <c r="Q202" cm="1">
        <f t="array" ref="Q202">M202+E202+H202+
_xlfn.IFS(K202="Europe &amp; Central Asia",0.015, K202="East Asia &amp; Pacific",0.026, K202="Middle East &amp; North Africa",0.025, K202="North America",0.026, K202="South Asia",0.05, K202="Sub-Saharan Africa",0.054, K202="Latin America &amp; Caribbean",0.034)+
_xlfn.IFS(B202="Wind offshore",0.037, B202="Wind onshore",0.001, B202="Solar PV",0.01)</f>
        <v>0.17511413830476652</v>
      </c>
      <c r="R202" cm="1">
        <f t="array" ref="R202">(M202+G202+0.02+_xlfn.IFS(K202="Europe &amp; Central Asia",0.015, K202="East Asia &amp; Pacific",0.026, K202="Middle East &amp; North Africa",0.025, K202="North America",0.026, K202="South Asia",0.05, K202="Sub-Saharan Africa",0.054, K202="Latin America &amp; Caribbean",0.034))*(1-F202)</f>
        <v>7.8372057260521974E-2</v>
      </c>
      <c r="S202">
        <f t="shared" si="6"/>
        <v>0.10739468157379534</v>
      </c>
      <c r="T202" s="3">
        <f t="shared" si="7"/>
        <v>-2.6053184262046641E-3</v>
      </c>
    </row>
    <row r="203" spans="1:20" x14ac:dyDescent="0.2">
      <c r="A203" t="s">
        <v>54</v>
      </c>
      <c r="B203" t="s">
        <v>16</v>
      </c>
      <c r="C203">
        <v>2019</v>
      </c>
      <c r="D203" s="7">
        <v>9.35E-2</v>
      </c>
      <c r="E203">
        <v>5.1999999999999998E-2</v>
      </c>
      <c r="F203">
        <v>0.3</v>
      </c>
      <c r="G203">
        <v>1.5915440126478879E-2</v>
      </c>
      <c r="H203">
        <v>1.8773568267507919E-2</v>
      </c>
      <c r="I203">
        <v>0.7</v>
      </c>
      <c r="J203">
        <v>2.375E-2</v>
      </c>
      <c r="K203" t="s">
        <v>26</v>
      </c>
      <c r="L203">
        <v>2.1100000000000001E-2</v>
      </c>
      <c r="M203">
        <v>2.1413999999999999E-2</v>
      </c>
      <c r="N203">
        <v>1.8773568267507919E-2</v>
      </c>
      <c r="O203">
        <v>1.5915440126478879E-2</v>
      </c>
      <c r="P203">
        <v>0.3</v>
      </c>
      <c r="Q203" cm="1">
        <f t="array" ref="Q203">M203+E203+H203+
_xlfn.IFS(K203="Europe &amp; Central Asia",0.015, K203="East Asia &amp; Pacific",0.026, K203="Middle East &amp; North Africa",0.025, K203="North America",0.026, K203="South Asia",0.05, K203="Sub-Saharan Africa",0.054, K203="Latin America &amp; Caribbean",0.034)+
_xlfn.IFS(B203="Wind offshore",0.037, B203="Wind onshore",0.001, B203="Solar PV",0.01)</f>
        <v>0.15218756826750793</v>
      </c>
      <c r="R203" cm="1">
        <f t="array" ref="R203">(M203+G203+0.02+_xlfn.IFS(K203="Europe &amp; Central Asia",0.015, K203="East Asia &amp; Pacific",0.026, K203="Middle East &amp; North Africa",0.025, K203="North America",0.026, K203="South Asia",0.05, K203="Sub-Saharan Africa",0.054, K203="Latin America &amp; Caribbean",0.034))*(1-F203)</f>
        <v>7.5130608088535208E-2</v>
      </c>
      <c r="S203">
        <f t="shared" si="6"/>
        <v>9.8247696142227031E-2</v>
      </c>
      <c r="T203" s="3">
        <f t="shared" si="7"/>
        <v>4.7476961422270314E-3</v>
      </c>
    </row>
    <row r="204" spans="1:20" x14ac:dyDescent="0.2">
      <c r="A204" t="s">
        <v>54</v>
      </c>
      <c r="B204" t="s">
        <v>16</v>
      </c>
      <c r="C204">
        <v>2021</v>
      </c>
      <c r="D204" s="7">
        <v>9.7500000000000003E-2</v>
      </c>
      <c r="E204">
        <v>4.24E-2</v>
      </c>
      <c r="F204">
        <v>0.3</v>
      </c>
      <c r="G204">
        <v>1.8729771620717629E-2</v>
      </c>
      <c r="H204">
        <v>2.1768798175710431E-2</v>
      </c>
      <c r="I204">
        <v>0.8</v>
      </c>
      <c r="J204">
        <v>5.0000000000000001E-3</v>
      </c>
      <c r="K204" t="s">
        <v>26</v>
      </c>
      <c r="L204">
        <v>2.1100000000000001E-2</v>
      </c>
      <c r="M204">
        <v>1.4468525899999999E-2</v>
      </c>
      <c r="N204">
        <v>2.1768798175710431E-2</v>
      </c>
      <c r="O204">
        <v>1.8729771620717629E-2</v>
      </c>
      <c r="P204">
        <v>0.3</v>
      </c>
      <c r="Q204" cm="1">
        <f t="array" ref="Q204">M204+E204+H204+
_xlfn.IFS(K204="Europe &amp; Central Asia",0.015, K204="East Asia &amp; Pacific",0.026, K204="Middle East &amp; North Africa",0.025, K204="North America",0.026, K204="South Asia",0.05, K204="Sub-Saharan Africa",0.054, K204="Latin America &amp; Caribbean",0.034)+
_xlfn.IFS(B204="Wind offshore",0.037, B204="Wind onshore",0.001, B204="Solar PV",0.01)</f>
        <v>0.13863732407571044</v>
      </c>
      <c r="R204" cm="1">
        <f t="array" ref="R204">(M204+G204+0.02+_xlfn.IFS(K204="Europe &amp; Central Asia",0.015, K204="East Asia &amp; Pacific",0.026, K204="Middle East &amp; North Africa",0.025, K204="North America",0.026, K204="South Asia",0.05, K204="Sub-Saharan Africa",0.054, K204="Latin America &amp; Caribbean",0.034))*(1-F204)</f>
        <v>7.2238808264502338E-2</v>
      </c>
      <c r="S204">
        <f t="shared" si="6"/>
        <v>9.2158363007864758E-2</v>
      </c>
      <c r="T204" s="3">
        <f t="shared" si="7"/>
        <v>-5.3416369921352458E-3</v>
      </c>
    </row>
    <row r="205" spans="1:20" x14ac:dyDescent="0.2">
      <c r="A205" t="s">
        <v>54</v>
      </c>
      <c r="B205" t="s">
        <v>16</v>
      </c>
      <c r="C205">
        <v>2022</v>
      </c>
      <c r="D205" s="7">
        <v>9.5000000000000001E-2</v>
      </c>
      <c r="E205">
        <v>5.9400000000000001E-2</v>
      </c>
      <c r="F205">
        <v>0.3</v>
      </c>
      <c r="G205">
        <v>2.6891972477064228E-2</v>
      </c>
      <c r="H205">
        <v>3.7934477896889252E-2</v>
      </c>
      <c r="I205">
        <v>0.8</v>
      </c>
      <c r="J205">
        <v>5.0000000000000001E-3</v>
      </c>
      <c r="K205" t="s">
        <v>26</v>
      </c>
      <c r="L205">
        <v>2.1100000000000001E-2</v>
      </c>
      <c r="M205">
        <v>2.9505622490000001E-2</v>
      </c>
      <c r="N205">
        <v>3.7934477896889252E-2</v>
      </c>
      <c r="O205">
        <v>2.6891972477064228E-2</v>
      </c>
      <c r="P205">
        <v>0.3</v>
      </c>
      <c r="Q205" cm="1">
        <f t="array" ref="Q205">M205+E205+H205+
_xlfn.IFS(K205="Europe &amp; Central Asia",0.015, K205="East Asia &amp; Pacific",0.026, K205="Middle East &amp; North Africa",0.025, K205="North America",0.026, K205="South Asia",0.05, K205="Sub-Saharan Africa",0.054, K205="Latin America &amp; Caribbean",0.034)+
_xlfn.IFS(B205="Wind offshore",0.037, B205="Wind onshore",0.001, B205="Solar PV",0.01)</f>
        <v>0.18684010038688925</v>
      </c>
      <c r="R205" cm="1">
        <f t="array" ref="R205">(M205+G205+0.02+_xlfn.IFS(K205="Europe &amp; Central Asia",0.015, K205="East Asia &amp; Pacific",0.026, K205="Middle East &amp; North Africa",0.025, K205="North America",0.026, K205="South Asia",0.05, K205="Sub-Saharan Africa",0.054, K205="Latin America &amp; Caribbean",0.034))*(1-F205)</f>
        <v>8.8478316476944957E-2</v>
      </c>
      <c r="S205">
        <f t="shared" si="6"/>
        <v>0.11798685164992824</v>
      </c>
      <c r="T205" s="3">
        <f t="shared" si="7"/>
        <v>2.2986851649928239E-2</v>
      </c>
    </row>
    <row r="206" spans="1:20" x14ac:dyDescent="0.2">
      <c r="A206" t="s">
        <v>54</v>
      </c>
      <c r="B206" t="s">
        <v>16</v>
      </c>
      <c r="C206">
        <v>2020</v>
      </c>
      <c r="D206" s="7">
        <v>7.0833333333333331E-2</v>
      </c>
      <c r="E206">
        <v>4.7199999999999999E-2</v>
      </c>
      <c r="F206">
        <v>0.3</v>
      </c>
      <c r="G206">
        <v>1.945296573345438E-2</v>
      </c>
      <c r="H206">
        <v>2.1318958170767989E-2</v>
      </c>
      <c r="I206">
        <v>0.7</v>
      </c>
      <c r="J206">
        <v>2.375E-2</v>
      </c>
      <c r="K206" t="s">
        <v>26</v>
      </c>
      <c r="L206">
        <v>2.1100000000000001E-2</v>
      </c>
      <c r="M206">
        <v>8.8920318700000008E-3</v>
      </c>
      <c r="N206">
        <v>2.1318958170767989E-2</v>
      </c>
      <c r="O206">
        <v>1.945296573345438E-2</v>
      </c>
      <c r="P206">
        <v>0.3</v>
      </c>
      <c r="Q206" cm="1">
        <f t="array" ref="Q206">M206+E206+H206+
_xlfn.IFS(K206="Europe &amp; Central Asia",0.015, K206="East Asia &amp; Pacific",0.026, K206="Middle East &amp; North Africa",0.025, K206="North America",0.026, K206="South Asia",0.05, K206="Sub-Saharan Africa",0.054, K206="Latin America &amp; Caribbean",0.034)+
_xlfn.IFS(B206="Wind offshore",0.037, B206="Wind onshore",0.001, B206="Solar PV",0.01)</f>
        <v>0.13741099004076801</v>
      </c>
      <c r="R206" cm="1">
        <f t="array" ref="R206">(M206+G206+0.02+_xlfn.IFS(K206="Europe &amp; Central Asia",0.015, K206="East Asia &amp; Pacific",0.026, K206="Middle East &amp; North Africa",0.025, K206="North America",0.026, K206="South Asia",0.05, K206="Sub-Saharan Africa",0.054, K206="Latin America &amp; Caribbean",0.034))*(1-F206)</f>
        <v>6.8841498322418065E-2</v>
      </c>
      <c r="S206">
        <f t="shared" ref="S206:S269" si="8">Q206*0.3+R206*0.7</f>
        <v>8.9412345837923041E-2</v>
      </c>
      <c r="T206" s="3">
        <f t="shared" ref="T206:T269" si="9">S206-D206</f>
        <v>1.8579012504589709E-2</v>
      </c>
    </row>
    <row r="207" spans="1:20" x14ac:dyDescent="0.2">
      <c r="A207" t="s">
        <v>54</v>
      </c>
      <c r="B207" t="s">
        <v>18</v>
      </c>
      <c r="C207">
        <v>2020</v>
      </c>
      <c r="D207" s="7">
        <v>8.3800000000000013E-2</v>
      </c>
      <c r="E207">
        <v>4.7199999999999999E-2</v>
      </c>
      <c r="F207">
        <v>0.3</v>
      </c>
      <c r="G207">
        <v>1.945296573345438E-2</v>
      </c>
      <c r="H207">
        <v>2.1318958170767989E-2</v>
      </c>
      <c r="I207">
        <v>0.7</v>
      </c>
      <c r="J207">
        <v>2.375E-2</v>
      </c>
      <c r="K207" t="s">
        <v>26</v>
      </c>
      <c r="L207">
        <v>2.1100000000000001E-2</v>
      </c>
      <c r="M207">
        <v>8.8920318700000008E-3</v>
      </c>
      <c r="N207">
        <v>2.1318958170767989E-2</v>
      </c>
      <c r="O207">
        <v>1.945296573345438E-2</v>
      </c>
      <c r="P207">
        <v>0.3</v>
      </c>
      <c r="Q207" cm="1">
        <f t="array" ref="Q207">M207+E207+H207+
_xlfn.IFS(K207="Europe &amp; Central Asia",0.015, K207="East Asia &amp; Pacific",0.026, K207="Middle East &amp; North Africa",0.025, K207="North America",0.026, K207="South Asia",0.05, K207="Sub-Saharan Africa",0.054, K207="Latin America &amp; Caribbean",0.034)+
_xlfn.IFS(B207="Wind offshore",0.037, B207="Wind onshore",0.001, B207="Solar PV",0.01)</f>
        <v>0.128410990040768</v>
      </c>
      <c r="R207" cm="1">
        <f t="array" ref="R207">(M207+G207+0.02+_xlfn.IFS(K207="Europe &amp; Central Asia",0.015, K207="East Asia &amp; Pacific",0.026, K207="Middle East &amp; North Africa",0.025, K207="North America",0.026, K207="South Asia",0.05, K207="Sub-Saharan Africa",0.054, K207="Latin America &amp; Caribbean",0.034))*(1-F207)</f>
        <v>6.8841498322418065E-2</v>
      </c>
      <c r="S207">
        <f t="shared" si="8"/>
        <v>8.6712345837923047E-2</v>
      </c>
      <c r="T207" s="3">
        <f t="shared" si="9"/>
        <v>2.9123458379230333E-3</v>
      </c>
    </row>
    <row r="208" spans="1:20" x14ac:dyDescent="0.2">
      <c r="A208" t="s">
        <v>54</v>
      </c>
      <c r="B208" t="s">
        <v>18</v>
      </c>
      <c r="C208">
        <v>2015</v>
      </c>
      <c r="D208" s="7">
        <v>0.108</v>
      </c>
      <c r="E208">
        <v>6.1199999999999997E-2</v>
      </c>
      <c r="F208">
        <v>0.34610000000000002</v>
      </c>
      <c r="G208">
        <v>2.47E-2</v>
      </c>
      <c r="H208">
        <v>3.458E-2</v>
      </c>
      <c r="I208">
        <v>0.7</v>
      </c>
      <c r="J208">
        <v>2.375E-2</v>
      </c>
      <c r="K208" t="s">
        <v>26</v>
      </c>
      <c r="L208">
        <v>2.1399999999999999E-2</v>
      </c>
      <c r="M208">
        <v>2.1382868530000002E-2</v>
      </c>
      <c r="N208">
        <v>3.458E-2</v>
      </c>
      <c r="O208">
        <v>2.47E-2</v>
      </c>
      <c r="P208">
        <v>0.34610000000000002</v>
      </c>
      <c r="Q208" cm="1">
        <f t="array" ref="Q208">M208+E208+H208+
_xlfn.IFS(K208="Europe &amp; Central Asia",0.015, K208="East Asia &amp; Pacific",0.026, K208="Middle East &amp; North Africa",0.025, K208="North America",0.026, K208="South Asia",0.05, K208="Sub-Saharan Africa",0.054, K208="Latin America &amp; Caribbean",0.034)+
_xlfn.IFS(B208="Wind offshore",0.037, B208="Wind onshore",0.001, B208="Solar PV",0.01)</f>
        <v>0.16816286853000001</v>
      </c>
      <c r="R208" cm="1">
        <f t="array" ref="R208">(M208+G208+0.02+_xlfn.IFS(K208="Europe &amp; Central Asia",0.015, K208="East Asia &amp; Pacific",0.026, K208="Middle East &amp; North Africa",0.025, K208="North America",0.026, K208="South Asia",0.05, K208="Sub-Saharan Africa",0.054, K208="Latin America &amp; Caribbean",0.034))*(1-F208)</f>
        <v>7.5906587731766992E-2</v>
      </c>
      <c r="S208">
        <f t="shared" si="8"/>
        <v>0.10358347197123689</v>
      </c>
      <c r="T208" s="3">
        <f t="shared" si="9"/>
        <v>-4.4165280287631059E-3</v>
      </c>
    </row>
    <row r="209" spans="1:20" x14ac:dyDescent="0.2">
      <c r="A209" t="s">
        <v>54</v>
      </c>
      <c r="B209" t="s">
        <v>18</v>
      </c>
      <c r="C209">
        <v>2010</v>
      </c>
      <c r="D209" s="7">
        <v>0.107</v>
      </c>
      <c r="E209">
        <v>5.1999999999999998E-2</v>
      </c>
      <c r="F209">
        <v>0.33989999999999998</v>
      </c>
      <c r="G209">
        <v>2.4E-2</v>
      </c>
      <c r="H209">
        <v>3.5999999999999997E-2</v>
      </c>
      <c r="I209">
        <v>0.7</v>
      </c>
      <c r="J209">
        <v>2.375E-2</v>
      </c>
      <c r="K209" t="s">
        <v>26</v>
      </c>
      <c r="L209">
        <v>2.1700000000000001E-2</v>
      </c>
      <c r="M209">
        <v>3.2150597609999998E-2</v>
      </c>
      <c r="N209">
        <v>3.5999999999999997E-2</v>
      </c>
      <c r="O209">
        <v>2.4E-2</v>
      </c>
      <c r="P209">
        <v>0.33989999999999998</v>
      </c>
      <c r="Q209" cm="1">
        <f t="array" ref="Q209">M209+E209+H209+
_xlfn.IFS(K209="Europe &amp; Central Asia",0.015, K209="East Asia &amp; Pacific",0.026, K209="Middle East &amp; North Africa",0.025, K209="North America",0.026, K209="South Asia",0.05, K209="Sub-Saharan Africa",0.054, K209="Latin America &amp; Caribbean",0.034)+
_xlfn.IFS(B209="Wind offshore",0.037, B209="Wind onshore",0.001, B209="Solar PV",0.01)</f>
        <v>0.17115059761000001</v>
      </c>
      <c r="R209" cm="1">
        <f t="array" ref="R209">(M209+G209+0.02+_xlfn.IFS(K209="Europe &amp; Central Asia",0.015, K209="East Asia &amp; Pacific",0.026, K209="Middle East &amp; North Africa",0.025, K209="North America",0.026, K209="South Asia",0.05, K209="Sub-Saharan Africa",0.054, K209="Latin America &amp; Caribbean",0.034))*(1-F209)</f>
        <v>8.3272009482361006E-2</v>
      </c>
      <c r="S209">
        <f t="shared" si="8"/>
        <v>0.1096355859206527</v>
      </c>
      <c r="T209" s="3">
        <f t="shared" si="9"/>
        <v>2.6355859206527027E-3</v>
      </c>
    </row>
    <row r="210" spans="1:20" x14ac:dyDescent="0.2">
      <c r="A210" t="s">
        <v>55</v>
      </c>
      <c r="B210" t="s">
        <v>16</v>
      </c>
      <c r="C210">
        <v>2023</v>
      </c>
      <c r="D210" s="7">
        <v>9.3786000000000008E-2</v>
      </c>
      <c r="E210">
        <v>4.5999999999999999E-2</v>
      </c>
      <c r="F210">
        <v>0.22</v>
      </c>
      <c r="G210">
        <v>2.0743237044383831E-2</v>
      </c>
      <c r="H210">
        <v>2.7846542568870449E-2</v>
      </c>
      <c r="I210">
        <v>0.6</v>
      </c>
      <c r="J210">
        <v>3.2500000000000001E-2</v>
      </c>
      <c r="K210" t="s">
        <v>20</v>
      </c>
      <c r="L210">
        <v>2.1100000000000001E-2</v>
      </c>
      <c r="M210">
        <v>3.73E-2</v>
      </c>
      <c r="N210">
        <v>2.7846542568870449E-2</v>
      </c>
      <c r="O210">
        <v>2.0743237044383831E-2</v>
      </c>
      <c r="P210">
        <v>0.22</v>
      </c>
      <c r="Q210" cm="1">
        <f t="array" ref="Q210">M210+E210+H210+
_xlfn.IFS(K210="Europe &amp; Central Asia",0.015, K210="East Asia &amp; Pacific",0.026, K210="Middle East &amp; North Africa",0.025, K210="North America",0.026, K210="South Asia",0.05, K210="Sub-Saharan Africa",0.054, K210="Latin America &amp; Caribbean",0.034)+
_xlfn.IFS(B210="Wind offshore",0.037, B210="Wind onshore",0.001, B210="Solar PV",0.01)</f>
        <v>0.14714654256887047</v>
      </c>
      <c r="R210" cm="1">
        <f t="array" ref="R210">(M210+G210+0.02+_xlfn.IFS(K210="Europe &amp; Central Asia",0.015, K210="East Asia &amp; Pacific",0.026, K210="Middle East &amp; North Africa",0.025, K210="North America",0.026, K210="South Asia",0.05, K210="Sub-Saharan Africa",0.054, K210="Latin America &amp; Caribbean",0.034))*(1-F210)</f>
        <v>8.1153724894619389E-2</v>
      </c>
      <c r="S210">
        <f t="shared" si="8"/>
        <v>0.10095157019689471</v>
      </c>
      <c r="T210" s="3">
        <f t="shared" si="9"/>
        <v>7.165570196894705E-3</v>
      </c>
    </row>
    <row r="211" spans="1:20" x14ac:dyDescent="0.2">
      <c r="A211" t="s">
        <v>55</v>
      </c>
      <c r="B211" t="s">
        <v>16</v>
      </c>
      <c r="C211">
        <v>2019</v>
      </c>
      <c r="D211" s="7">
        <v>9.2499999999999999E-2</v>
      </c>
      <c r="E211">
        <v>5.1999999999999998E-2</v>
      </c>
      <c r="F211">
        <v>0.25</v>
      </c>
      <c r="G211">
        <v>1.5915440126478879E-2</v>
      </c>
      <c r="H211">
        <v>1.8773568267507919E-2</v>
      </c>
      <c r="I211">
        <v>0.6</v>
      </c>
      <c r="J211">
        <v>3.2500000000000001E-2</v>
      </c>
      <c r="K211" t="s">
        <v>20</v>
      </c>
      <c r="L211">
        <v>2.1100000000000001E-2</v>
      </c>
      <c r="M211">
        <v>2.1413999999999999E-2</v>
      </c>
      <c r="N211">
        <v>1.8773568267507919E-2</v>
      </c>
      <c r="O211">
        <v>1.5915440126478879E-2</v>
      </c>
      <c r="P211">
        <v>0.25</v>
      </c>
      <c r="Q211" cm="1">
        <f t="array" ref="Q211">M211+E211+H211+
_xlfn.IFS(K211="Europe &amp; Central Asia",0.015, K211="East Asia &amp; Pacific",0.026, K211="Middle East &amp; North Africa",0.025, K211="North America",0.026, K211="South Asia",0.05, K211="Sub-Saharan Africa",0.054, K211="Latin America &amp; Caribbean",0.034)+
_xlfn.IFS(B211="Wind offshore",0.037, B211="Wind onshore",0.001, B211="Solar PV",0.01)</f>
        <v>0.12818756826750791</v>
      </c>
      <c r="R211" cm="1">
        <f t="array" ref="R211">(M211+G211+0.02+_xlfn.IFS(K211="Europe &amp; Central Asia",0.015, K211="East Asia &amp; Pacific",0.026, K211="Middle East &amp; North Africa",0.025, K211="North America",0.026, K211="South Asia",0.05, K211="Sub-Saharan Africa",0.054, K211="Latin America &amp; Caribbean",0.034))*(1-F211)</f>
        <v>6.2497080094859159E-2</v>
      </c>
      <c r="S211">
        <f t="shared" si="8"/>
        <v>8.2204226546653783E-2</v>
      </c>
      <c r="T211" s="3">
        <f t="shared" si="9"/>
        <v>-1.0295773453346216E-2</v>
      </c>
    </row>
    <row r="212" spans="1:20" x14ac:dyDescent="0.2">
      <c r="A212" t="s">
        <v>55</v>
      </c>
      <c r="B212" t="s">
        <v>16</v>
      </c>
      <c r="C212">
        <v>2021</v>
      </c>
      <c r="D212" s="7">
        <v>0.1</v>
      </c>
      <c r="E212">
        <v>4.24E-2</v>
      </c>
      <c r="F212">
        <v>0.22</v>
      </c>
      <c r="G212">
        <v>1.6196646770374669E-2</v>
      </c>
      <c r="H212">
        <v>1.8824657438831559E-2</v>
      </c>
      <c r="I212">
        <v>0.6</v>
      </c>
      <c r="J212">
        <v>3.2500000000000001E-2</v>
      </c>
      <c r="K212" t="s">
        <v>20</v>
      </c>
      <c r="L212">
        <v>2.1100000000000001E-2</v>
      </c>
      <c r="M212">
        <v>1.4468525899999999E-2</v>
      </c>
      <c r="N212">
        <v>1.8824657438831559E-2</v>
      </c>
      <c r="O212">
        <v>1.6196646770374669E-2</v>
      </c>
      <c r="P212">
        <v>0.22</v>
      </c>
      <c r="Q212" cm="1">
        <f t="array" ref="Q212">M212+E212+H212+
_xlfn.IFS(K212="Europe &amp; Central Asia",0.015, K212="East Asia &amp; Pacific",0.026, K212="Middle East &amp; North Africa",0.025, K212="North America",0.026, K212="South Asia",0.05, K212="Sub-Saharan Africa",0.054, K212="Latin America &amp; Caribbean",0.034)+
_xlfn.IFS(B212="Wind offshore",0.037, B212="Wind onshore",0.001, B212="Solar PV",0.01)</f>
        <v>0.11169318333883155</v>
      </c>
      <c r="R212" cm="1">
        <f t="array" ref="R212">(M212+G212+0.02+_xlfn.IFS(K212="Europe &amp; Central Asia",0.015, K212="East Asia &amp; Pacific",0.026, K212="Middle East &amp; North Africa",0.025, K212="North America",0.026, K212="South Asia",0.05, K212="Sub-Saharan Africa",0.054, K212="Latin America &amp; Caribbean",0.034))*(1-F212)</f>
        <v>5.9798834682892238E-2</v>
      </c>
      <c r="S212">
        <f t="shared" si="8"/>
        <v>7.5367139279674034E-2</v>
      </c>
      <c r="T212" s="3">
        <f t="shared" si="9"/>
        <v>-2.4632860720325972E-2</v>
      </c>
    </row>
    <row r="213" spans="1:20" x14ac:dyDescent="0.2">
      <c r="A213" t="s">
        <v>55</v>
      </c>
      <c r="B213" t="s">
        <v>16</v>
      </c>
      <c r="C213">
        <v>2022</v>
      </c>
      <c r="D213" s="7">
        <v>8.2500000000000004E-2</v>
      </c>
      <c r="E213">
        <v>5.9400000000000001E-2</v>
      </c>
      <c r="F213">
        <v>0.22</v>
      </c>
      <c r="G213">
        <v>2.3296788990825691E-2</v>
      </c>
      <c r="H213">
        <v>3.2863023632599242E-2</v>
      </c>
      <c r="I213">
        <v>0.6</v>
      </c>
      <c r="J213">
        <v>3.2500000000000001E-2</v>
      </c>
      <c r="K213" t="s">
        <v>20</v>
      </c>
      <c r="L213">
        <v>2.1100000000000001E-2</v>
      </c>
      <c r="M213">
        <v>2.9505622490000001E-2</v>
      </c>
      <c r="N213">
        <v>3.2863023632599242E-2</v>
      </c>
      <c r="O213">
        <v>2.3296788990825691E-2</v>
      </c>
      <c r="P213">
        <v>0.22</v>
      </c>
      <c r="Q213" cm="1">
        <f t="array" ref="Q213">M213+E213+H213+
_xlfn.IFS(K213="Europe &amp; Central Asia",0.015, K213="East Asia &amp; Pacific",0.026, K213="Middle East &amp; North Africa",0.025, K213="North America",0.026, K213="South Asia",0.05, K213="Sub-Saharan Africa",0.054, K213="Latin America &amp; Caribbean",0.034)+
_xlfn.IFS(B213="Wind offshore",0.037, B213="Wind onshore",0.001, B213="Solar PV",0.01)</f>
        <v>0.15776864612259925</v>
      </c>
      <c r="R213" cm="1">
        <f t="array" ref="R213">(M213+G213+0.02+_xlfn.IFS(K213="Europe &amp; Central Asia",0.015, K213="East Asia &amp; Pacific",0.026, K213="Middle East &amp; North Africa",0.025, K213="North America",0.026, K213="South Asia",0.05, K213="Sub-Saharan Africa",0.054, K213="Latin America &amp; Caribbean",0.034))*(1-F213)</f>
        <v>7.7065880955044047E-2</v>
      </c>
      <c r="S213">
        <f t="shared" si="8"/>
        <v>0.1012767105053106</v>
      </c>
      <c r="T213" s="3">
        <f t="shared" si="9"/>
        <v>1.8776710505310601E-2</v>
      </c>
    </row>
    <row r="214" spans="1:20" x14ac:dyDescent="0.2">
      <c r="A214" t="s">
        <v>56</v>
      </c>
      <c r="B214" t="s">
        <v>18</v>
      </c>
      <c r="C214">
        <v>2014</v>
      </c>
      <c r="D214" s="7">
        <v>0.09</v>
      </c>
      <c r="E214">
        <v>5.7799999999999997E-2</v>
      </c>
      <c r="F214">
        <v>0.125</v>
      </c>
      <c r="G214">
        <v>1.6E-2</v>
      </c>
      <c r="H214">
        <v>2.4E-2</v>
      </c>
      <c r="I214">
        <v>0.8</v>
      </c>
      <c r="J214">
        <v>5.0000000000000001E-3</v>
      </c>
      <c r="K214" t="s">
        <v>22</v>
      </c>
      <c r="L214">
        <v>1.2500000000000001E-2</v>
      </c>
      <c r="M214">
        <v>2.5395600000000001E-2</v>
      </c>
      <c r="N214">
        <v>2.4E-2</v>
      </c>
      <c r="O214">
        <v>1.6E-2</v>
      </c>
      <c r="P214">
        <v>0.125</v>
      </c>
      <c r="Q214" cm="1">
        <f t="array" ref="Q214">M214+E214+H214+
_xlfn.IFS(K214="Europe &amp; Central Asia",0.015, K214="East Asia &amp; Pacific",0.026, K214="Middle East &amp; North Africa",0.025, K214="North America",0.026, K214="South Asia",0.05, K214="Sub-Saharan Africa",0.054, K214="Latin America &amp; Caribbean",0.034)+
_xlfn.IFS(B214="Wind offshore",0.037, B214="Wind onshore",0.001, B214="Solar PV",0.01)</f>
        <v>0.1231956</v>
      </c>
      <c r="R214" cm="1">
        <f t="array" ref="R214">(M214+G214+0.02+_xlfn.IFS(K214="Europe &amp; Central Asia",0.015, K214="East Asia &amp; Pacific",0.026, K214="Middle East &amp; North Africa",0.025, K214="North America",0.026, K214="South Asia",0.05, K214="Sub-Saharan Africa",0.054, K214="Latin America &amp; Caribbean",0.034))*(1-F214)</f>
        <v>6.6846150000000007E-2</v>
      </c>
      <c r="S214">
        <f t="shared" si="8"/>
        <v>8.3750985E-2</v>
      </c>
      <c r="T214" s="3">
        <f t="shared" si="9"/>
        <v>-6.2490149999999967E-3</v>
      </c>
    </row>
    <row r="215" spans="1:20" x14ac:dyDescent="0.2">
      <c r="A215" t="s">
        <v>56</v>
      </c>
      <c r="B215" t="s">
        <v>18</v>
      </c>
      <c r="C215">
        <v>2019</v>
      </c>
      <c r="D215" s="7">
        <v>7.7499999999999999E-2</v>
      </c>
      <c r="E215">
        <v>5.1999999999999998E-2</v>
      </c>
      <c r="F215">
        <v>0.125</v>
      </c>
      <c r="G215">
        <v>7.0902908620332442E-3</v>
      </c>
      <c r="H215">
        <v>8.36358017604618E-3</v>
      </c>
      <c r="I215">
        <v>0.8</v>
      </c>
      <c r="J215">
        <v>5.0000000000000001E-3</v>
      </c>
      <c r="K215" t="s">
        <v>22</v>
      </c>
      <c r="L215">
        <v>1.2500000000000001E-2</v>
      </c>
      <c r="M215">
        <v>2.1413999999999999E-2</v>
      </c>
      <c r="N215">
        <v>8.36358017604618E-3</v>
      </c>
      <c r="O215">
        <v>7.0902908620332442E-3</v>
      </c>
      <c r="P215">
        <v>0.125</v>
      </c>
      <c r="Q215" cm="1">
        <f t="array" ref="Q215">M215+E215+H215+
_xlfn.IFS(K215="Europe &amp; Central Asia",0.015, K215="East Asia &amp; Pacific",0.026, K215="Middle East &amp; North Africa",0.025, K215="North America",0.026, K215="South Asia",0.05, K215="Sub-Saharan Africa",0.054, K215="Latin America &amp; Caribbean",0.034)+
_xlfn.IFS(B215="Wind offshore",0.037, B215="Wind onshore",0.001, B215="Solar PV",0.01)</f>
        <v>9.7777580176046167E-2</v>
      </c>
      <c r="R215" cm="1">
        <f t="array" ref="R215">(M215+G215+0.02+_xlfn.IFS(K215="Europe &amp; Central Asia",0.015, K215="East Asia &amp; Pacific",0.026, K215="Middle East &amp; North Africa",0.025, K215="North America",0.026, K215="South Asia",0.05, K215="Sub-Saharan Africa",0.054, K215="Latin America &amp; Caribbean",0.034))*(1-F215)</f>
        <v>5.5566254504279086E-2</v>
      </c>
      <c r="S215">
        <f t="shared" si="8"/>
        <v>6.8229652205809205E-2</v>
      </c>
      <c r="T215" s="3">
        <f t="shared" si="9"/>
        <v>-9.2703477941907947E-3</v>
      </c>
    </row>
    <row r="216" spans="1:20" x14ac:dyDescent="0.2">
      <c r="A216" t="s">
        <v>56</v>
      </c>
      <c r="B216" t="s">
        <v>28</v>
      </c>
      <c r="C216">
        <v>2018</v>
      </c>
      <c r="D216" s="7">
        <v>7.7499999999999999E-2</v>
      </c>
      <c r="E216">
        <v>5.96E-2</v>
      </c>
      <c r="F216">
        <v>0.125</v>
      </c>
      <c r="G216">
        <v>9.5687317621295353E-3</v>
      </c>
      <c r="H216">
        <v>1.1770266344208779E-2</v>
      </c>
      <c r="I216">
        <v>0.6</v>
      </c>
      <c r="J216">
        <v>3.2500000000000001E-2</v>
      </c>
      <c r="K216" t="s">
        <v>22</v>
      </c>
      <c r="L216">
        <v>1.2500000000000001E-2</v>
      </c>
      <c r="M216">
        <v>2.909364683E-2</v>
      </c>
      <c r="N216">
        <v>1.1770266344208779E-2</v>
      </c>
      <c r="O216">
        <v>9.5687317621295353E-3</v>
      </c>
      <c r="P216">
        <v>0.125</v>
      </c>
      <c r="Q216" cm="1">
        <f t="array" ref="Q216">M216+E216+H216+
_xlfn.IFS(K216="Europe &amp; Central Asia",0.015, K216="East Asia &amp; Pacific",0.026, K216="Middle East &amp; North Africa",0.025, K216="North America",0.026, K216="South Asia",0.05, K216="Sub-Saharan Africa",0.054, K216="Latin America &amp; Caribbean",0.034)+
_xlfn.IFS(B216="Wind offshore",0.037, B216="Wind onshore",0.001, B216="Solar PV",0.01)</f>
        <v>0.15246391317420876</v>
      </c>
      <c r="R216" cm="1">
        <f t="array" ref="R216">(M216+G216+0.02+_xlfn.IFS(K216="Europe &amp; Central Asia",0.015, K216="East Asia &amp; Pacific",0.026, K216="Middle East &amp; North Africa",0.025, K216="North America",0.026, K216="South Asia",0.05, K216="Sub-Saharan Africa",0.054, K216="Latin America &amp; Caribbean",0.034))*(1-F216)</f>
        <v>6.4454581268113348E-2</v>
      </c>
      <c r="S216">
        <f t="shared" si="8"/>
        <v>9.0857380839941965E-2</v>
      </c>
      <c r="T216" s="3">
        <f t="shared" si="9"/>
        <v>1.3357380839941965E-2</v>
      </c>
    </row>
    <row r="217" spans="1:20" x14ac:dyDescent="0.2">
      <c r="A217" t="s">
        <v>56</v>
      </c>
      <c r="B217" t="s">
        <v>18</v>
      </c>
      <c r="C217">
        <v>2013</v>
      </c>
      <c r="D217" s="7">
        <v>0.09</v>
      </c>
      <c r="E217">
        <v>4.9599999999999998E-2</v>
      </c>
      <c r="F217">
        <v>0.125</v>
      </c>
      <c r="G217">
        <v>2.5000000000000001E-2</v>
      </c>
      <c r="H217">
        <v>3.7500000000000012E-2</v>
      </c>
      <c r="I217">
        <v>0.8</v>
      </c>
      <c r="J217">
        <v>5.0000000000000001E-3</v>
      </c>
      <c r="K217" t="s">
        <v>22</v>
      </c>
      <c r="L217">
        <v>1.2500000000000001E-2</v>
      </c>
      <c r="M217">
        <v>2.3501600000000001E-2</v>
      </c>
      <c r="N217">
        <v>3.7500000000000012E-2</v>
      </c>
      <c r="O217">
        <v>2.5000000000000001E-2</v>
      </c>
      <c r="P217">
        <v>0.125</v>
      </c>
      <c r="Q217" cm="1">
        <f t="array" ref="Q217">M217+E217+H217+
_xlfn.IFS(K217="Europe &amp; Central Asia",0.015, K217="East Asia &amp; Pacific",0.026, K217="Middle East &amp; North Africa",0.025, K217="North America",0.026, K217="South Asia",0.05, K217="Sub-Saharan Africa",0.054, K217="Latin America &amp; Caribbean",0.034)+
_xlfn.IFS(B217="Wind offshore",0.037, B217="Wind onshore",0.001, B217="Solar PV",0.01)</f>
        <v>0.12660160000000004</v>
      </c>
      <c r="R217" cm="1">
        <f t="array" ref="R217">(M217+G217+0.02+_xlfn.IFS(K217="Europe &amp; Central Asia",0.015, K217="East Asia &amp; Pacific",0.026, K217="Middle East &amp; North Africa",0.025, K217="North America",0.026, K217="South Asia",0.05, K217="Sub-Saharan Africa",0.054, K217="Latin America &amp; Caribbean",0.034))*(1-F217)</f>
        <v>7.3063900000000015E-2</v>
      </c>
      <c r="S217">
        <f t="shared" si="8"/>
        <v>8.912521000000001E-2</v>
      </c>
      <c r="T217" s="3">
        <f t="shared" si="9"/>
        <v>-8.7478999999998641E-4</v>
      </c>
    </row>
    <row r="218" spans="1:20" x14ac:dyDescent="0.2">
      <c r="A218" t="s">
        <v>56</v>
      </c>
      <c r="B218" t="s">
        <v>18</v>
      </c>
      <c r="C218">
        <v>2015</v>
      </c>
      <c r="D218" s="7">
        <v>8.5833333333333331E-2</v>
      </c>
      <c r="E218">
        <v>6.1199999999999997E-2</v>
      </c>
      <c r="F218">
        <v>0.125</v>
      </c>
      <c r="G218">
        <v>1.35E-2</v>
      </c>
      <c r="H218">
        <v>1.89E-2</v>
      </c>
      <c r="I218">
        <v>0.8</v>
      </c>
      <c r="J218">
        <v>5.0000000000000001E-3</v>
      </c>
      <c r="K218" t="s">
        <v>22</v>
      </c>
      <c r="L218">
        <v>1.2500000000000001E-2</v>
      </c>
      <c r="M218">
        <v>2.1382868530000002E-2</v>
      </c>
      <c r="N218">
        <v>1.89E-2</v>
      </c>
      <c r="O218">
        <v>1.35E-2</v>
      </c>
      <c r="P218">
        <v>0.125</v>
      </c>
      <c r="Q218" cm="1">
        <f t="array" ref="Q218">M218+E218+H218+
_xlfn.IFS(K218="Europe &amp; Central Asia",0.015, K218="East Asia &amp; Pacific",0.026, K218="Middle East &amp; North Africa",0.025, K218="North America",0.026, K218="South Asia",0.05, K218="Sub-Saharan Africa",0.054, K218="Latin America &amp; Caribbean",0.034)+
_xlfn.IFS(B218="Wind offshore",0.037, B218="Wind onshore",0.001, B218="Solar PV",0.01)</f>
        <v>0.11748286852999999</v>
      </c>
      <c r="R218" cm="1">
        <f t="array" ref="R218">(M218+G218+0.02+_xlfn.IFS(K218="Europe &amp; Central Asia",0.015, K218="East Asia &amp; Pacific",0.026, K218="Middle East &amp; North Africa",0.025, K218="North America",0.026, K218="South Asia",0.05, K218="Sub-Saharan Africa",0.054, K218="Latin America &amp; Caribbean",0.034))*(1-F218)</f>
        <v>6.1147509963749999E-2</v>
      </c>
      <c r="S218">
        <f t="shared" si="8"/>
        <v>7.8048117533624992E-2</v>
      </c>
      <c r="T218" s="3">
        <f t="shared" si="9"/>
        <v>-7.7852157997083393E-3</v>
      </c>
    </row>
    <row r="219" spans="1:20" x14ac:dyDescent="0.2">
      <c r="A219" t="s">
        <v>56</v>
      </c>
      <c r="B219" t="s">
        <v>16</v>
      </c>
      <c r="C219">
        <v>2015</v>
      </c>
      <c r="D219" s="7">
        <v>7.7499999999999999E-2</v>
      </c>
      <c r="E219">
        <v>6.1199999999999997E-2</v>
      </c>
      <c r="F219">
        <v>0.125</v>
      </c>
      <c r="G219">
        <v>1.35E-2</v>
      </c>
      <c r="H219">
        <v>1.89E-2</v>
      </c>
      <c r="I219">
        <v>0.6</v>
      </c>
      <c r="J219">
        <v>3.2500000000000001E-2</v>
      </c>
      <c r="K219" t="s">
        <v>22</v>
      </c>
      <c r="L219">
        <v>1.2500000000000001E-2</v>
      </c>
      <c r="M219">
        <v>2.1382868530000002E-2</v>
      </c>
      <c r="N219">
        <v>1.89E-2</v>
      </c>
      <c r="O219">
        <v>1.35E-2</v>
      </c>
      <c r="P219">
        <v>0.125</v>
      </c>
      <c r="Q219" cm="1">
        <f t="array" ref="Q219">M219+E219+H219+
_xlfn.IFS(K219="Europe &amp; Central Asia",0.015, K219="East Asia &amp; Pacific",0.026, K219="Middle East &amp; North Africa",0.025, K219="North America",0.026, K219="South Asia",0.05, K219="Sub-Saharan Africa",0.054, K219="Latin America &amp; Caribbean",0.034)+
_xlfn.IFS(B219="Wind offshore",0.037, B219="Wind onshore",0.001, B219="Solar PV",0.01)</f>
        <v>0.12648286852999999</v>
      </c>
      <c r="R219" cm="1">
        <f t="array" ref="R219">(M219+G219+0.02+_xlfn.IFS(K219="Europe &amp; Central Asia",0.015, K219="East Asia &amp; Pacific",0.026, K219="Middle East &amp; North Africa",0.025, K219="North America",0.026, K219="South Asia",0.05, K219="Sub-Saharan Africa",0.054, K219="Latin America &amp; Caribbean",0.034))*(1-F219)</f>
        <v>6.1147509963749999E-2</v>
      </c>
      <c r="S219">
        <f t="shared" si="8"/>
        <v>8.0748117533624986E-2</v>
      </c>
      <c r="T219" s="3">
        <f t="shared" si="9"/>
        <v>3.2481175336249862E-3</v>
      </c>
    </row>
    <row r="220" spans="1:20" x14ac:dyDescent="0.2">
      <c r="A220" t="s">
        <v>56</v>
      </c>
      <c r="B220" t="s">
        <v>18</v>
      </c>
      <c r="C220">
        <v>2010</v>
      </c>
      <c r="D220" s="7">
        <v>7.3039999999999994E-2</v>
      </c>
      <c r="E220">
        <v>5.1999999999999998E-2</v>
      </c>
      <c r="F220">
        <v>0.125</v>
      </c>
      <c r="G220">
        <v>1.4999999999999999E-2</v>
      </c>
      <c r="H220">
        <v>2.250000000000001E-2</v>
      </c>
      <c r="I220">
        <v>0.8</v>
      </c>
      <c r="J220">
        <v>5.0000000000000001E-3</v>
      </c>
      <c r="K220" t="s">
        <v>22</v>
      </c>
      <c r="L220">
        <v>1.2500000000000001E-2</v>
      </c>
      <c r="M220">
        <v>3.2150597609999998E-2</v>
      </c>
      <c r="N220">
        <v>2.250000000000001E-2</v>
      </c>
      <c r="O220">
        <v>1.4999999999999999E-2</v>
      </c>
      <c r="P220">
        <v>0.125</v>
      </c>
      <c r="Q220" cm="1">
        <f t="array" ref="Q220">M220+E220+H220+
_xlfn.IFS(K220="Europe &amp; Central Asia",0.015, K220="East Asia &amp; Pacific",0.026, K220="Middle East &amp; North Africa",0.025, K220="North America",0.026, K220="South Asia",0.05, K220="Sub-Saharan Africa",0.054, K220="Latin America &amp; Caribbean",0.034)+
_xlfn.IFS(B220="Wind offshore",0.037, B220="Wind onshore",0.001, B220="Solar PV",0.01)</f>
        <v>0.12265059761</v>
      </c>
      <c r="R220" cm="1">
        <f t="array" ref="R220">(M220+G220+0.02+_xlfn.IFS(K220="Europe &amp; Central Asia",0.015, K220="East Asia &amp; Pacific",0.026, K220="Middle East &amp; North Africa",0.025, K220="North America",0.026, K220="South Asia",0.05, K220="Sub-Saharan Africa",0.054, K220="Latin America &amp; Caribbean",0.034))*(1-F220)</f>
        <v>7.1881772908750002E-2</v>
      </c>
      <c r="S220">
        <f t="shared" si="8"/>
        <v>8.7112420319125E-2</v>
      </c>
      <c r="T220" s="3">
        <f t="shared" si="9"/>
        <v>1.4072420319125006E-2</v>
      </c>
    </row>
    <row r="221" spans="1:20" x14ac:dyDescent="0.2">
      <c r="A221" t="s">
        <v>56</v>
      </c>
      <c r="B221" t="s">
        <v>18</v>
      </c>
      <c r="C221">
        <v>2016</v>
      </c>
      <c r="D221" s="7">
        <v>6.5899999999999848E-2</v>
      </c>
      <c r="E221">
        <v>5.6899999999999999E-2</v>
      </c>
      <c r="F221">
        <v>0.125</v>
      </c>
      <c r="G221">
        <v>1.386126E-2</v>
      </c>
      <c r="H221">
        <v>1.7055745855116319E-2</v>
      </c>
      <c r="I221">
        <v>0.8</v>
      </c>
      <c r="J221">
        <v>5.0000000000000001E-3</v>
      </c>
      <c r="K221" t="s">
        <v>22</v>
      </c>
      <c r="L221">
        <v>1.2500000000000001E-2</v>
      </c>
      <c r="M221">
        <v>1.840287451E-2</v>
      </c>
      <c r="N221">
        <v>1.7055745855116319E-2</v>
      </c>
      <c r="O221">
        <v>1.386126E-2</v>
      </c>
      <c r="P221">
        <v>0.125</v>
      </c>
      <c r="Q221" cm="1">
        <f t="array" ref="Q221">M221+E221+H221+
_xlfn.IFS(K221="Europe &amp; Central Asia",0.015, K221="East Asia &amp; Pacific",0.026, K221="Middle East &amp; North Africa",0.025, K221="North America",0.026, K221="South Asia",0.05, K221="Sub-Saharan Africa",0.054, K221="Latin America &amp; Caribbean",0.034)+
_xlfn.IFS(B221="Wind offshore",0.037, B221="Wind onshore",0.001, B221="Solar PV",0.01)</f>
        <v>0.10835862036511633</v>
      </c>
      <c r="R221" cm="1">
        <f t="array" ref="R221">(M221+G221+0.02+_xlfn.IFS(K221="Europe &amp; Central Asia",0.015, K221="East Asia &amp; Pacific",0.026, K221="Middle East &amp; North Africa",0.025, K221="North America",0.026, K221="South Asia",0.05, K221="Sub-Saharan Africa",0.054, K221="Latin America &amp; Caribbean",0.034))*(1-F221)</f>
        <v>5.8856117696250002E-2</v>
      </c>
      <c r="S221">
        <f t="shared" si="8"/>
        <v>7.3706868496909897E-2</v>
      </c>
      <c r="T221" s="3">
        <f t="shared" si="9"/>
        <v>7.8068684969100494E-3</v>
      </c>
    </row>
    <row r="222" spans="1:20" x14ac:dyDescent="0.2">
      <c r="A222" t="s">
        <v>56</v>
      </c>
      <c r="B222" t="s">
        <v>16</v>
      </c>
      <c r="C222">
        <v>2020</v>
      </c>
      <c r="D222" s="7">
        <v>9.9299999999999999E-2</v>
      </c>
      <c r="E222">
        <v>4.7199999999999999E-2</v>
      </c>
      <c r="F222">
        <v>0.125</v>
      </c>
      <c r="G222">
        <v>7.4941753235438996E-3</v>
      </c>
      <c r="H222">
        <v>8.2130412625089771E-3</v>
      </c>
      <c r="I222">
        <v>0.6</v>
      </c>
      <c r="J222">
        <v>3.2500000000000001E-2</v>
      </c>
      <c r="K222" t="s">
        <v>22</v>
      </c>
      <c r="L222">
        <v>1.2500000000000001E-2</v>
      </c>
      <c r="M222">
        <v>8.8920318700000008E-3</v>
      </c>
      <c r="N222">
        <v>8.2130412625089771E-3</v>
      </c>
      <c r="O222">
        <v>7.4941753235438996E-3</v>
      </c>
      <c r="P222">
        <v>0.125</v>
      </c>
      <c r="Q222" cm="1">
        <f t="array" ref="Q222">M222+E222+H222+
_xlfn.IFS(K222="Europe &amp; Central Asia",0.015, K222="East Asia &amp; Pacific",0.026, K222="Middle East &amp; North Africa",0.025, K222="North America",0.026, K222="South Asia",0.05, K222="Sub-Saharan Africa",0.054, K222="Latin America &amp; Caribbean",0.034)+
_xlfn.IFS(B222="Wind offshore",0.037, B222="Wind onshore",0.001, B222="Solar PV",0.01)</f>
        <v>8.9305073132508975E-2</v>
      </c>
      <c r="R222" cm="1">
        <f t="array" ref="R222">(M222+G222+0.02+_xlfn.IFS(K222="Europe &amp; Central Asia",0.015, K222="East Asia &amp; Pacific",0.026, K222="Middle East &amp; North Africa",0.025, K222="North America",0.026, K222="South Asia",0.05, K222="Sub-Saharan Africa",0.054, K222="Latin America &amp; Caribbean",0.034))*(1-F222)</f>
        <v>4.4962931294350909E-2</v>
      </c>
      <c r="S222">
        <f t="shared" si="8"/>
        <v>5.8265573845798328E-2</v>
      </c>
      <c r="T222" s="3">
        <f t="shared" si="9"/>
        <v>-4.1034426154201671E-2</v>
      </c>
    </row>
    <row r="223" spans="1:20" x14ac:dyDescent="0.2">
      <c r="A223" t="s">
        <v>56</v>
      </c>
      <c r="B223" t="s">
        <v>18</v>
      </c>
      <c r="C223">
        <v>2020</v>
      </c>
      <c r="D223" s="7">
        <v>3.2550000000000003E-2</v>
      </c>
      <c r="E223">
        <v>4.7199999999999999E-2</v>
      </c>
      <c r="F223">
        <v>0.125</v>
      </c>
      <c r="G223">
        <v>7.4941753235438996E-3</v>
      </c>
      <c r="H223">
        <v>8.2130412625089771E-3</v>
      </c>
      <c r="I223">
        <v>0.8</v>
      </c>
      <c r="J223">
        <v>5.0000000000000001E-3</v>
      </c>
      <c r="K223" t="s">
        <v>22</v>
      </c>
      <c r="L223">
        <v>1.2500000000000001E-2</v>
      </c>
      <c r="M223">
        <v>8.8920318700000008E-3</v>
      </c>
      <c r="N223">
        <v>8.2130412625089771E-3</v>
      </c>
      <c r="O223">
        <v>7.4941753235438996E-3</v>
      </c>
      <c r="P223">
        <v>0.125</v>
      </c>
      <c r="Q223" cm="1">
        <f t="array" ref="Q223">M223+E223+H223+
_xlfn.IFS(K223="Europe &amp; Central Asia",0.015, K223="East Asia &amp; Pacific",0.026, K223="Middle East &amp; North Africa",0.025, K223="North America",0.026, K223="South Asia",0.05, K223="Sub-Saharan Africa",0.054, K223="Latin America &amp; Caribbean",0.034)+
_xlfn.IFS(B223="Wind offshore",0.037, B223="Wind onshore",0.001, B223="Solar PV",0.01)</f>
        <v>8.0305073132508981E-2</v>
      </c>
      <c r="R223" cm="1">
        <f t="array" ref="R223">(M223+G223+0.02+_xlfn.IFS(K223="Europe &amp; Central Asia",0.015, K223="East Asia &amp; Pacific",0.026, K223="Middle East &amp; North Africa",0.025, K223="North America",0.026, K223="South Asia",0.05, K223="Sub-Saharan Africa",0.054, K223="Latin America &amp; Caribbean",0.034))*(1-F223)</f>
        <v>4.4962931294350909E-2</v>
      </c>
      <c r="S223">
        <f t="shared" si="8"/>
        <v>5.5565573845798327E-2</v>
      </c>
      <c r="T223" s="3">
        <f t="shared" si="9"/>
        <v>2.3015573845798325E-2</v>
      </c>
    </row>
    <row r="224" spans="1:20" x14ac:dyDescent="0.2">
      <c r="A224" t="s">
        <v>74</v>
      </c>
      <c r="B224" t="s">
        <v>16</v>
      </c>
      <c r="C224">
        <v>2023</v>
      </c>
      <c r="D224" s="7">
        <v>0.177005</v>
      </c>
      <c r="E224">
        <v>4.5999999999999999E-2</v>
      </c>
      <c r="F224">
        <v>0.15</v>
      </c>
      <c r="G224">
        <v>2.7273515373171339E-2</v>
      </c>
      <c r="H224">
        <v>3.6613046710922269E-2</v>
      </c>
      <c r="I224">
        <v>0.7</v>
      </c>
      <c r="J224">
        <v>2.375E-2</v>
      </c>
      <c r="K224" t="s">
        <v>24</v>
      </c>
      <c r="L224">
        <v>2.18E-2</v>
      </c>
      <c r="M224">
        <v>3.73E-2</v>
      </c>
      <c r="N224">
        <v>3.6613046710922269E-2</v>
      </c>
      <c r="O224">
        <v>2.7273515373171339E-2</v>
      </c>
      <c r="P224">
        <v>0.15</v>
      </c>
      <c r="Q224" cm="1">
        <f t="array" ref="Q224">M224+E224+H224+
_xlfn.IFS(K224="Europe &amp; Central Asia",0.015, K224="East Asia &amp; Pacific",0.026, K224="Middle East &amp; North Africa",0.025, K224="North America",0.026, K224="South Asia",0.05, K224="Sub-Saharan Africa",0.054, K224="Latin America &amp; Caribbean",0.034)+
_xlfn.IFS(B224="Wind offshore",0.037, B224="Wind onshore",0.001, B224="Solar PV",0.01)</f>
        <v>0.15491304671092226</v>
      </c>
      <c r="R224" cm="1">
        <f t="array" ref="R224">(M224+G224+0.02+_xlfn.IFS(K224="Europe &amp; Central Asia",0.015, K224="East Asia &amp; Pacific",0.026, K224="Middle East &amp; North Africa",0.025, K224="North America",0.026, K224="South Asia",0.05, K224="Sub-Saharan Africa",0.054, K224="Latin America &amp; Caribbean",0.034))*(1-F224)</f>
        <v>9.3137488067195628E-2</v>
      </c>
      <c r="S224">
        <f t="shared" si="8"/>
        <v>0.11167015566031362</v>
      </c>
      <c r="T224" s="3">
        <f t="shared" si="9"/>
        <v>-6.5334844339686379E-2</v>
      </c>
    </row>
    <row r="225" spans="1:20" x14ac:dyDescent="0.2">
      <c r="A225" t="s">
        <v>58</v>
      </c>
      <c r="B225" t="s">
        <v>18</v>
      </c>
      <c r="C225">
        <v>2014</v>
      </c>
      <c r="D225" s="7">
        <v>0.08</v>
      </c>
      <c r="E225">
        <v>5.7799999999999997E-2</v>
      </c>
      <c r="F225">
        <v>0.31292750000000003</v>
      </c>
      <c r="G225">
        <v>1.9E-2</v>
      </c>
      <c r="H225">
        <v>2.8500000000000001E-2</v>
      </c>
      <c r="I225">
        <v>0.7</v>
      </c>
      <c r="J225">
        <v>2.375E-2</v>
      </c>
      <c r="K225" t="s">
        <v>22</v>
      </c>
      <c r="L225">
        <v>1.2500000000000001E-2</v>
      </c>
      <c r="M225">
        <v>2.5395600000000001E-2</v>
      </c>
      <c r="N225">
        <v>2.8500000000000001E-2</v>
      </c>
      <c r="O225">
        <v>1.9E-2</v>
      </c>
      <c r="P225">
        <v>0.31292750000000003</v>
      </c>
      <c r="Q225" cm="1">
        <f t="array" ref="Q225">M225+E225+H225+
_xlfn.IFS(K225="Europe &amp; Central Asia",0.015, K225="East Asia &amp; Pacific",0.026, K225="Middle East &amp; North Africa",0.025, K225="North America",0.026, K225="South Asia",0.05, K225="Sub-Saharan Africa",0.054, K225="Latin America &amp; Caribbean",0.034)+
_xlfn.IFS(B225="Wind offshore",0.037, B225="Wind onshore",0.001, B225="Solar PV",0.01)</f>
        <v>0.12769559999999999</v>
      </c>
      <c r="R225" cm="1">
        <f t="array" ref="R225">(M225+G225+0.02+_xlfn.IFS(K225="Europe &amp; Central Asia",0.015, K225="East Asia &amp; Pacific",0.026, K225="Middle East &amp; North Africa",0.025, K225="North America",0.026, K225="South Asia",0.05, K225="Sub-Saharan Africa",0.054, K225="Latin America &amp; Caribbean",0.034))*(1-F225)</f>
        <v>5.4550533380999994E-2</v>
      </c>
      <c r="S225">
        <f t="shared" si="8"/>
        <v>7.6494053366699982E-2</v>
      </c>
      <c r="T225" s="3">
        <f t="shared" si="9"/>
        <v>-3.5059466333000194E-3</v>
      </c>
    </row>
    <row r="226" spans="1:20" x14ac:dyDescent="0.2">
      <c r="A226" t="s">
        <v>58</v>
      </c>
      <c r="B226" t="s">
        <v>18</v>
      </c>
      <c r="C226">
        <v>2019</v>
      </c>
      <c r="D226" s="7">
        <v>5.0250000000000003E-2</v>
      </c>
      <c r="E226">
        <v>5.1999999999999998E-2</v>
      </c>
      <c r="F226">
        <v>0.27806399999999998</v>
      </c>
      <c r="G226">
        <v>1.8404584790809701E-2</v>
      </c>
      <c r="H226">
        <v>2.1709718754843281E-2</v>
      </c>
      <c r="I226">
        <v>0.7</v>
      </c>
      <c r="J226">
        <v>2.375E-2</v>
      </c>
      <c r="K226" t="s">
        <v>22</v>
      </c>
      <c r="L226">
        <v>1.2500000000000001E-2</v>
      </c>
      <c r="M226">
        <v>2.1413999999999999E-2</v>
      </c>
      <c r="N226">
        <v>2.1709718754843281E-2</v>
      </c>
      <c r="O226">
        <v>1.8404584790809701E-2</v>
      </c>
      <c r="P226">
        <v>0.27806399999999998</v>
      </c>
      <c r="Q226" cm="1">
        <f t="array" ref="Q226">M226+E226+H226+
_xlfn.IFS(K226="Europe &amp; Central Asia",0.015, K226="East Asia &amp; Pacific",0.026, K226="Middle East &amp; North Africa",0.025, K226="North America",0.026, K226="South Asia",0.05, K226="Sub-Saharan Africa",0.054, K226="Latin America &amp; Caribbean",0.034)+
_xlfn.IFS(B226="Wind offshore",0.037, B226="Wind onshore",0.001, B226="Solar PV",0.01)</f>
        <v>0.11112371875484327</v>
      </c>
      <c r="R226" cm="1">
        <f t="array" ref="R226">(M226+G226+0.02+_xlfn.IFS(K226="Europe &amp; Central Asia",0.015, K226="East Asia &amp; Pacific",0.026, K226="Middle East &amp; North Africa",0.025, K226="North America",0.026, K226="South Asia",0.05, K226="Sub-Saharan Africa",0.054, K226="Latin America &amp; Caribbean",0.034))*(1-F226)</f>
        <v>5.4014229829537998E-2</v>
      </c>
      <c r="S226">
        <f t="shared" si="8"/>
        <v>7.1147076507129578E-2</v>
      </c>
      <c r="T226" s="3">
        <f t="shared" si="9"/>
        <v>2.0897076507129575E-2</v>
      </c>
    </row>
    <row r="227" spans="1:20" x14ac:dyDescent="0.2">
      <c r="A227" t="s">
        <v>58</v>
      </c>
      <c r="B227" t="s">
        <v>18</v>
      </c>
      <c r="C227">
        <v>2018</v>
      </c>
      <c r="D227" s="7">
        <v>6.4399999999999999E-2</v>
      </c>
      <c r="E227">
        <v>5.96E-2</v>
      </c>
      <c r="F227">
        <v>0.27806399999999998</v>
      </c>
      <c r="G227">
        <v>2.4837984574038369E-2</v>
      </c>
      <c r="H227">
        <v>3.0552606255180231E-2</v>
      </c>
      <c r="I227">
        <v>0.7</v>
      </c>
      <c r="J227">
        <v>2.375E-2</v>
      </c>
      <c r="K227" t="s">
        <v>22</v>
      </c>
      <c r="L227">
        <v>1.2500000000000001E-2</v>
      </c>
      <c r="M227">
        <v>2.909364683E-2</v>
      </c>
      <c r="N227">
        <v>3.0552606255180231E-2</v>
      </c>
      <c r="O227">
        <v>2.4837984574038369E-2</v>
      </c>
      <c r="P227">
        <v>0.27806399999999998</v>
      </c>
      <c r="Q227" cm="1">
        <f t="array" ref="Q227">M227+E227+H227+
_xlfn.IFS(K227="Europe &amp; Central Asia",0.015, K227="East Asia &amp; Pacific",0.026, K227="Middle East &amp; North Africa",0.025, K227="North America",0.026, K227="South Asia",0.05, K227="Sub-Saharan Africa",0.054, K227="Latin America &amp; Caribbean",0.034)+
_xlfn.IFS(B227="Wind offshore",0.037, B227="Wind onshore",0.001, B227="Solar PV",0.01)</f>
        <v>0.13524625308518023</v>
      </c>
      <c r="R227" cm="1">
        <f t="array" ref="R227">(M227+G227+0.02+_xlfn.IFS(K227="Europe &amp; Central Asia",0.015, K227="East Asia &amp; Pacific",0.026, K227="Middle East &amp; North Africa",0.025, K227="North America",0.026, K227="South Asia",0.05, K227="Sub-Saharan Africa",0.054, K227="Latin America &amp; Caribbean",0.034))*(1-F227)</f>
        <v>6.4202946249305851E-2</v>
      </c>
      <c r="S227">
        <f t="shared" si="8"/>
        <v>8.5515938300068151E-2</v>
      </c>
      <c r="T227" s="3">
        <f t="shared" si="9"/>
        <v>2.1115938300068152E-2</v>
      </c>
    </row>
    <row r="228" spans="1:20" x14ac:dyDescent="0.2">
      <c r="A228" t="s">
        <v>58</v>
      </c>
      <c r="B228" t="s">
        <v>16</v>
      </c>
      <c r="C228">
        <v>2023</v>
      </c>
      <c r="D228" s="7">
        <v>0.11021828</v>
      </c>
      <c r="E228">
        <v>4.5999999999999999E-2</v>
      </c>
      <c r="F228">
        <v>0.27810000000000001</v>
      </c>
      <c r="G228">
        <v>2.3944353872220849E-2</v>
      </c>
      <c r="H228">
        <v>3.2143848520856631E-2</v>
      </c>
      <c r="I228">
        <v>0.8</v>
      </c>
      <c r="J228">
        <v>5.0000000000000001E-3</v>
      </c>
      <c r="K228" t="s">
        <v>22</v>
      </c>
      <c r="L228">
        <v>1.2500000000000001E-2</v>
      </c>
      <c r="M228">
        <v>3.73E-2</v>
      </c>
      <c r="N228">
        <v>3.2143848520856631E-2</v>
      </c>
      <c r="O228">
        <v>2.3944353872220849E-2</v>
      </c>
      <c r="P228">
        <v>0.27810000000000001</v>
      </c>
      <c r="Q228" cm="1">
        <f t="array" ref="Q228">M228+E228+H228+
_xlfn.IFS(K228="Europe &amp; Central Asia",0.015, K228="East Asia &amp; Pacific",0.026, K228="Middle East &amp; North Africa",0.025, K228="North America",0.026, K228="South Asia",0.05, K228="Sub-Saharan Africa",0.054, K228="Latin America &amp; Caribbean",0.034)+
_xlfn.IFS(B228="Wind offshore",0.037, B228="Wind onshore",0.001, B228="Solar PV",0.01)</f>
        <v>0.14044384852085662</v>
      </c>
      <c r="R228" cm="1">
        <f t="array" ref="R228">(M228+G228+0.02+_xlfn.IFS(K228="Europe &amp; Central Asia",0.015, K228="East Asia &amp; Pacific",0.026, K228="Middle East &amp; North Africa",0.025, K228="North America",0.026, K228="South Asia",0.05, K228="Sub-Saharan Africa",0.054, K228="Latin America &amp; Caribbean",0.034))*(1-F228)</f>
        <v>6.9478799060356228E-2</v>
      </c>
      <c r="S228">
        <f t="shared" si="8"/>
        <v>9.0768313898506342E-2</v>
      </c>
      <c r="T228" s="3">
        <f t="shared" si="9"/>
        <v>-1.944996610149366E-2</v>
      </c>
    </row>
    <row r="229" spans="1:20" x14ac:dyDescent="0.2">
      <c r="A229" t="s">
        <v>58</v>
      </c>
      <c r="B229" t="s">
        <v>18</v>
      </c>
      <c r="C229">
        <v>2013</v>
      </c>
      <c r="D229" s="7">
        <v>0.08</v>
      </c>
      <c r="E229">
        <v>4.9599999999999998E-2</v>
      </c>
      <c r="F229">
        <v>0.31292750000000003</v>
      </c>
      <c r="G229">
        <v>1.9E-2</v>
      </c>
      <c r="H229">
        <v>2.8500000000000001E-2</v>
      </c>
      <c r="I229">
        <v>0.7</v>
      </c>
      <c r="J229">
        <v>2.375E-2</v>
      </c>
      <c r="K229" t="s">
        <v>22</v>
      </c>
      <c r="L229">
        <v>1.2500000000000001E-2</v>
      </c>
      <c r="M229">
        <v>2.3501600000000001E-2</v>
      </c>
      <c r="N229">
        <v>2.8500000000000001E-2</v>
      </c>
      <c r="O229">
        <v>1.9E-2</v>
      </c>
      <c r="P229">
        <v>0.31292750000000003</v>
      </c>
      <c r="Q229" cm="1">
        <f t="array" ref="Q229">M229+E229+H229+
_xlfn.IFS(K229="Europe &amp; Central Asia",0.015, K229="East Asia &amp; Pacific",0.026, K229="Middle East &amp; North Africa",0.025, K229="North America",0.026, K229="South Asia",0.05, K229="Sub-Saharan Africa",0.054, K229="Latin America &amp; Caribbean",0.034)+
_xlfn.IFS(B229="Wind offshore",0.037, B229="Wind onshore",0.001, B229="Solar PV",0.01)</f>
        <v>0.1176016</v>
      </c>
      <c r="R229" cm="1">
        <f t="array" ref="R229">(M229+G229+0.02+_xlfn.IFS(K229="Europe &amp; Central Asia",0.015, K229="East Asia &amp; Pacific",0.026, K229="Middle East &amp; North Africa",0.025, K229="North America",0.026, K229="South Asia",0.05, K229="Sub-Saharan Africa",0.054, K229="Latin America &amp; Caribbean",0.034))*(1-F229)</f>
        <v>5.3249218065999998E-2</v>
      </c>
      <c r="S229">
        <f t="shared" si="8"/>
        <v>7.2554932646199999E-2</v>
      </c>
      <c r="T229" s="3">
        <f t="shared" si="9"/>
        <v>-7.4450673538000028E-3</v>
      </c>
    </row>
    <row r="230" spans="1:20" x14ac:dyDescent="0.2">
      <c r="A230" t="s">
        <v>58</v>
      </c>
      <c r="B230" t="s">
        <v>18</v>
      </c>
      <c r="C230">
        <v>2015</v>
      </c>
      <c r="D230" s="7">
        <v>7.0833333333333345E-2</v>
      </c>
      <c r="E230">
        <v>6.1199999999999997E-2</v>
      </c>
      <c r="F230">
        <v>0.31292750000000003</v>
      </c>
      <c r="G230">
        <v>2.1299999999999999E-2</v>
      </c>
      <c r="H230">
        <v>2.9819999999999999E-2</v>
      </c>
      <c r="I230">
        <v>0.7</v>
      </c>
      <c r="J230">
        <v>2.375E-2</v>
      </c>
      <c r="K230" t="s">
        <v>22</v>
      </c>
      <c r="L230">
        <v>1.2500000000000001E-2</v>
      </c>
      <c r="M230">
        <v>2.1382868530000002E-2</v>
      </c>
      <c r="N230">
        <v>2.9819999999999999E-2</v>
      </c>
      <c r="O230">
        <v>2.1299999999999999E-2</v>
      </c>
      <c r="P230">
        <v>0.31292750000000003</v>
      </c>
      <c r="Q230" cm="1">
        <f t="array" ref="Q230">M230+E230+H230+
_xlfn.IFS(K230="Europe &amp; Central Asia",0.015, K230="East Asia &amp; Pacific",0.026, K230="Middle East &amp; North Africa",0.025, K230="North America",0.026, K230="South Asia",0.05, K230="Sub-Saharan Africa",0.054, K230="Latin America &amp; Caribbean",0.034)+
_xlfn.IFS(B230="Wind offshore",0.037, B230="Wind onshore",0.001, B230="Solar PV",0.01)</f>
        <v>0.12840286852999999</v>
      </c>
      <c r="R230" cm="1">
        <f t="array" ref="R230">(M230+G230+0.02+_xlfn.IFS(K230="Europe &amp; Central Asia",0.015, K230="East Asia &amp; Pacific",0.026, K230="Middle East &amp; North Africa",0.025, K230="North America",0.026, K230="South Asia",0.05, K230="Sub-Saharan Africa",0.054, K230="Latin America &amp; Caribbean",0.034))*(1-F230)</f>
        <v>5.3373762688078426E-2</v>
      </c>
      <c r="S230">
        <f t="shared" si="8"/>
        <v>7.5882494440654896E-2</v>
      </c>
      <c r="T230" s="3">
        <f t="shared" si="9"/>
        <v>5.0491611073215509E-3</v>
      </c>
    </row>
    <row r="231" spans="1:20" x14ac:dyDescent="0.2">
      <c r="A231" t="s">
        <v>58</v>
      </c>
      <c r="B231" t="s">
        <v>16</v>
      </c>
      <c r="C231">
        <v>2015</v>
      </c>
      <c r="D231" s="7">
        <v>8.5000000000000006E-2</v>
      </c>
      <c r="E231">
        <v>6.1199999999999997E-2</v>
      </c>
      <c r="F231">
        <v>0.31292750000000003</v>
      </c>
      <c r="G231">
        <v>2.1299999999999999E-2</v>
      </c>
      <c r="H231">
        <v>2.9819999999999999E-2</v>
      </c>
      <c r="I231">
        <v>0.8</v>
      </c>
      <c r="J231">
        <v>5.0000000000000001E-3</v>
      </c>
      <c r="K231" t="s">
        <v>22</v>
      </c>
      <c r="L231">
        <v>1.2500000000000001E-2</v>
      </c>
      <c r="M231">
        <v>2.1382868530000002E-2</v>
      </c>
      <c r="N231">
        <v>2.9819999999999999E-2</v>
      </c>
      <c r="O231">
        <v>2.1299999999999999E-2</v>
      </c>
      <c r="P231">
        <v>0.31292750000000003</v>
      </c>
      <c r="Q231" cm="1">
        <f t="array" ref="Q231">M231+E231+H231+
_xlfn.IFS(K231="Europe &amp; Central Asia",0.015, K231="East Asia &amp; Pacific",0.026, K231="Middle East &amp; North Africa",0.025, K231="North America",0.026, K231="South Asia",0.05, K231="Sub-Saharan Africa",0.054, K231="Latin America &amp; Caribbean",0.034)+
_xlfn.IFS(B231="Wind offshore",0.037, B231="Wind onshore",0.001, B231="Solar PV",0.01)</f>
        <v>0.13740286853</v>
      </c>
      <c r="R231" cm="1">
        <f t="array" ref="R231">(M231+G231+0.02+_xlfn.IFS(K231="Europe &amp; Central Asia",0.015, K231="East Asia &amp; Pacific",0.026, K231="Middle East &amp; North Africa",0.025, K231="North America",0.026, K231="South Asia",0.05, K231="Sub-Saharan Africa",0.054, K231="Latin America &amp; Caribbean",0.034))*(1-F231)</f>
        <v>5.3373762688078426E-2</v>
      </c>
      <c r="S231">
        <f t="shared" si="8"/>
        <v>7.858249444065489E-2</v>
      </c>
      <c r="T231" s="3">
        <f t="shared" si="9"/>
        <v>-6.4175055593451158E-3</v>
      </c>
    </row>
    <row r="232" spans="1:20" x14ac:dyDescent="0.2">
      <c r="A232" t="s">
        <v>58</v>
      </c>
      <c r="B232" t="s">
        <v>16</v>
      </c>
      <c r="C232">
        <v>2017</v>
      </c>
      <c r="D232" s="7">
        <v>4.69771275E-2</v>
      </c>
      <c r="E232">
        <v>5.0799999999999998E-2</v>
      </c>
      <c r="F232">
        <v>0.27806399999999998</v>
      </c>
      <c r="G232">
        <v>1.9518005141054961E-2</v>
      </c>
      <c r="H232">
        <v>2.1944568572173941E-2</v>
      </c>
      <c r="I232">
        <v>0.8</v>
      </c>
      <c r="J232">
        <v>5.0000000000000001E-3</v>
      </c>
      <c r="K232" t="s">
        <v>22</v>
      </c>
      <c r="L232">
        <v>1.2500000000000001E-2</v>
      </c>
      <c r="M232">
        <v>2.326625769E-2</v>
      </c>
      <c r="N232">
        <v>2.1944568572173941E-2</v>
      </c>
      <c r="O232">
        <v>1.9518005141054961E-2</v>
      </c>
      <c r="P232">
        <v>0.27806399999999998</v>
      </c>
      <c r="Q232" cm="1">
        <f t="array" ref="Q232">M232+E232+H232+
_xlfn.IFS(K232="Europe &amp; Central Asia",0.015, K232="East Asia &amp; Pacific",0.026, K232="Middle East &amp; North Africa",0.025, K232="North America",0.026, K232="South Asia",0.05, K232="Sub-Saharan Africa",0.054, K232="Latin America &amp; Caribbean",0.034)+
_xlfn.IFS(B232="Wind offshore",0.037, B232="Wind onshore",0.001, B232="Solar PV",0.01)</f>
        <v>0.12101082626217394</v>
      </c>
      <c r="R232" cm="1">
        <f t="array" ref="R232">(M232+G232+0.02+_xlfn.IFS(K232="Europe &amp; Central Asia",0.015, K232="East Asia &amp; Pacific",0.026, K232="Middle East &amp; North Africa",0.025, K232="North America",0.026, K232="South Asia",0.05, K232="Sub-Saharan Africa",0.054, K232="Latin America &amp; Caribbean",0.034))*(1-F232)</f>
        <v>5.6155259571200503E-2</v>
      </c>
      <c r="S232">
        <f t="shared" si="8"/>
        <v>7.5611929578492526E-2</v>
      </c>
      <c r="T232" s="3">
        <f t="shared" si="9"/>
        <v>2.8634802078492526E-2</v>
      </c>
    </row>
    <row r="233" spans="1:20" x14ac:dyDescent="0.2">
      <c r="A233" t="s">
        <v>58</v>
      </c>
      <c r="B233" t="s">
        <v>18</v>
      </c>
      <c r="C233">
        <v>2017</v>
      </c>
      <c r="D233" s="7">
        <v>4.3072542999999998E-2</v>
      </c>
      <c r="E233">
        <v>5.0799999999999998E-2</v>
      </c>
      <c r="F233">
        <v>0.27806399999999998</v>
      </c>
      <c r="G233">
        <v>1.9518005141054961E-2</v>
      </c>
      <c r="H233">
        <v>2.1944568572173941E-2</v>
      </c>
      <c r="I233">
        <v>0.7</v>
      </c>
      <c r="J233">
        <v>2.375E-2</v>
      </c>
      <c r="K233" t="s">
        <v>22</v>
      </c>
      <c r="L233">
        <v>1.2500000000000001E-2</v>
      </c>
      <c r="M233">
        <v>2.326625769E-2</v>
      </c>
      <c r="N233">
        <v>2.1944568572173941E-2</v>
      </c>
      <c r="O233">
        <v>1.9518005141054961E-2</v>
      </c>
      <c r="P233">
        <v>0.27806399999999998</v>
      </c>
      <c r="Q233" cm="1">
        <f t="array" ref="Q233">M233+E233+H233+
_xlfn.IFS(K233="Europe &amp; Central Asia",0.015, K233="East Asia &amp; Pacific",0.026, K233="Middle East &amp; North Africa",0.025, K233="North America",0.026, K233="South Asia",0.05, K233="Sub-Saharan Africa",0.054, K233="Latin America &amp; Caribbean",0.034)+
_xlfn.IFS(B233="Wind offshore",0.037, B233="Wind onshore",0.001, B233="Solar PV",0.01)</f>
        <v>0.11201082626217394</v>
      </c>
      <c r="R233" cm="1">
        <f t="array" ref="R233">(M233+G233+0.02+_xlfn.IFS(K233="Europe &amp; Central Asia",0.015, K233="East Asia &amp; Pacific",0.026, K233="Middle East &amp; North Africa",0.025, K233="North America",0.026, K233="South Asia",0.05, K233="Sub-Saharan Africa",0.054, K233="Latin America &amp; Caribbean",0.034))*(1-F233)</f>
        <v>5.6155259571200503E-2</v>
      </c>
      <c r="S233">
        <f t="shared" si="8"/>
        <v>7.2911929578492532E-2</v>
      </c>
      <c r="T233" s="3">
        <f t="shared" si="9"/>
        <v>2.9839386578492534E-2</v>
      </c>
    </row>
    <row r="234" spans="1:20" x14ac:dyDescent="0.2">
      <c r="A234" t="s">
        <v>58</v>
      </c>
      <c r="B234" t="s">
        <v>16</v>
      </c>
      <c r="C234">
        <v>2020</v>
      </c>
      <c r="D234" s="7">
        <v>4.3325000000000002E-2</v>
      </c>
      <c r="E234">
        <v>4.7199999999999999E-2</v>
      </c>
      <c r="F234">
        <v>0.27810000000000001</v>
      </c>
      <c r="G234">
        <v>1.945296573345438E-2</v>
      </c>
      <c r="H234">
        <v>2.1318958170767989E-2</v>
      </c>
      <c r="I234">
        <v>0.8</v>
      </c>
      <c r="J234">
        <v>5.0000000000000001E-3</v>
      </c>
      <c r="K234" t="s">
        <v>22</v>
      </c>
      <c r="L234">
        <v>1.2500000000000001E-2</v>
      </c>
      <c r="M234">
        <v>8.8920318700000008E-3</v>
      </c>
      <c r="N234">
        <v>2.1318958170767989E-2</v>
      </c>
      <c r="O234">
        <v>1.945296573345438E-2</v>
      </c>
      <c r="P234">
        <v>0.27810000000000001</v>
      </c>
      <c r="Q234" cm="1">
        <f t="array" ref="Q234">M234+E234+H234+
_xlfn.IFS(K234="Europe &amp; Central Asia",0.015, K234="East Asia &amp; Pacific",0.026, K234="Middle East &amp; North Africa",0.025, K234="North America",0.026, K234="South Asia",0.05, K234="Sub-Saharan Africa",0.054, K234="Latin America &amp; Caribbean",0.034)+
_xlfn.IFS(B234="Wind offshore",0.037, B234="Wind onshore",0.001, B234="Solar PV",0.01)</f>
        <v>0.10241099004076798</v>
      </c>
      <c r="R234" cm="1">
        <f t="array" ref="R234">(M234+G234+0.02+_xlfn.IFS(K234="Europe &amp; Central Asia",0.015, K234="East Asia &amp; Pacific",0.026, K234="Middle East &amp; North Africa",0.025, K234="North America",0.026, K234="South Asia",0.05, K234="Sub-Saharan Africa",0.054, K234="Latin America &amp; Caribbean",0.034))*(1-F234)</f>
        <v>4.5728753769933718E-2</v>
      </c>
      <c r="S234">
        <f t="shared" si="8"/>
        <v>6.2733424651183992E-2</v>
      </c>
      <c r="T234" s="3">
        <f t="shared" si="9"/>
        <v>1.9408424651183989E-2</v>
      </c>
    </row>
    <row r="235" spans="1:20" x14ac:dyDescent="0.2">
      <c r="A235" t="s">
        <v>58</v>
      </c>
      <c r="B235" t="s">
        <v>18</v>
      </c>
      <c r="C235">
        <v>2020</v>
      </c>
      <c r="D235" s="7">
        <v>4.4249999999999998E-2</v>
      </c>
      <c r="E235">
        <v>4.7199999999999999E-2</v>
      </c>
      <c r="F235">
        <v>0.27810000000000001</v>
      </c>
      <c r="G235">
        <v>1.945296573345438E-2</v>
      </c>
      <c r="H235">
        <v>2.1318958170767989E-2</v>
      </c>
      <c r="I235">
        <v>0.7</v>
      </c>
      <c r="J235">
        <v>2.375E-2</v>
      </c>
      <c r="K235" t="s">
        <v>22</v>
      </c>
      <c r="L235">
        <v>1.2500000000000001E-2</v>
      </c>
      <c r="M235">
        <v>8.8920318700000008E-3</v>
      </c>
      <c r="N235">
        <v>2.1318958170767989E-2</v>
      </c>
      <c r="O235">
        <v>1.945296573345438E-2</v>
      </c>
      <c r="P235">
        <v>0.27810000000000001</v>
      </c>
      <c r="Q235" cm="1">
        <f t="array" ref="Q235">M235+E235+H235+
_xlfn.IFS(K235="Europe &amp; Central Asia",0.015, K235="East Asia &amp; Pacific",0.026, K235="Middle East &amp; North Africa",0.025, K235="North America",0.026, K235="South Asia",0.05, K235="Sub-Saharan Africa",0.054, K235="Latin America &amp; Caribbean",0.034)+
_xlfn.IFS(B235="Wind offshore",0.037, B235="Wind onshore",0.001, B235="Solar PV",0.01)</f>
        <v>9.3410990040767986E-2</v>
      </c>
      <c r="R235" cm="1">
        <f t="array" ref="R235">(M235+G235+0.02+_xlfn.IFS(K235="Europe &amp; Central Asia",0.015, K235="East Asia &amp; Pacific",0.026, K235="Middle East &amp; North Africa",0.025, K235="North America",0.026, K235="South Asia",0.05, K235="Sub-Saharan Africa",0.054, K235="Latin America &amp; Caribbean",0.034))*(1-F235)</f>
        <v>4.5728753769933718E-2</v>
      </c>
      <c r="S235">
        <f t="shared" si="8"/>
        <v>6.0033424651183998E-2</v>
      </c>
      <c r="T235" s="3">
        <f t="shared" si="9"/>
        <v>1.5783424651184E-2</v>
      </c>
    </row>
    <row r="236" spans="1:20" x14ac:dyDescent="0.2">
      <c r="A236" t="s">
        <v>59</v>
      </c>
      <c r="B236" t="s">
        <v>16</v>
      </c>
      <c r="C236">
        <v>2023</v>
      </c>
      <c r="D236" s="7">
        <v>0.16822500000000001</v>
      </c>
      <c r="E236">
        <v>4.5999999999999999E-2</v>
      </c>
      <c r="F236">
        <v>0.25</v>
      </c>
      <c r="G236">
        <v>4.9041109802463012E-2</v>
      </c>
      <c r="H236">
        <v>6.5834727184428288E-2</v>
      </c>
      <c r="I236">
        <v>0.7</v>
      </c>
      <c r="J236">
        <v>2.375E-2</v>
      </c>
      <c r="K236" t="s">
        <v>17</v>
      </c>
      <c r="L236">
        <v>2.06E-2</v>
      </c>
      <c r="M236">
        <v>3.73E-2</v>
      </c>
      <c r="N236">
        <v>6.5834727184428288E-2</v>
      </c>
      <c r="O236">
        <v>4.9041109802463012E-2</v>
      </c>
      <c r="P236">
        <v>0.25</v>
      </c>
      <c r="Q236" cm="1">
        <f t="array" ref="Q236">M236+E236+H236+
_xlfn.IFS(K236="Europe &amp; Central Asia",0.015, K236="East Asia &amp; Pacific",0.026, K236="Middle East &amp; North Africa",0.025, K236="North America",0.026, K236="South Asia",0.05, K236="Sub-Saharan Africa",0.054, K236="Latin America &amp; Caribbean",0.034)+
_xlfn.IFS(B236="Wind offshore",0.037, B236="Wind onshore",0.001, B236="Solar PV",0.01)</f>
        <v>0.19313472718442828</v>
      </c>
      <c r="R236" cm="1">
        <f t="array" ref="R236">(M236+G236+0.02+_xlfn.IFS(K236="Europe &amp; Central Asia",0.015, K236="East Asia &amp; Pacific",0.026, K236="Middle East &amp; North Africa",0.025, K236="North America",0.026, K236="South Asia",0.05, K236="Sub-Saharan Africa",0.054, K236="Latin America &amp; Caribbean",0.034))*(1-F236)</f>
        <v>0.10525583235184725</v>
      </c>
      <c r="S236">
        <f t="shared" si="8"/>
        <v>0.13161950080162155</v>
      </c>
      <c r="T236" s="3">
        <f t="shared" si="9"/>
        <v>-3.6605499198378466E-2</v>
      </c>
    </row>
    <row r="237" spans="1:20" x14ac:dyDescent="0.2">
      <c r="A237" t="s">
        <v>59</v>
      </c>
      <c r="B237" t="s">
        <v>16</v>
      </c>
      <c r="C237">
        <v>2016</v>
      </c>
      <c r="D237" s="7">
        <v>3.9E-2</v>
      </c>
      <c r="E237">
        <v>5.6899999999999999E-2</v>
      </c>
      <c r="F237">
        <v>0.25</v>
      </c>
      <c r="G237">
        <v>7.5142619999999993E-2</v>
      </c>
      <c r="H237">
        <v>9.2460095951420018E-2</v>
      </c>
      <c r="I237">
        <v>0.6</v>
      </c>
      <c r="J237">
        <v>3.2500000000000001E-2</v>
      </c>
      <c r="K237" t="s">
        <v>17</v>
      </c>
      <c r="L237">
        <v>2.06E-2</v>
      </c>
      <c r="M237">
        <v>1.840287451E-2</v>
      </c>
      <c r="N237">
        <v>9.2460095951420018E-2</v>
      </c>
      <c r="O237">
        <v>7.5142619999999993E-2</v>
      </c>
      <c r="P237">
        <v>0.25</v>
      </c>
      <c r="Q237" cm="1">
        <f t="array" ref="Q237">M237+E237+H237+
_xlfn.IFS(K237="Europe &amp; Central Asia",0.015, K237="East Asia &amp; Pacific",0.026, K237="Middle East &amp; North Africa",0.025, K237="North America",0.026, K237="South Asia",0.05, K237="Sub-Saharan Africa",0.054, K237="Latin America &amp; Caribbean",0.034)+
_xlfn.IFS(B237="Wind offshore",0.037, B237="Wind onshore",0.001, B237="Solar PV",0.01)</f>
        <v>0.21176297046142004</v>
      </c>
      <c r="R237" cm="1">
        <f t="array" ref="R237">(M237+G237+0.02+_xlfn.IFS(K237="Europe &amp; Central Asia",0.015, K237="East Asia &amp; Pacific",0.026, K237="Middle East &amp; North Africa",0.025, K237="North America",0.026, K237="South Asia",0.05, K237="Sub-Saharan Africa",0.054, K237="Latin America &amp; Caribbean",0.034))*(1-F237)</f>
        <v>0.11065912088249999</v>
      </c>
      <c r="S237">
        <f t="shared" si="8"/>
        <v>0.14099027575617601</v>
      </c>
      <c r="T237" s="3">
        <f t="shared" si="9"/>
        <v>0.101990275756176</v>
      </c>
    </row>
    <row r="238" spans="1:20" x14ac:dyDescent="0.2">
      <c r="A238" t="s">
        <v>60</v>
      </c>
      <c r="B238" t="s">
        <v>16</v>
      </c>
      <c r="C238">
        <v>2013</v>
      </c>
      <c r="D238" s="7">
        <v>0.16200000000000001</v>
      </c>
      <c r="E238">
        <v>4.9599999999999998E-2</v>
      </c>
      <c r="F238">
        <v>0.14000000000000001</v>
      </c>
      <c r="G238">
        <v>4.4999999999999998E-2</v>
      </c>
      <c r="H238">
        <v>6.7500000000000004E-2</v>
      </c>
      <c r="I238">
        <v>0.6</v>
      </c>
      <c r="J238">
        <v>3.2500000000000001E-2</v>
      </c>
      <c r="K238" t="s">
        <v>24</v>
      </c>
      <c r="L238">
        <v>2.18E-2</v>
      </c>
      <c r="M238">
        <v>2.3501600000000001E-2</v>
      </c>
      <c r="N238">
        <v>6.7500000000000004E-2</v>
      </c>
      <c r="O238">
        <v>4.4999999999999998E-2</v>
      </c>
      <c r="P238">
        <v>0.14000000000000001</v>
      </c>
      <c r="Q238" cm="1">
        <f t="array" ref="Q238">M238+E238+H238+
_xlfn.IFS(K238="Europe &amp; Central Asia",0.015, K238="East Asia &amp; Pacific",0.026, K238="Middle East &amp; North Africa",0.025, K238="North America",0.026, K238="South Asia",0.05, K238="Sub-Saharan Africa",0.054, K238="Latin America &amp; Caribbean",0.034)+
_xlfn.IFS(B238="Wind offshore",0.037, B238="Wind onshore",0.001, B238="Solar PV",0.01)</f>
        <v>0.1756016</v>
      </c>
      <c r="R238" cm="1">
        <f t="array" ref="R238">(M238+G238+0.02+_xlfn.IFS(K238="Europe &amp; Central Asia",0.015, K238="East Asia &amp; Pacific",0.026, K238="Middle East &amp; North Africa",0.025, K238="North America",0.026, K238="South Asia",0.05, K238="Sub-Saharan Africa",0.054, K238="Latin America &amp; Caribbean",0.034))*(1-F238)</f>
        <v>9.7611376E-2</v>
      </c>
      <c r="S238">
        <f t="shared" si="8"/>
        <v>0.12100844319999998</v>
      </c>
      <c r="T238" s="3">
        <f t="shared" si="9"/>
        <v>-4.0991556800000023E-2</v>
      </c>
    </row>
    <row r="239" spans="1:20" x14ac:dyDescent="0.2">
      <c r="A239" t="s">
        <v>68</v>
      </c>
      <c r="B239" t="s">
        <v>16</v>
      </c>
      <c r="C239">
        <v>2020</v>
      </c>
      <c r="D239" s="7">
        <v>9.0700000000000003E-2</v>
      </c>
      <c r="E239">
        <v>4.7199999999999999E-2</v>
      </c>
      <c r="F239">
        <v>0.31</v>
      </c>
      <c r="G239">
        <v>2.208389962363469E-2</v>
      </c>
      <c r="H239">
        <v>2.4202259890584971E-2</v>
      </c>
      <c r="I239">
        <v>0.6</v>
      </c>
      <c r="J239">
        <v>3.2500000000000001E-2</v>
      </c>
      <c r="K239" t="s">
        <v>24</v>
      </c>
      <c r="L239">
        <v>2.18E-2</v>
      </c>
      <c r="M239">
        <v>8.8920318700000008E-3</v>
      </c>
      <c r="N239">
        <v>2.4202259890584971E-2</v>
      </c>
      <c r="O239">
        <v>2.208389962363469E-2</v>
      </c>
      <c r="P239">
        <v>0.31</v>
      </c>
      <c r="Q239" cm="1">
        <f t="array" ref="Q239">M239+E239+H239+
_xlfn.IFS(K239="Europe &amp; Central Asia",0.015, K239="East Asia &amp; Pacific",0.026, K239="Middle East &amp; North Africa",0.025, K239="North America",0.026, K239="South Asia",0.05, K239="Sub-Saharan Africa",0.054, K239="Latin America &amp; Caribbean",0.034)+
_xlfn.IFS(B239="Wind offshore",0.037, B239="Wind onshore",0.001, B239="Solar PV",0.01)</f>
        <v>0.11529429176058496</v>
      </c>
      <c r="R239" cm="1">
        <f t="array" ref="R239">(M239+G239+0.02+_xlfn.IFS(K239="Europe &amp; Central Asia",0.015, K239="East Asia &amp; Pacific",0.026, K239="Middle East &amp; North Africa",0.025, K239="North America",0.026, K239="South Asia",0.05, K239="Sub-Saharan Africa",0.054, K239="Latin America &amp; Caribbean",0.034))*(1-F239)</f>
        <v>5.2423392730607928E-2</v>
      </c>
      <c r="S239">
        <f t="shared" si="8"/>
        <v>7.1284662439601035E-2</v>
      </c>
      <c r="T239" s="3">
        <f t="shared" si="9"/>
        <v>-1.9415337560398968E-2</v>
      </c>
    </row>
    <row r="240" spans="1:20" x14ac:dyDescent="0.2">
      <c r="A240" t="s">
        <v>65</v>
      </c>
      <c r="B240" t="s">
        <v>16</v>
      </c>
      <c r="C240">
        <v>2015</v>
      </c>
      <c r="D240" s="7">
        <v>9.0999999999999998E-2</v>
      </c>
      <c r="E240">
        <v>6.1199999999999997E-2</v>
      </c>
      <c r="F240">
        <v>0.35</v>
      </c>
      <c r="G240">
        <v>1.35E-2</v>
      </c>
      <c r="H240">
        <v>1.89E-2</v>
      </c>
      <c r="I240">
        <v>0.8</v>
      </c>
      <c r="J240">
        <v>5.0000000000000001E-3</v>
      </c>
      <c r="K240" t="s">
        <v>24</v>
      </c>
      <c r="L240">
        <v>2.18E-2</v>
      </c>
      <c r="M240">
        <v>2.1382868530000002E-2</v>
      </c>
      <c r="N240">
        <v>1.89E-2</v>
      </c>
      <c r="O240">
        <v>1.35E-2</v>
      </c>
      <c r="P240">
        <v>0.35</v>
      </c>
      <c r="Q240" cm="1">
        <f t="array" ref="Q240">M240+E240+H240+
_xlfn.IFS(K240="Europe &amp; Central Asia",0.015, K240="East Asia &amp; Pacific",0.026, K240="Middle East &amp; North Africa",0.025, K240="North America",0.026, K240="South Asia",0.05, K240="Sub-Saharan Africa",0.054, K240="Latin America &amp; Caribbean",0.034)+
_xlfn.IFS(B240="Wind offshore",0.037, B240="Wind onshore",0.001, B240="Solar PV",0.01)</f>
        <v>0.13648286853</v>
      </c>
      <c r="R240" cm="1">
        <f t="array" ref="R240">(M240+G240+0.02+_xlfn.IFS(K240="Europe &amp; Central Asia",0.015, K240="East Asia &amp; Pacific",0.026, K240="Middle East &amp; North Africa",0.025, K240="North America",0.026, K240="South Asia",0.05, K240="Sub-Saharan Africa",0.054, K240="Latin America &amp; Caribbean",0.034))*(1-F240)</f>
        <v>5.1923864544500008E-2</v>
      </c>
      <c r="S240">
        <f t="shared" si="8"/>
        <v>7.7291565740150003E-2</v>
      </c>
      <c r="T240" s="3">
        <f t="shared" si="9"/>
        <v>-1.3708434259849994E-2</v>
      </c>
    </row>
    <row r="241" spans="1:20" x14ac:dyDescent="0.2">
      <c r="A241" t="s">
        <v>69</v>
      </c>
      <c r="B241" t="s">
        <v>16</v>
      </c>
      <c r="C241">
        <v>2023</v>
      </c>
      <c r="D241" s="8">
        <v>0.27102799999999999</v>
      </c>
      <c r="E241">
        <v>4.5999999999999999E-2</v>
      </c>
      <c r="F241">
        <v>0.32</v>
      </c>
      <c r="G241">
        <v>9.8082219604926024E-2</v>
      </c>
      <c r="H241">
        <v>0.1316694543688566</v>
      </c>
      <c r="I241">
        <v>0.6</v>
      </c>
      <c r="J241">
        <v>3.2500000000000001E-2</v>
      </c>
      <c r="K241" t="s">
        <v>31</v>
      </c>
      <c r="L241">
        <v>2.18E-2</v>
      </c>
      <c r="M241">
        <v>3.73E-2</v>
      </c>
      <c r="N241">
        <v>0.1316694543688566</v>
      </c>
      <c r="O241">
        <v>9.8082219604926024E-2</v>
      </c>
      <c r="P241">
        <v>0.32</v>
      </c>
      <c r="Q241" cm="1">
        <f t="array" ref="Q241">M241+E241+H241+
_xlfn.IFS(K241="Europe &amp; Central Asia",0.015, K241="East Asia &amp; Pacific",0.026, K241="Middle East &amp; North Africa",0.025, K241="North America",0.026, K241="South Asia",0.05, K241="Sub-Saharan Africa",0.054, K241="Latin America &amp; Caribbean",0.034)+
_xlfn.IFS(B241="Wind offshore",0.037, B241="Wind onshore",0.001, B241="Solar PV",0.01)</f>
        <v>0.27896945436885662</v>
      </c>
      <c r="R241" cm="1">
        <f t="array" ref="R241">(M241+G241+0.02+_xlfn.IFS(K241="Europe &amp; Central Asia",0.015, K241="East Asia &amp; Pacific",0.026, K241="Middle East &amp; North Africa",0.025, K241="North America",0.026, K241="South Asia",0.05, K241="Sub-Saharan Africa",0.054, K241="Latin America &amp; Caribbean",0.034))*(1-F241)</f>
        <v>0.14237990933134967</v>
      </c>
      <c r="S241">
        <f t="shared" si="8"/>
        <v>0.18335677284260174</v>
      </c>
      <c r="T241" s="5">
        <f t="shared" si="9"/>
        <v>-8.7671227157398252E-2</v>
      </c>
    </row>
    <row r="242" spans="1:20" x14ac:dyDescent="0.2">
      <c r="A242" t="s">
        <v>83</v>
      </c>
      <c r="B242" t="s">
        <v>16</v>
      </c>
      <c r="C242">
        <v>2023</v>
      </c>
      <c r="D242" s="8">
        <v>0.19455</v>
      </c>
      <c r="E242">
        <v>4.5999999999999999E-2</v>
      </c>
      <c r="F242">
        <v>0.3</v>
      </c>
      <c r="G242">
        <v>3.9181669972725021E-2</v>
      </c>
      <c r="H242">
        <v>5.2599024852310862E-2</v>
      </c>
      <c r="I242">
        <v>0.8</v>
      </c>
      <c r="J242">
        <v>5.0000000000000001E-3</v>
      </c>
      <c r="K242" t="s">
        <v>31</v>
      </c>
      <c r="L242">
        <v>2.18E-2</v>
      </c>
      <c r="M242">
        <v>3.73E-2</v>
      </c>
      <c r="N242">
        <v>5.2599024852310862E-2</v>
      </c>
      <c r="O242">
        <v>3.9181669972725021E-2</v>
      </c>
      <c r="P242">
        <v>0.3</v>
      </c>
      <c r="Q242" cm="1">
        <f t="array" ref="Q242">M242+E242+H242+
_xlfn.IFS(K242="Europe &amp; Central Asia",0.015, K242="East Asia &amp; Pacific",0.026, K242="Middle East &amp; North Africa",0.025, K242="North America",0.026, K242="South Asia",0.05, K242="Sub-Saharan Africa",0.054, K242="Latin America &amp; Caribbean",0.034)+
_xlfn.IFS(B242="Wind offshore",0.037, B242="Wind onshore",0.001, B242="Solar PV",0.01)</f>
        <v>0.19989902485231087</v>
      </c>
      <c r="R242" cm="1">
        <f t="array" ref="R242">(M242+G242+0.02+_xlfn.IFS(K242="Europe &amp; Central Asia",0.015, K242="East Asia &amp; Pacific",0.026, K242="Middle East &amp; North Africa",0.025, K242="North America",0.026, K242="South Asia",0.05, K242="Sub-Saharan Africa",0.054, K242="Latin America &amp; Caribbean",0.034))*(1-F242)</f>
        <v>0.10533716898090752</v>
      </c>
      <c r="S242">
        <f t="shared" si="8"/>
        <v>0.13370572574232853</v>
      </c>
      <c r="T242" s="5">
        <f t="shared" si="9"/>
        <v>-6.0844274257671471E-2</v>
      </c>
    </row>
    <row r="243" spans="1:20" x14ac:dyDescent="0.2">
      <c r="A243" t="s">
        <v>93</v>
      </c>
      <c r="B243" t="s">
        <v>16</v>
      </c>
      <c r="C243">
        <v>2023</v>
      </c>
      <c r="D243" s="8">
        <v>0.20688999999999999</v>
      </c>
      <c r="E243">
        <v>4.5999999999999999E-2</v>
      </c>
      <c r="F243">
        <v>0.3</v>
      </c>
      <c r="G243">
        <v>5.9924907017108862E-2</v>
      </c>
      <c r="H243">
        <v>8.0445567421181308E-2</v>
      </c>
      <c r="I243">
        <v>0.6</v>
      </c>
      <c r="J243">
        <v>3.2500000000000001E-2</v>
      </c>
      <c r="K243" t="s">
        <v>31</v>
      </c>
      <c r="L243">
        <v>2.18E-2</v>
      </c>
      <c r="M243">
        <v>3.73E-2</v>
      </c>
      <c r="N243">
        <v>8.0445567421181308E-2</v>
      </c>
      <c r="O243">
        <v>5.9924907017108862E-2</v>
      </c>
      <c r="P243">
        <v>0.3</v>
      </c>
      <c r="Q243" cm="1">
        <f t="array" ref="Q243">M243+E243+H243+
_xlfn.IFS(K243="Europe &amp; Central Asia",0.015, K243="East Asia &amp; Pacific",0.026, K243="Middle East &amp; North Africa",0.025, K243="North America",0.026, K243="South Asia",0.05, K243="Sub-Saharan Africa",0.054, K243="Latin America &amp; Caribbean",0.034)+
_xlfn.IFS(B243="Wind offshore",0.037, B243="Wind onshore",0.001, B243="Solar PV",0.01)</f>
        <v>0.22774556742118129</v>
      </c>
      <c r="R243" cm="1">
        <f t="array" ref="R243">(M243+G243+0.02+_xlfn.IFS(K243="Europe &amp; Central Asia",0.015, K243="East Asia &amp; Pacific",0.026, K243="Middle East &amp; North Africa",0.025, K243="North America",0.026, K243="South Asia",0.05, K243="Sub-Saharan Africa",0.054, K243="Latin America &amp; Caribbean",0.034))*(1-F243)</f>
        <v>0.1198574349119762</v>
      </c>
      <c r="S243">
        <f t="shared" si="8"/>
        <v>0.15222387466473772</v>
      </c>
      <c r="T243" s="5">
        <f t="shared" si="9"/>
        <v>-5.4666125335262272E-2</v>
      </c>
    </row>
    <row r="244" spans="1:20" x14ac:dyDescent="0.2">
      <c r="A244" t="s">
        <v>62</v>
      </c>
      <c r="B244" t="s">
        <v>18</v>
      </c>
      <c r="C244">
        <v>2014</v>
      </c>
      <c r="D244" s="7">
        <v>9.2999999999999999E-2</v>
      </c>
      <c r="E244">
        <v>5.7799999999999997E-2</v>
      </c>
      <c r="F244">
        <v>0.15</v>
      </c>
      <c r="G244">
        <v>1.6E-2</v>
      </c>
      <c r="H244">
        <v>2.4E-2</v>
      </c>
      <c r="I244">
        <v>0.6</v>
      </c>
      <c r="J244">
        <v>3.2500000000000001E-2</v>
      </c>
      <c r="K244" t="s">
        <v>22</v>
      </c>
      <c r="L244">
        <v>1.2500000000000001E-2</v>
      </c>
      <c r="M244">
        <v>2.5395600000000001E-2</v>
      </c>
      <c r="N244">
        <v>2.4E-2</v>
      </c>
      <c r="O244">
        <v>1.6E-2</v>
      </c>
      <c r="P244">
        <v>0.15</v>
      </c>
      <c r="Q244" cm="1">
        <f t="array" ref="Q244">M244+E244+H244+
_xlfn.IFS(K244="Europe &amp; Central Asia",0.015, K244="East Asia &amp; Pacific",0.026, K244="Middle East &amp; North Africa",0.025, K244="North America",0.026, K244="South Asia",0.05, K244="Sub-Saharan Africa",0.054, K244="Latin America &amp; Caribbean",0.034)+
_xlfn.IFS(B244="Wind offshore",0.037, B244="Wind onshore",0.001, B244="Solar PV",0.01)</f>
        <v>0.1231956</v>
      </c>
      <c r="R244" cm="1">
        <f t="array" ref="R244">(M244+G244+0.02+_xlfn.IFS(K244="Europe &amp; Central Asia",0.015, K244="East Asia &amp; Pacific",0.026, K244="Middle East &amp; North Africa",0.025, K244="North America",0.026, K244="South Asia",0.05, K244="Sub-Saharan Africa",0.054, K244="Latin America &amp; Caribbean",0.034))*(1-F244)</f>
        <v>6.493626000000001E-2</v>
      </c>
      <c r="S244">
        <f t="shared" si="8"/>
        <v>8.241406200000001E-2</v>
      </c>
      <c r="T244" s="3">
        <f t="shared" si="9"/>
        <v>-1.0585937999999989E-2</v>
      </c>
    </row>
    <row r="245" spans="1:20" x14ac:dyDescent="0.2">
      <c r="A245" t="s">
        <v>62</v>
      </c>
      <c r="B245" t="s">
        <v>16</v>
      </c>
      <c r="C245">
        <v>2018</v>
      </c>
      <c r="D245" s="7">
        <v>0.121</v>
      </c>
      <c r="E245">
        <v>5.96E-2</v>
      </c>
      <c r="F245">
        <v>0.2</v>
      </c>
      <c r="G245">
        <v>1.353873749322583E-2</v>
      </c>
      <c r="H245">
        <v>1.665367472106136E-2</v>
      </c>
      <c r="I245">
        <v>0.6</v>
      </c>
      <c r="J245">
        <v>3.2500000000000001E-2</v>
      </c>
      <c r="K245" t="s">
        <v>22</v>
      </c>
      <c r="L245">
        <v>1.2500000000000001E-2</v>
      </c>
      <c r="M245">
        <v>2.909364683E-2</v>
      </c>
      <c r="N245">
        <v>1.665367472106136E-2</v>
      </c>
      <c r="O245">
        <v>1.353873749322583E-2</v>
      </c>
      <c r="P245">
        <v>0.2</v>
      </c>
      <c r="Q245" cm="1">
        <f t="array" ref="Q245">M245+E245+H245+
_xlfn.IFS(K245="Europe &amp; Central Asia",0.015, K245="East Asia &amp; Pacific",0.026, K245="Middle East &amp; North Africa",0.025, K245="North America",0.026, K245="South Asia",0.05, K245="Sub-Saharan Africa",0.054, K245="Latin America &amp; Caribbean",0.034)+
_xlfn.IFS(B245="Wind offshore",0.037, B245="Wind onshore",0.001, B245="Solar PV",0.01)</f>
        <v>0.13034732155106135</v>
      </c>
      <c r="R245" cm="1">
        <f t="array" ref="R245">(M245+G245+0.02+_xlfn.IFS(K245="Europe &amp; Central Asia",0.015, K245="East Asia &amp; Pacific",0.026, K245="Middle East &amp; North Africa",0.025, K245="North America",0.026, K245="South Asia",0.05, K245="Sub-Saharan Africa",0.054, K245="Latin America &amp; Caribbean",0.034))*(1-F245)</f>
        <v>6.2105907458580668E-2</v>
      </c>
      <c r="S245">
        <f t="shared" si="8"/>
        <v>8.2578331686324863E-2</v>
      </c>
      <c r="T245" s="3">
        <f t="shared" si="9"/>
        <v>-3.8421668313675134E-2</v>
      </c>
    </row>
    <row r="246" spans="1:20" x14ac:dyDescent="0.2">
      <c r="A246" t="s">
        <v>62</v>
      </c>
      <c r="B246" t="s">
        <v>16</v>
      </c>
      <c r="C246">
        <v>2019</v>
      </c>
      <c r="D246" s="7">
        <v>0.121</v>
      </c>
      <c r="E246">
        <v>5.1999999999999998E-2</v>
      </c>
      <c r="F246">
        <v>0.2</v>
      </c>
      <c r="G246">
        <v>1.003200728351512E-2</v>
      </c>
      <c r="H246">
        <v>1.1833576206533429E-2</v>
      </c>
      <c r="I246">
        <v>0.6</v>
      </c>
      <c r="J246">
        <v>3.2500000000000001E-2</v>
      </c>
      <c r="K246" t="s">
        <v>22</v>
      </c>
      <c r="L246">
        <v>1.2500000000000001E-2</v>
      </c>
      <c r="M246">
        <v>2.1413999999999999E-2</v>
      </c>
      <c r="N246">
        <v>1.1833576206533429E-2</v>
      </c>
      <c r="O246">
        <v>1.003200728351512E-2</v>
      </c>
      <c r="P246">
        <v>0.2</v>
      </c>
      <c r="Q246" cm="1">
        <f t="array" ref="Q246">M246+E246+H246+
_xlfn.IFS(K246="Europe &amp; Central Asia",0.015, K246="East Asia &amp; Pacific",0.026, K246="Middle East &amp; North Africa",0.025, K246="North America",0.026, K246="South Asia",0.05, K246="Sub-Saharan Africa",0.054, K246="Latin America &amp; Caribbean",0.034)+
_xlfn.IFS(B246="Wind offshore",0.037, B246="Wind onshore",0.001, B246="Solar PV",0.01)</f>
        <v>0.11024757620653342</v>
      </c>
      <c r="R246" cm="1">
        <f t="array" ref="R246">(M246+G246+0.02+_xlfn.IFS(K246="Europe &amp; Central Asia",0.015, K246="East Asia &amp; Pacific",0.026, K246="Middle East &amp; North Africa",0.025, K246="North America",0.026, K246="South Asia",0.05, K246="Sub-Saharan Africa",0.054, K246="Latin America &amp; Caribbean",0.034))*(1-F246)</f>
        <v>5.3156805826812092E-2</v>
      </c>
      <c r="S246">
        <f t="shared" si="8"/>
        <v>7.0284036940728489E-2</v>
      </c>
      <c r="T246" s="3">
        <f t="shared" si="9"/>
        <v>-5.0715963059271507E-2</v>
      </c>
    </row>
    <row r="247" spans="1:20" x14ac:dyDescent="0.2">
      <c r="A247" t="s">
        <v>62</v>
      </c>
      <c r="B247" t="s">
        <v>18</v>
      </c>
      <c r="C247">
        <v>2018</v>
      </c>
      <c r="D247" s="7">
        <v>9.0800000000000006E-2</v>
      </c>
      <c r="E247">
        <v>5.96E-2</v>
      </c>
      <c r="F247">
        <v>0.2</v>
      </c>
      <c r="G247">
        <v>1.353873749322583E-2</v>
      </c>
      <c r="H247">
        <v>1.665367472106136E-2</v>
      </c>
      <c r="I247">
        <v>0.6</v>
      </c>
      <c r="J247">
        <v>3.2500000000000001E-2</v>
      </c>
      <c r="K247" t="s">
        <v>22</v>
      </c>
      <c r="L247">
        <v>1.2500000000000001E-2</v>
      </c>
      <c r="M247">
        <v>2.909364683E-2</v>
      </c>
      <c r="N247">
        <v>1.665367472106136E-2</v>
      </c>
      <c r="O247">
        <v>1.353873749322583E-2</v>
      </c>
      <c r="P247">
        <v>0.2</v>
      </c>
      <c r="Q247" cm="1">
        <f t="array" ref="Q247">M247+E247+H247+
_xlfn.IFS(K247="Europe &amp; Central Asia",0.015, K247="East Asia &amp; Pacific",0.026, K247="Middle East &amp; North Africa",0.025, K247="North America",0.026, K247="South Asia",0.05, K247="Sub-Saharan Africa",0.054, K247="Latin America &amp; Caribbean",0.034)+
_xlfn.IFS(B247="Wind offshore",0.037, B247="Wind onshore",0.001, B247="Solar PV",0.01)</f>
        <v>0.12134732155106136</v>
      </c>
      <c r="R247" cm="1">
        <f t="array" ref="R247">(M247+G247+0.02+_xlfn.IFS(K247="Europe &amp; Central Asia",0.015, K247="East Asia &amp; Pacific",0.026, K247="Middle East &amp; North Africa",0.025, K247="North America",0.026, K247="South Asia",0.05, K247="Sub-Saharan Africa",0.054, K247="Latin America &amp; Caribbean",0.034))*(1-F247)</f>
        <v>6.2105907458580668E-2</v>
      </c>
      <c r="S247">
        <f t="shared" si="8"/>
        <v>7.9878331686324883E-2</v>
      </c>
      <c r="T247" s="3">
        <f t="shared" si="9"/>
        <v>-1.0921668313675123E-2</v>
      </c>
    </row>
    <row r="248" spans="1:20" x14ac:dyDescent="0.2">
      <c r="A248" t="s">
        <v>62</v>
      </c>
      <c r="B248" t="s">
        <v>18</v>
      </c>
      <c r="C248">
        <v>2019</v>
      </c>
      <c r="D248" s="7">
        <v>9.0800000000000006E-2</v>
      </c>
      <c r="E248">
        <v>5.1999999999999998E-2</v>
      </c>
      <c r="F248">
        <v>0.2</v>
      </c>
      <c r="G248">
        <v>1.003200728351512E-2</v>
      </c>
      <c r="H248">
        <v>1.1833576206533429E-2</v>
      </c>
      <c r="I248">
        <v>0.6</v>
      </c>
      <c r="J248">
        <v>3.2500000000000001E-2</v>
      </c>
      <c r="K248" t="s">
        <v>22</v>
      </c>
      <c r="L248">
        <v>1.2500000000000001E-2</v>
      </c>
      <c r="M248">
        <v>2.1413999999999999E-2</v>
      </c>
      <c r="N248">
        <v>1.1833576206533429E-2</v>
      </c>
      <c r="O248">
        <v>1.003200728351512E-2</v>
      </c>
      <c r="P248">
        <v>0.2</v>
      </c>
      <c r="Q248" cm="1">
        <f t="array" ref="Q248">M248+E248+H248+
_xlfn.IFS(K248="Europe &amp; Central Asia",0.015, K248="East Asia &amp; Pacific",0.026, K248="Middle East &amp; North Africa",0.025, K248="North America",0.026, K248="South Asia",0.05, K248="Sub-Saharan Africa",0.054, K248="Latin America &amp; Caribbean",0.034)+
_xlfn.IFS(B248="Wind offshore",0.037, B248="Wind onshore",0.001, B248="Solar PV",0.01)</f>
        <v>0.10124757620653342</v>
      </c>
      <c r="R248" cm="1">
        <f t="array" ref="R248">(M248+G248+0.02+_xlfn.IFS(K248="Europe &amp; Central Asia",0.015, K248="East Asia &amp; Pacific",0.026, K248="Middle East &amp; North Africa",0.025, K248="North America",0.026, K248="South Asia",0.05, K248="Sub-Saharan Africa",0.054, K248="Latin America &amp; Caribbean",0.034))*(1-F248)</f>
        <v>5.3156805826812092E-2</v>
      </c>
      <c r="S248">
        <f t="shared" si="8"/>
        <v>6.7584036940728481E-2</v>
      </c>
      <c r="T248" s="3">
        <f t="shared" si="9"/>
        <v>-2.3215963059271524E-2</v>
      </c>
    </row>
    <row r="249" spans="1:20" x14ac:dyDescent="0.2">
      <c r="A249" t="s">
        <v>62</v>
      </c>
      <c r="B249" t="s">
        <v>18</v>
      </c>
      <c r="C249">
        <v>2013</v>
      </c>
      <c r="D249" s="7">
        <v>9.2999999999999999E-2</v>
      </c>
      <c r="E249">
        <v>4.9599999999999998E-2</v>
      </c>
      <c r="F249">
        <v>0.15</v>
      </c>
      <c r="G249">
        <v>1.9E-2</v>
      </c>
      <c r="H249">
        <v>2.8500000000000001E-2</v>
      </c>
      <c r="I249">
        <v>0.6</v>
      </c>
      <c r="J249">
        <v>3.2500000000000001E-2</v>
      </c>
      <c r="K249" t="s">
        <v>22</v>
      </c>
      <c r="L249">
        <v>1.2500000000000001E-2</v>
      </c>
      <c r="M249">
        <v>2.3501600000000001E-2</v>
      </c>
      <c r="N249">
        <v>2.8500000000000001E-2</v>
      </c>
      <c r="O249">
        <v>1.9E-2</v>
      </c>
      <c r="P249">
        <v>0.15</v>
      </c>
      <c r="Q249" cm="1">
        <f t="array" ref="Q249">M249+E249+H249+
_xlfn.IFS(K249="Europe &amp; Central Asia",0.015, K249="East Asia &amp; Pacific",0.026, K249="Middle East &amp; North Africa",0.025, K249="North America",0.026, K249="South Asia",0.05, K249="Sub-Saharan Africa",0.054, K249="Latin America &amp; Caribbean",0.034)+
_xlfn.IFS(B249="Wind offshore",0.037, B249="Wind onshore",0.001, B249="Solar PV",0.01)</f>
        <v>0.1176016</v>
      </c>
      <c r="R249" cm="1">
        <f t="array" ref="R249">(M249+G249+0.02+_xlfn.IFS(K249="Europe &amp; Central Asia",0.015, K249="East Asia &amp; Pacific",0.026, K249="Middle East &amp; North Africa",0.025, K249="North America",0.026, K249="South Asia",0.05, K249="Sub-Saharan Africa",0.054, K249="Latin America &amp; Caribbean",0.034))*(1-F249)</f>
        <v>6.5876359999999995E-2</v>
      </c>
      <c r="S249">
        <f t="shared" si="8"/>
        <v>8.1393931999999988E-2</v>
      </c>
      <c r="T249" s="3">
        <f t="shared" si="9"/>
        <v>-1.1606068000000011E-2</v>
      </c>
    </row>
    <row r="250" spans="1:20" x14ac:dyDescent="0.2">
      <c r="A250" t="s">
        <v>62</v>
      </c>
      <c r="B250" t="s">
        <v>18</v>
      </c>
      <c r="C250">
        <v>2015</v>
      </c>
      <c r="D250" s="7">
        <v>0.121</v>
      </c>
      <c r="E250">
        <v>6.1199999999999997E-2</v>
      </c>
      <c r="F250">
        <v>0.15</v>
      </c>
      <c r="G250">
        <v>1.35E-2</v>
      </c>
      <c r="H250">
        <v>1.89E-2</v>
      </c>
      <c r="I250">
        <v>0.6</v>
      </c>
      <c r="J250">
        <v>3.2500000000000001E-2</v>
      </c>
      <c r="K250" t="s">
        <v>22</v>
      </c>
      <c r="L250">
        <v>1.2500000000000001E-2</v>
      </c>
      <c r="M250">
        <v>2.1382868530000002E-2</v>
      </c>
      <c r="N250">
        <v>1.89E-2</v>
      </c>
      <c r="O250">
        <v>1.35E-2</v>
      </c>
      <c r="P250">
        <v>0.15</v>
      </c>
      <c r="Q250" cm="1">
        <f t="array" ref="Q250">M250+E250+H250+
_xlfn.IFS(K250="Europe &amp; Central Asia",0.015, K250="East Asia &amp; Pacific",0.026, K250="Middle East &amp; North Africa",0.025, K250="North America",0.026, K250="South Asia",0.05, K250="Sub-Saharan Africa",0.054, K250="Latin America &amp; Caribbean",0.034)+
_xlfn.IFS(B250="Wind offshore",0.037, B250="Wind onshore",0.001, B250="Solar PV",0.01)</f>
        <v>0.11748286852999999</v>
      </c>
      <c r="R250" cm="1">
        <f t="array" ref="R250">(M250+G250+0.02+_xlfn.IFS(K250="Europe &amp; Central Asia",0.015, K250="East Asia &amp; Pacific",0.026, K250="Middle East &amp; North Africa",0.025, K250="North America",0.026, K250="South Asia",0.05, K250="Sub-Saharan Africa",0.054, K250="Latin America &amp; Caribbean",0.034))*(1-F250)</f>
        <v>5.9400438250500003E-2</v>
      </c>
      <c r="S250">
        <f t="shared" si="8"/>
        <v>7.6825167334349992E-2</v>
      </c>
      <c r="T250" s="3">
        <f t="shared" si="9"/>
        <v>-4.4174832665650005E-2</v>
      </c>
    </row>
    <row r="251" spans="1:20" x14ac:dyDescent="0.2">
      <c r="A251" t="s">
        <v>62</v>
      </c>
      <c r="B251" t="s">
        <v>16</v>
      </c>
      <c r="C251">
        <v>2015</v>
      </c>
      <c r="D251" s="7">
        <v>0.121</v>
      </c>
      <c r="E251">
        <v>6.1199999999999997E-2</v>
      </c>
      <c r="F251">
        <v>0.15</v>
      </c>
      <c r="G251">
        <v>1.35E-2</v>
      </c>
      <c r="H251">
        <v>1.89E-2</v>
      </c>
      <c r="I251">
        <v>0.6</v>
      </c>
      <c r="J251">
        <v>3.2500000000000001E-2</v>
      </c>
      <c r="K251" t="s">
        <v>22</v>
      </c>
      <c r="L251">
        <v>1.2500000000000001E-2</v>
      </c>
      <c r="M251">
        <v>2.1382868530000002E-2</v>
      </c>
      <c r="N251">
        <v>1.89E-2</v>
      </c>
      <c r="O251">
        <v>1.35E-2</v>
      </c>
      <c r="P251">
        <v>0.15</v>
      </c>
      <c r="Q251" cm="1">
        <f t="array" ref="Q251">M251+E251+H251+
_xlfn.IFS(K251="Europe &amp; Central Asia",0.015, K251="East Asia &amp; Pacific",0.026, K251="Middle East &amp; North Africa",0.025, K251="North America",0.026, K251="South Asia",0.05, K251="Sub-Saharan Africa",0.054, K251="Latin America &amp; Caribbean",0.034)+
_xlfn.IFS(B251="Wind offshore",0.037, B251="Wind onshore",0.001, B251="Solar PV",0.01)</f>
        <v>0.12648286852999999</v>
      </c>
      <c r="R251" cm="1">
        <f t="array" ref="R251">(M251+G251+0.02+_xlfn.IFS(K251="Europe &amp; Central Asia",0.015, K251="East Asia &amp; Pacific",0.026, K251="Middle East &amp; North Africa",0.025, K251="North America",0.026, K251="South Asia",0.05, K251="Sub-Saharan Africa",0.054, K251="Latin America &amp; Caribbean",0.034))*(1-F251)</f>
        <v>5.9400438250500003E-2</v>
      </c>
      <c r="S251">
        <f t="shared" si="8"/>
        <v>7.952516733435E-2</v>
      </c>
      <c r="T251" s="3">
        <f t="shared" si="9"/>
        <v>-4.1474832665649997E-2</v>
      </c>
    </row>
    <row r="252" spans="1:20" x14ac:dyDescent="0.2">
      <c r="A252" t="s">
        <v>63</v>
      </c>
      <c r="B252" t="s">
        <v>18</v>
      </c>
      <c r="C252">
        <v>2014</v>
      </c>
      <c r="D252" s="7">
        <v>8.5000000000000006E-2</v>
      </c>
      <c r="E252">
        <v>5.7799999999999997E-2</v>
      </c>
      <c r="F252">
        <v>0.15</v>
      </c>
      <c r="G252">
        <v>1.6E-2</v>
      </c>
      <c r="H252">
        <v>2.4E-2</v>
      </c>
      <c r="I252">
        <v>0.7</v>
      </c>
      <c r="J252">
        <v>2.375E-2</v>
      </c>
      <c r="K252" t="s">
        <v>22</v>
      </c>
      <c r="L252">
        <v>1.2500000000000001E-2</v>
      </c>
      <c r="M252">
        <v>2.5395600000000001E-2</v>
      </c>
      <c r="N252">
        <v>2.4E-2</v>
      </c>
      <c r="O252">
        <v>1.6E-2</v>
      </c>
      <c r="P252">
        <v>0.15</v>
      </c>
      <c r="Q252" cm="1">
        <f t="array" ref="Q252">M252+E252+H252+
_xlfn.IFS(K252="Europe &amp; Central Asia",0.015, K252="East Asia &amp; Pacific",0.026, K252="Middle East &amp; North Africa",0.025, K252="North America",0.026, K252="South Asia",0.05, K252="Sub-Saharan Africa",0.054, K252="Latin America &amp; Caribbean",0.034)+
_xlfn.IFS(B252="Wind offshore",0.037, B252="Wind onshore",0.001, B252="Solar PV",0.01)</f>
        <v>0.1231956</v>
      </c>
      <c r="R252" cm="1">
        <f t="array" ref="R252">(M252+G252+0.02+_xlfn.IFS(K252="Europe &amp; Central Asia",0.015, K252="East Asia &amp; Pacific",0.026, K252="Middle East &amp; North Africa",0.025, K252="North America",0.026, K252="South Asia",0.05, K252="Sub-Saharan Africa",0.054, K252="Latin America &amp; Caribbean",0.034))*(1-F252)</f>
        <v>6.493626000000001E-2</v>
      </c>
      <c r="S252">
        <f t="shared" si="8"/>
        <v>8.241406200000001E-2</v>
      </c>
      <c r="T252" s="3">
        <f t="shared" si="9"/>
        <v>-2.585937999999996E-3</v>
      </c>
    </row>
    <row r="253" spans="1:20" x14ac:dyDescent="0.2">
      <c r="A253" t="s">
        <v>63</v>
      </c>
      <c r="B253" t="s">
        <v>18</v>
      </c>
      <c r="C253">
        <v>2016</v>
      </c>
      <c r="D253" s="7">
        <v>0.06</v>
      </c>
      <c r="E253">
        <v>5.6899999999999999E-2</v>
      </c>
      <c r="F253">
        <v>0.15</v>
      </c>
      <c r="G253">
        <v>1.386126E-2</v>
      </c>
      <c r="H253">
        <v>1.7055745855116319E-2</v>
      </c>
      <c r="I253">
        <v>0.8</v>
      </c>
      <c r="J253">
        <v>5.0000000000000001E-3</v>
      </c>
      <c r="K253" t="s">
        <v>22</v>
      </c>
      <c r="L253">
        <v>1.2500000000000001E-2</v>
      </c>
      <c r="M253">
        <v>1.840287451E-2</v>
      </c>
      <c r="N253">
        <v>1.7055745855116319E-2</v>
      </c>
      <c r="O253">
        <v>1.386126E-2</v>
      </c>
      <c r="P253">
        <v>0.15</v>
      </c>
      <c r="Q253" cm="1">
        <f t="array" ref="Q253">M253+E253+H253+
_xlfn.IFS(K253="Europe &amp; Central Asia",0.015, K253="East Asia &amp; Pacific",0.026, K253="Middle East &amp; North Africa",0.025, K253="North America",0.026, K253="South Asia",0.05, K253="Sub-Saharan Africa",0.054, K253="Latin America &amp; Caribbean",0.034)+
_xlfn.IFS(B253="Wind offshore",0.037, B253="Wind onshore",0.001, B253="Solar PV",0.01)</f>
        <v>0.10835862036511633</v>
      </c>
      <c r="R253" cm="1">
        <f t="array" ref="R253">(M253+G253+0.02+_xlfn.IFS(K253="Europe &amp; Central Asia",0.015, K253="East Asia &amp; Pacific",0.026, K253="Middle East &amp; North Africa",0.025, K253="North America",0.026, K253="South Asia",0.05, K253="Sub-Saharan Africa",0.054, K253="Latin America &amp; Caribbean",0.034))*(1-F253)</f>
        <v>5.7174514333500001E-2</v>
      </c>
      <c r="S253">
        <f t="shared" si="8"/>
        <v>7.2529746142984908E-2</v>
      </c>
      <c r="T253" s="3">
        <f t="shared" si="9"/>
        <v>1.252974614298491E-2</v>
      </c>
    </row>
    <row r="254" spans="1:20" x14ac:dyDescent="0.2">
      <c r="A254" t="s">
        <v>63</v>
      </c>
      <c r="B254" t="s">
        <v>18</v>
      </c>
      <c r="C254">
        <v>2019</v>
      </c>
      <c r="D254" s="7">
        <v>9.5000000000000001E-2</v>
      </c>
      <c r="E254">
        <v>5.1999999999999998E-2</v>
      </c>
      <c r="F254">
        <v>0.15</v>
      </c>
      <c r="G254">
        <v>1.003200728351512E-2</v>
      </c>
      <c r="H254">
        <v>1.1833576206533429E-2</v>
      </c>
      <c r="I254">
        <v>0.8</v>
      </c>
      <c r="J254">
        <v>5.0000000000000001E-3</v>
      </c>
      <c r="K254" t="s">
        <v>22</v>
      </c>
      <c r="L254">
        <v>1.2500000000000001E-2</v>
      </c>
      <c r="M254">
        <v>2.1413999999999999E-2</v>
      </c>
      <c r="N254">
        <v>1.1833576206533429E-2</v>
      </c>
      <c r="O254">
        <v>1.003200728351512E-2</v>
      </c>
      <c r="P254">
        <v>0.15</v>
      </c>
      <c r="Q254" cm="1">
        <f t="array" ref="Q254">M254+E254+H254+
_xlfn.IFS(K254="Europe &amp; Central Asia",0.015, K254="East Asia &amp; Pacific",0.026, K254="Middle East &amp; North Africa",0.025, K254="North America",0.026, K254="South Asia",0.05, K254="Sub-Saharan Africa",0.054, K254="Latin America &amp; Caribbean",0.034)+
_xlfn.IFS(B254="Wind offshore",0.037, B254="Wind onshore",0.001, B254="Solar PV",0.01)</f>
        <v>0.10124757620653342</v>
      </c>
      <c r="R254" cm="1">
        <f t="array" ref="R254">(M254+G254+0.02+_xlfn.IFS(K254="Europe &amp; Central Asia",0.015, K254="East Asia &amp; Pacific",0.026, K254="Middle East &amp; North Africa",0.025, K254="North America",0.026, K254="South Asia",0.05, K254="Sub-Saharan Africa",0.054, K254="Latin America &amp; Caribbean",0.034))*(1-F254)</f>
        <v>5.6479106190987845E-2</v>
      </c>
      <c r="S254">
        <f t="shared" si="8"/>
        <v>6.9909647195651514E-2</v>
      </c>
      <c r="T254" s="3">
        <f t="shared" si="9"/>
        <v>-2.5090352804348487E-2</v>
      </c>
    </row>
    <row r="255" spans="1:20" x14ac:dyDescent="0.2">
      <c r="A255" t="s">
        <v>63</v>
      </c>
      <c r="B255" t="s">
        <v>18</v>
      </c>
      <c r="C255">
        <v>2018</v>
      </c>
      <c r="D255" s="7">
        <v>0.08</v>
      </c>
      <c r="E255">
        <v>5.96E-2</v>
      </c>
      <c r="F255">
        <v>0.15</v>
      </c>
      <c r="G255">
        <v>1.353873749322583E-2</v>
      </c>
      <c r="H255">
        <v>1.665367472106136E-2</v>
      </c>
      <c r="I255">
        <v>0.8</v>
      </c>
      <c r="J255">
        <v>5.0000000000000001E-3</v>
      </c>
      <c r="K255" t="s">
        <v>22</v>
      </c>
      <c r="L255">
        <v>1.2500000000000001E-2</v>
      </c>
      <c r="M255">
        <v>2.909364683E-2</v>
      </c>
      <c r="N255">
        <v>1.665367472106136E-2</v>
      </c>
      <c r="O255">
        <v>1.353873749322583E-2</v>
      </c>
      <c r="P255">
        <v>0.15</v>
      </c>
      <c r="Q255" cm="1">
        <f t="array" ref="Q255">M255+E255+H255+
_xlfn.IFS(K255="Europe &amp; Central Asia",0.015, K255="East Asia &amp; Pacific",0.026, K255="Middle East &amp; North Africa",0.025, K255="North America",0.026, K255="South Asia",0.05, K255="Sub-Saharan Africa",0.054, K255="Latin America &amp; Caribbean",0.034)+
_xlfn.IFS(B255="Wind offshore",0.037, B255="Wind onshore",0.001, B255="Solar PV",0.01)</f>
        <v>0.12134732155106136</v>
      </c>
      <c r="R255" cm="1">
        <f t="array" ref="R255">(M255+G255+0.02+_xlfn.IFS(K255="Europe &amp; Central Asia",0.015, K255="East Asia &amp; Pacific",0.026, K255="Middle East &amp; North Africa",0.025, K255="North America",0.026, K255="South Asia",0.05, K255="Sub-Saharan Africa",0.054, K255="Latin America &amp; Caribbean",0.034))*(1-F255)</f>
        <v>6.5987526674741961E-2</v>
      </c>
      <c r="S255">
        <f t="shared" si="8"/>
        <v>8.2595465137637769E-2</v>
      </c>
      <c r="T255" s="3">
        <f t="shared" si="9"/>
        <v>2.5954651376377674E-3</v>
      </c>
    </row>
    <row r="256" spans="1:20" x14ac:dyDescent="0.2">
      <c r="A256" t="s">
        <v>63</v>
      </c>
      <c r="B256" t="s">
        <v>18</v>
      </c>
      <c r="C256">
        <v>2013</v>
      </c>
      <c r="D256" s="7">
        <v>8.5000000000000006E-2</v>
      </c>
      <c r="E256">
        <v>4.9599999999999998E-2</v>
      </c>
      <c r="F256">
        <v>0.15</v>
      </c>
      <c r="G256">
        <v>1.6E-2</v>
      </c>
      <c r="H256">
        <v>2.4E-2</v>
      </c>
      <c r="I256">
        <v>0.7</v>
      </c>
      <c r="J256">
        <v>2.375E-2</v>
      </c>
      <c r="K256" t="s">
        <v>22</v>
      </c>
      <c r="L256">
        <v>1.2500000000000001E-2</v>
      </c>
      <c r="M256">
        <v>2.3501600000000001E-2</v>
      </c>
      <c r="N256">
        <v>2.4E-2</v>
      </c>
      <c r="O256">
        <v>1.6E-2</v>
      </c>
      <c r="P256">
        <v>0.15</v>
      </c>
      <c r="Q256" cm="1">
        <f t="array" ref="Q256">M256+E256+H256+
_xlfn.IFS(K256="Europe &amp; Central Asia",0.015, K256="East Asia &amp; Pacific",0.026, K256="Middle East &amp; North Africa",0.025, K256="North America",0.026, K256="South Asia",0.05, K256="Sub-Saharan Africa",0.054, K256="Latin America &amp; Caribbean",0.034)+
_xlfn.IFS(B256="Wind offshore",0.037, B256="Wind onshore",0.001, B256="Solar PV",0.01)</f>
        <v>0.11310160000000001</v>
      </c>
      <c r="R256" cm="1">
        <f t="array" ref="R256">(M256+G256+0.02+_xlfn.IFS(K256="Europe &amp; Central Asia",0.015, K256="East Asia &amp; Pacific",0.026, K256="Middle East &amp; North Africa",0.025, K256="North America",0.026, K256="South Asia",0.05, K256="Sub-Saharan Africa",0.054, K256="Latin America &amp; Caribbean",0.034))*(1-F256)</f>
        <v>6.3326359999999998E-2</v>
      </c>
      <c r="S256">
        <f t="shared" si="8"/>
        <v>7.8258932000000003E-2</v>
      </c>
      <c r="T256" s="3">
        <f t="shared" si="9"/>
        <v>-6.7410680000000028E-3</v>
      </c>
    </row>
    <row r="257" spans="1:20" x14ac:dyDescent="0.2">
      <c r="A257" t="s">
        <v>63</v>
      </c>
      <c r="B257" t="s">
        <v>18</v>
      </c>
      <c r="C257">
        <v>2015</v>
      </c>
      <c r="D257" s="7">
        <v>6.5225000000000005E-2</v>
      </c>
      <c r="E257">
        <v>6.1199999999999997E-2</v>
      </c>
      <c r="F257">
        <v>0.15</v>
      </c>
      <c r="G257">
        <v>1.35E-2</v>
      </c>
      <c r="H257">
        <v>1.89E-2</v>
      </c>
      <c r="I257">
        <v>0.8</v>
      </c>
      <c r="J257">
        <v>5.0000000000000001E-3</v>
      </c>
      <c r="K257" t="s">
        <v>22</v>
      </c>
      <c r="L257">
        <v>1.2500000000000001E-2</v>
      </c>
      <c r="M257">
        <v>2.1382868530000002E-2</v>
      </c>
      <c r="N257">
        <v>1.89E-2</v>
      </c>
      <c r="O257">
        <v>1.35E-2</v>
      </c>
      <c r="P257">
        <v>0.15</v>
      </c>
      <c r="Q257" cm="1">
        <f t="array" ref="Q257">M257+E257+H257+
_xlfn.IFS(K257="Europe &amp; Central Asia",0.015, K257="East Asia &amp; Pacific",0.026, K257="Middle East &amp; North Africa",0.025, K257="North America",0.026, K257="South Asia",0.05, K257="Sub-Saharan Africa",0.054, K257="Latin America &amp; Caribbean",0.034)+
_xlfn.IFS(B257="Wind offshore",0.037, B257="Wind onshore",0.001, B257="Solar PV",0.01)</f>
        <v>0.11748286852999999</v>
      </c>
      <c r="R257" cm="1">
        <f t="array" ref="R257">(M257+G257+0.02+_xlfn.IFS(K257="Europe &amp; Central Asia",0.015, K257="East Asia &amp; Pacific",0.026, K257="Middle East &amp; North Africa",0.025, K257="North America",0.026, K257="South Asia",0.05, K257="Sub-Saharan Africa",0.054, K257="Latin America &amp; Caribbean",0.034))*(1-F257)</f>
        <v>5.9400438250500003E-2</v>
      </c>
      <c r="S257">
        <f t="shared" si="8"/>
        <v>7.6825167334349992E-2</v>
      </c>
      <c r="T257" s="3">
        <f t="shared" si="9"/>
        <v>1.1600167334349987E-2</v>
      </c>
    </row>
    <row r="258" spans="1:20" x14ac:dyDescent="0.2">
      <c r="A258" t="s">
        <v>63</v>
      </c>
      <c r="B258" t="s">
        <v>16</v>
      </c>
      <c r="C258">
        <v>2015</v>
      </c>
      <c r="D258" s="7">
        <v>8.9133333333333328E-2</v>
      </c>
      <c r="E258">
        <v>6.1199999999999997E-2</v>
      </c>
      <c r="F258">
        <v>0.15</v>
      </c>
      <c r="G258">
        <v>1.35E-2</v>
      </c>
      <c r="H258">
        <v>1.89E-2</v>
      </c>
      <c r="I258">
        <v>0.6</v>
      </c>
      <c r="J258">
        <v>3.2500000000000001E-2</v>
      </c>
      <c r="K258" t="s">
        <v>22</v>
      </c>
      <c r="L258">
        <v>1.2500000000000001E-2</v>
      </c>
      <c r="M258">
        <v>2.1382868530000002E-2</v>
      </c>
      <c r="N258">
        <v>1.89E-2</v>
      </c>
      <c r="O258">
        <v>1.35E-2</v>
      </c>
      <c r="P258">
        <v>0.15</v>
      </c>
      <c r="Q258" cm="1">
        <f t="array" ref="Q258">M258+E258+H258+
_xlfn.IFS(K258="Europe &amp; Central Asia",0.015, K258="East Asia &amp; Pacific",0.026, K258="Middle East &amp; North Africa",0.025, K258="North America",0.026, K258="South Asia",0.05, K258="Sub-Saharan Africa",0.054, K258="Latin America &amp; Caribbean",0.034)+
_xlfn.IFS(B258="Wind offshore",0.037, B258="Wind onshore",0.001, B258="Solar PV",0.01)</f>
        <v>0.12648286852999999</v>
      </c>
      <c r="R258" cm="1">
        <f t="array" ref="R258">(M258+G258+0.02+_xlfn.IFS(K258="Europe &amp; Central Asia",0.015, K258="East Asia &amp; Pacific",0.026, K258="Middle East &amp; North Africa",0.025, K258="North America",0.026, K258="South Asia",0.05, K258="Sub-Saharan Africa",0.054, K258="Latin America &amp; Caribbean",0.034))*(1-F258)</f>
        <v>5.9400438250500003E-2</v>
      </c>
      <c r="S258">
        <f t="shared" si="8"/>
        <v>7.952516733435E-2</v>
      </c>
      <c r="T258" s="3">
        <f t="shared" si="9"/>
        <v>-9.6081659989833285E-3</v>
      </c>
    </row>
    <row r="259" spans="1:20" x14ac:dyDescent="0.2">
      <c r="A259" t="s">
        <v>64</v>
      </c>
      <c r="B259" t="s">
        <v>16</v>
      </c>
      <c r="C259">
        <v>2020</v>
      </c>
      <c r="D259" s="7">
        <v>5.6099999999999997E-2</v>
      </c>
      <c r="E259">
        <v>4.7199999999999999E-2</v>
      </c>
      <c r="F259">
        <v>0.24</v>
      </c>
      <c r="G259">
        <v>1.0603460830120631E-2</v>
      </c>
      <c r="H259">
        <v>1.1620579658656319E-2</v>
      </c>
      <c r="I259">
        <v>0.6</v>
      </c>
      <c r="J259">
        <v>3.2500000000000001E-2</v>
      </c>
      <c r="K259" t="s">
        <v>20</v>
      </c>
      <c r="L259">
        <v>2.1100000000000001E-2</v>
      </c>
      <c r="M259">
        <v>8.8920318700000008E-3</v>
      </c>
      <c r="N259">
        <v>1.1620579658656319E-2</v>
      </c>
      <c r="O259">
        <v>1.0603460830120631E-2</v>
      </c>
      <c r="P259">
        <v>0.24</v>
      </c>
      <c r="Q259" cm="1">
        <f t="array" ref="Q259">M259+E259+H259+
_xlfn.IFS(K259="Europe &amp; Central Asia",0.015, K259="East Asia &amp; Pacific",0.026, K259="Middle East &amp; North Africa",0.025, K259="North America",0.026, K259="South Asia",0.05, K259="Sub-Saharan Africa",0.054, K259="Latin America &amp; Caribbean",0.034)+
_xlfn.IFS(B259="Wind offshore",0.037, B259="Wind onshore",0.001, B259="Solar PV",0.01)</f>
        <v>0.10371261152865631</v>
      </c>
      <c r="R259" cm="1">
        <f t="array" ref="R259">(M259+G259+0.02+_xlfn.IFS(K259="Europe &amp; Central Asia",0.015, K259="East Asia &amp; Pacific",0.026, K259="Middle East &amp; North Africa",0.025, K259="North America",0.026, K259="South Asia",0.05, K259="Sub-Saharan Africa",0.054, K259="Latin America &amp; Caribbean",0.034))*(1-F259)</f>
        <v>4.9776574452091681E-2</v>
      </c>
      <c r="S259">
        <f t="shared" si="8"/>
        <v>6.5957385575061062E-2</v>
      </c>
      <c r="T259" s="3">
        <f t="shared" si="9"/>
        <v>9.8573855750610645E-3</v>
      </c>
    </row>
    <row r="260" spans="1:20" x14ac:dyDescent="0.2">
      <c r="A260" t="s">
        <v>64</v>
      </c>
      <c r="B260" t="s">
        <v>16</v>
      </c>
      <c r="C260">
        <v>2016</v>
      </c>
      <c r="D260" s="7">
        <v>0.1</v>
      </c>
      <c r="E260">
        <v>5.6899999999999999E-2</v>
      </c>
      <c r="F260">
        <v>0.24</v>
      </c>
      <c r="G260">
        <v>1.386126E-2</v>
      </c>
      <c r="H260">
        <v>1.7055745855116319E-2</v>
      </c>
      <c r="I260">
        <v>0.6</v>
      </c>
      <c r="J260">
        <v>3.2500000000000001E-2</v>
      </c>
      <c r="K260" t="s">
        <v>20</v>
      </c>
      <c r="L260">
        <v>2.1100000000000001E-2</v>
      </c>
      <c r="M260">
        <v>1.840287451E-2</v>
      </c>
      <c r="N260">
        <v>1.7055745855116319E-2</v>
      </c>
      <c r="O260">
        <v>1.386126E-2</v>
      </c>
      <c r="P260">
        <v>0.24</v>
      </c>
      <c r="Q260" cm="1">
        <f t="array" ref="Q260">M260+E260+H260+
_xlfn.IFS(K260="Europe &amp; Central Asia",0.015, K260="East Asia &amp; Pacific",0.026, K260="Middle East &amp; North Africa",0.025, K260="North America",0.026, K260="South Asia",0.05, K260="Sub-Saharan Africa",0.054, K260="Latin America &amp; Caribbean",0.034)+
_xlfn.IFS(B260="Wind offshore",0.037, B260="Wind onshore",0.001, B260="Solar PV",0.01)</f>
        <v>0.12835862036511633</v>
      </c>
      <c r="R260" cm="1">
        <f t="array" ref="R260">(M260+G260+0.02+_xlfn.IFS(K260="Europe &amp; Central Asia",0.015, K260="East Asia &amp; Pacific",0.026, K260="Middle East &amp; North Africa",0.025, K260="North America",0.026, K260="South Asia",0.05, K260="Sub-Saharan Africa",0.054, K260="Latin America &amp; Caribbean",0.034))*(1-F260)</f>
        <v>5.9480742227599998E-2</v>
      </c>
      <c r="S260">
        <f t="shared" si="8"/>
        <v>8.0144105668854895E-2</v>
      </c>
      <c r="T260" s="3">
        <f t="shared" si="9"/>
        <v>-1.985589433114511E-2</v>
      </c>
    </row>
    <row r="261" spans="1:20" x14ac:dyDescent="0.2">
      <c r="A261" t="s">
        <v>95</v>
      </c>
      <c r="B261" t="s">
        <v>16</v>
      </c>
      <c r="C261">
        <v>2020</v>
      </c>
      <c r="D261" s="7">
        <v>0.1075</v>
      </c>
      <c r="E261">
        <v>4.7199999999999999E-2</v>
      </c>
      <c r="F261">
        <v>0.25</v>
      </c>
      <c r="G261">
        <v>4.8632414333635951E-2</v>
      </c>
      <c r="H261">
        <v>5.3297395426919962E-2</v>
      </c>
      <c r="I261">
        <v>0.6</v>
      </c>
      <c r="J261">
        <v>3.2500000000000001E-2</v>
      </c>
      <c r="K261" t="s">
        <v>24</v>
      </c>
      <c r="L261">
        <v>2.18E-2</v>
      </c>
      <c r="M261">
        <v>8.8920318700000008E-3</v>
      </c>
      <c r="N261">
        <v>5.3297395426919962E-2</v>
      </c>
      <c r="O261">
        <v>4.8632414333635951E-2</v>
      </c>
      <c r="P261">
        <v>0.25</v>
      </c>
      <c r="Q261" cm="1">
        <f t="array" ref="Q261">M261+E261+H261+
_xlfn.IFS(K261="Europe &amp; Central Asia",0.015, K261="East Asia &amp; Pacific",0.026, K261="Middle East &amp; North Africa",0.025, K261="North America",0.026, K261="South Asia",0.05, K261="Sub-Saharan Africa",0.054, K261="Latin America &amp; Caribbean",0.034)+
_xlfn.IFS(B261="Wind offshore",0.037, B261="Wind onshore",0.001, B261="Solar PV",0.01)</f>
        <v>0.14438942729691998</v>
      </c>
      <c r="R261" cm="1">
        <f t="array" ref="R261">(M261+G261+0.02+_xlfn.IFS(K261="Europe &amp; Central Asia",0.015, K261="East Asia &amp; Pacific",0.026, K261="Middle East &amp; North Africa",0.025, K261="North America",0.026, K261="South Asia",0.05, K261="Sub-Saharan Africa",0.054, K261="Latin America &amp; Caribbean",0.034))*(1-F261)</f>
        <v>7.6893334652726963E-2</v>
      </c>
      <c r="S261">
        <f t="shared" si="8"/>
        <v>9.7142162445984864E-2</v>
      </c>
      <c r="T261" s="3">
        <f t="shared" si="9"/>
        <v>-1.0357837554015134E-2</v>
      </c>
    </row>
    <row r="262" spans="1:20" x14ac:dyDescent="0.2">
      <c r="A262" t="s">
        <v>68</v>
      </c>
      <c r="B262" t="s">
        <v>16</v>
      </c>
      <c r="C262">
        <v>2023</v>
      </c>
      <c r="D262" s="7">
        <v>0.106228</v>
      </c>
      <c r="E262">
        <v>4.5999999999999999E-2</v>
      </c>
      <c r="F262">
        <v>0.32</v>
      </c>
      <c r="G262">
        <v>2.7273515373171339E-2</v>
      </c>
      <c r="H262">
        <v>3.6613046710922269E-2</v>
      </c>
      <c r="I262">
        <v>0.6</v>
      </c>
      <c r="J262">
        <v>3.2500000000000001E-2</v>
      </c>
      <c r="K262" t="s">
        <v>24</v>
      </c>
      <c r="L262">
        <v>2.18E-2</v>
      </c>
      <c r="M262">
        <v>3.73E-2</v>
      </c>
      <c r="N262">
        <v>3.6613046710922269E-2</v>
      </c>
      <c r="O262">
        <v>2.7273515373171339E-2</v>
      </c>
      <c r="P262">
        <v>0.32</v>
      </c>
      <c r="Q262" cm="1">
        <f t="array" ref="Q262">M262+E262+H262+
_xlfn.IFS(K262="Europe &amp; Central Asia",0.015, K262="East Asia &amp; Pacific",0.026, K262="Middle East &amp; North Africa",0.025, K262="North America",0.026, K262="South Asia",0.05, K262="Sub-Saharan Africa",0.054, K262="Latin America &amp; Caribbean",0.034)+
_xlfn.IFS(B262="Wind offshore",0.037, B262="Wind onshore",0.001, B262="Solar PV",0.01)</f>
        <v>0.15491304671092226</v>
      </c>
      <c r="R262" cm="1">
        <f t="array" ref="R262">(M262+G262+0.02+_xlfn.IFS(K262="Europe &amp; Central Asia",0.015, K262="East Asia &amp; Pacific",0.026, K262="Middle East &amp; North Africa",0.025, K262="North America",0.026, K262="South Asia",0.05, K262="Sub-Saharan Africa",0.054, K262="Latin America &amp; Caribbean",0.034))*(1-F262)</f>
        <v>7.4509990453756503E-2</v>
      </c>
      <c r="S262">
        <f t="shared" si="8"/>
        <v>9.8630907330906223E-2</v>
      </c>
      <c r="T262" s="3">
        <f t="shared" si="9"/>
        <v>-7.5970926690937801E-3</v>
      </c>
    </row>
    <row r="263" spans="1:20" x14ac:dyDescent="0.2">
      <c r="A263" t="s">
        <v>87</v>
      </c>
      <c r="B263" t="s">
        <v>16</v>
      </c>
      <c r="C263">
        <v>2023</v>
      </c>
      <c r="D263" s="8">
        <v>0.18113299999999999</v>
      </c>
      <c r="E263">
        <v>4.5999999999999999E-2</v>
      </c>
      <c r="F263">
        <v>0.27</v>
      </c>
      <c r="G263">
        <v>3.2779436317050999E-2</v>
      </c>
      <c r="H263">
        <v>4.4004412948338498E-2</v>
      </c>
      <c r="I263">
        <v>0.7</v>
      </c>
      <c r="J263">
        <v>2.375E-2</v>
      </c>
      <c r="K263" t="s">
        <v>31</v>
      </c>
      <c r="L263">
        <v>2.18E-2</v>
      </c>
      <c r="M263">
        <v>3.73E-2</v>
      </c>
      <c r="N263">
        <v>4.4004412948338498E-2</v>
      </c>
      <c r="O263">
        <v>3.2779436317050999E-2</v>
      </c>
      <c r="P263">
        <v>0.27</v>
      </c>
      <c r="Q263" cm="1">
        <f t="array" ref="Q263">M263+E263+H263+
_xlfn.IFS(K263="Europe &amp; Central Asia",0.015, K263="East Asia &amp; Pacific",0.026, K263="Middle East &amp; North Africa",0.025, K263="North America",0.026, K263="South Asia",0.05, K263="Sub-Saharan Africa",0.054, K263="Latin America &amp; Caribbean",0.034)+
_xlfn.IFS(B263="Wind offshore",0.037, B263="Wind onshore",0.001, B263="Solar PV",0.01)</f>
        <v>0.1913044129483385</v>
      </c>
      <c r="R263" cm="1">
        <f t="array" ref="R263">(M263+G263+0.02+_xlfn.IFS(K263="Europe &amp; Central Asia",0.015, K263="East Asia &amp; Pacific",0.026, K263="Middle East &amp; North Africa",0.025, K263="North America",0.026, K263="South Asia",0.05, K263="Sub-Saharan Africa",0.054, K263="Latin America &amp; Caribbean",0.034))*(1-F263)</f>
        <v>0.10517798851144723</v>
      </c>
      <c r="S263">
        <f t="shared" si="8"/>
        <v>0.1310159158425146</v>
      </c>
      <c r="T263" s="5">
        <f t="shared" si="9"/>
        <v>-5.0117084157485392E-2</v>
      </c>
    </row>
    <row r="264" spans="1:20" x14ac:dyDescent="0.2">
      <c r="A264" t="s">
        <v>67</v>
      </c>
      <c r="B264" t="s">
        <v>16</v>
      </c>
      <c r="C264">
        <v>2016</v>
      </c>
      <c r="D264" s="7">
        <v>4.4999999999999998E-2</v>
      </c>
      <c r="E264">
        <v>5.6899999999999999E-2</v>
      </c>
      <c r="F264">
        <v>0.3</v>
      </c>
      <c r="G264">
        <v>1.386126E-2</v>
      </c>
      <c r="H264">
        <v>1.7055745855116319E-2</v>
      </c>
      <c r="I264">
        <v>0.6</v>
      </c>
      <c r="J264">
        <v>3.2500000000000001E-2</v>
      </c>
      <c r="K264" t="s">
        <v>17</v>
      </c>
      <c r="L264">
        <v>2.06E-2</v>
      </c>
      <c r="M264">
        <v>1.840287451E-2</v>
      </c>
      <c r="N264">
        <v>1.7055745855116319E-2</v>
      </c>
      <c r="O264">
        <v>1.386126E-2</v>
      </c>
      <c r="P264">
        <v>0.3</v>
      </c>
      <c r="Q264" cm="1">
        <f t="array" ref="Q264">M264+E264+H264+
_xlfn.IFS(K264="Europe &amp; Central Asia",0.015, K264="East Asia &amp; Pacific",0.026, K264="Middle East &amp; North Africa",0.025, K264="North America",0.026, K264="South Asia",0.05, K264="Sub-Saharan Africa",0.054, K264="Latin America &amp; Caribbean",0.034)+
_xlfn.IFS(B264="Wind offshore",0.037, B264="Wind onshore",0.001, B264="Solar PV",0.01)</f>
        <v>0.13635862036511634</v>
      </c>
      <c r="R264" cm="1">
        <f t="array" ref="R264">(M264+G264+0.02+_xlfn.IFS(K264="Europe &amp; Central Asia",0.015, K264="East Asia &amp; Pacific",0.026, K264="Middle East &amp; North Africa",0.025, K264="North America",0.026, K264="South Asia",0.05, K264="Sub-Saharan Africa",0.054, K264="Latin America &amp; Caribbean",0.034))*(1-F264)</f>
        <v>6.0384894156999998E-2</v>
      </c>
      <c r="S264">
        <f t="shared" si="8"/>
        <v>8.3177012019434893E-2</v>
      </c>
      <c r="T264" s="3">
        <f t="shared" si="9"/>
        <v>3.8177012019434894E-2</v>
      </c>
    </row>
    <row r="265" spans="1:20" x14ac:dyDescent="0.2">
      <c r="A265" t="s">
        <v>67</v>
      </c>
      <c r="B265" t="s">
        <v>16</v>
      </c>
      <c r="C265">
        <v>2019</v>
      </c>
      <c r="D265" s="7">
        <v>9.7500000000000003E-2</v>
      </c>
      <c r="E265">
        <v>5.1999999999999998E-2</v>
      </c>
      <c r="F265">
        <v>0.3</v>
      </c>
      <c r="G265">
        <v>1.003200728351512E-2</v>
      </c>
      <c r="H265">
        <v>1.1833576206533429E-2</v>
      </c>
      <c r="I265">
        <v>0.6</v>
      </c>
      <c r="J265">
        <v>3.2500000000000001E-2</v>
      </c>
      <c r="K265" t="s">
        <v>17</v>
      </c>
      <c r="L265">
        <v>2.06E-2</v>
      </c>
      <c r="M265">
        <v>2.1413999999999999E-2</v>
      </c>
      <c r="N265">
        <v>1.1833576206533429E-2</v>
      </c>
      <c r="O265">
        <v>1.003200728351512E-2</v>
      </c>
      <c r="P265">
        <v>0.3</v>
      </c>
      <c r="Q265" cm="1">
        <f t="array" ref="Q265">M265+E265+H265+
_xlfn.IFS(K265="Europe &amp; Central Asia",0.015, K265="East Asia &amp; Pacific",0.026, K265="Middle East &amp; North Africa",0.025, K265="North America",0.026, K265="South Asia",0.05, K265="Sub-Saharan Africa",0.054, K265="Latin America &amp; Caribbean",0.034)+
_xlfn.IFS(B265="Wind offshore",0.037, B265="Wind onshore",0.001, B265="Solar PV",0.01)</f>
        <v>0.12924757620653343</v>
      </c>
      <c r="R265" cm="1">
        <f t="array" ref="R265">(M265+G265+0.02+_xlfn.IFS(K265="Europe &amp; Central Asia",0.015, K265="East Asia &amp; Pacific",0.026, K265="Middle East &amp; North Africa",0.025, K265="North America",0.026, K265="South Asia",0.05, K265="Sub-Saharan Africa",0.054, K265="Latin America &amp; Caribbean",0.034))*(1-F265)</f>
        <v>5.981220509846058E-2</v>
      </c>
      <c r="S265">
        <f t="shared" si="8"/>
        <v>8.0642816430882433E-2</v>
      </c>
      <c r="T265" s="3">
        <f t="shared" si="9"/>
        <v>-1.685718356911757E-2</v>
      </c>
    </row>
    <row r="266" spans="1:20" x14ac:dyDescent="0.2">
      <c r="A266" t="s">
        <v>67</v>
      </c>
      <c r="B266" t="s">
        <v>16</v>
      </c>
      <c r="C266">
        <v>2021</v>
      </c>
      <c r="D266" s="7">
        <v>9.7500000000000003E-2</v>
      </c>
      <c r="E266">
        <v>4.24E-2</v>
      </c>
      <c r="F266">
        <v>0.3</v>
      </c>
      <c r="G266">
        <v>1.358676056093041E-2</v>
      </c>
      <c r="H266">
        <v>1.5791300315986662E-2</v>
      </c>
      <c r="I266">
        <v>0.7</v>
      </c>
      <c r="J266">
        <v>2.375E-2</v>
      </c>
      <c r="K266" t="s">
        <v>17</v>
      </c>
      <c r="L266">
        <v>2.06E-2</v>
      </c>
      <c r="M266">
        <v>1.4468525899999999E-2</v>
      </c>
      <c r="N266">
        <v>1.5791300315986662E-2</v>
      </c>
      <c r="O266">
        <v>1.358676056093041E-2</v>
      </c>
      <c r="P266">
        <v>0.3</v>
      </c>
      <c r="Q266" cm="1">
        <f t="array" ref="Q266">M266+E266+H266+
_xlfn.IFS(K266="Europe &amp; Central Asia",0.015, K266="East Asia &amp; Pacific",0.026, K266="Middle East &amp; North Africa",0.025, K266="North America",0.026, K266="South Asia",0.05, K266="Sub-Saharan Africa",0.054, K266="Latin America &amp; Caribbean",0.034)+
_xlfn.IFS(B266="Wind offshore",0.037, B266="Wind onshore",0.001, B266="Solar PV",0.01)</f>
        <v>0.11665982621598665</v>
      </c>
      <c r="R266" cm="1">
        <f t="array" ref="R266">(M266+G266+0.02+_xlfn.IFS(K266="Europe &amp; Central Asia",0.015, K266="East Asia &amp; Pacific",0.026, K266="Middle East &amp; North Africa",0.025, K266="North America",0.026, K266="South Asia",0.05, K266="Sub-Saharan Africa",0.054, K266="Latin America &amp; Caribbean",0.034))*(1-F266)</f>
        <v>5.7438700522651286E-2</v>
      </c>
      <c r="S266">
        <f t="shared" si="8"/>
        <v>7.5205038230651888E-2</v>
      </c>
      <c r="T266" s="3">
        <f t="shared" si="9"/>
        <v>-2.2294961769348115E-2</v>
      </c>
    </row>
    <row r="267" spans="1:20" x14ac:dyDescent="0.2">
      <c r="A267" t="s">
        <v>67</v>
      </c>
      <c r="B267" t="s">
        <v>16</v>
      </c>
      <c r="C267">
        <v>2022</v>
      </c>
      <c r="D267" s="7">
        <v>0.11</v>
      </c>
      <c r="E267">
        <v>5.9400000000000001E-2</v>
      </c>
      <c r="F267">
        <v>0.3</v>
      </c>
      <c r="G267">
        <v>2.3296788990825691E-2</v>
      </c>
      <c r="H267">
        <v>3.2863023632599242E-2</v>
      </c>
      <c r="I267">
        <v>0.7</v>
      </c>
      <c r="J267">
        <v>2.375E-2</v>
      </c>
      <c r="K267" t="s">
        <v>17</v>
      </c>
      <c r="L267">
        <v>2.06E-2</v>
      </c>
      <c r="M267">
        <v>2.9505622490000001E-2</v>
      </c>
      <c r="N267">
        <v>3.2863023632599242E-2</v>
      </c>
      <c r="O267">
        <v>2.3296788990825691E-2</v>
      </c>
      <c r="P267">
        <v>0.3</v>
      </c>
      <c r="Q267" cm="1">
        <f t="array" ref="Q267">M267+E267+H267+
_xlfn.IFS(K267="Europe &amp; Central Asia",0.015, K267="East Asia &amp; Pacific",0.026, K267="Middle East &amp; North Africa",0.025, K267="North America",0.026, K267="South Asia",0.05, K267="Sub-Saharan Africa",0.054, K267="Latin America &amp; Caribbean",0.034)+
_xlfn.IFS(B267="Wind offshore",0.037, B267="Wind onshore",0.001, B267="Solar PV",0.01)</f>
        <v>0.16576864612259926</v>
      </c>
      <c r="R267" cm="1">
        <f t="array" ref="R267">(M267+G267+0.02+_xlfn.IFS(K267="Europe &amp; Central Asia",0.015, K267="East Asia &amp; Pacific",0.026, K267="Middle East &amp; North Africa",0.025, K267="North America",0.026, K267="South Asia",0.05, K267="Sub-Saharan Africa",0.054, K267="Latin America &amp; Caribbean",0.034))*(1-F267)</f>
        <v>7.4761688036577983E-2</v>
      </c>
      <c r="S267">
        <f t="shared" si="8"/>
        <v>0.10206377546238436</v>
      </c>
      <c r="T267" s="3">
        <f t="shared" si="9"/>
        <v>-7.9362245376156382E-3</v>
      </c>
    </row>
    <row r="268" spans="1:20" x14ac:dyDescent="0.2">
      <c r="A268" t="s">
        <v>67</v>
      </c>
      <c r="B268" t="s">
        <v>16</v>
      </c>
      <c r="C268">
        <v>2020</v>
      </c>
      <c r="D268" s="7">
        <v>8.7466666666666679E-2</v>
      </c>
      <c r="E268">
        <v>4.7199999999999999E-2</v>
      </c>
      <c r="F268">
        <v>0.3</v>
      </c>
      <c r="G268">
        <v>1.4111372683694371E-2</v>
      </c>
      <c r="H268">
        <v>1.5464981951745629E-2</v>
      </c>
      <c r="I268">
        <v>0.7</v>
      </c>
      <c r="J268">
        <v>2.375E-2</v>
      </c>
      <c r="K268" t="s">
        <v>17</v>
      </c>
      <c r="L268">
        <v>2.06E-2</v>
      </c>
      <c r="M268">
        <v>8.8920318700000008E-3</v>
      </c>
      <c r="N268">
        <v>1.5464981951745629E-2</v>
      </c>
      <c r="O268">
        <v>1.4111372683694371E-2</v>
      </c>
      <c r="P268">
        <v>0.3</v>
      </c>
      <c r="Q268" cm="1">
        <f t="array" ref="Q268">M268+E268+H268+
_xlfn.IFS(K268="Europe &amp; Central Asia",0.015, K268="East Asia &amp; Pacific",0.026, K268="Middle East &amp; North Africa",0.025, K268="North America",0.026, K268="South Asia",0.05, K268="Sub-Saharan Africa",0.054, K268="Latin America &amp; Caribbean",0.034)+
_xlfn.IFS(B268="Wind offshore",0.037, B268="Wind onshore",0.001, B268="Solar PV",0.01)</f>
        <v>0.11555701382174563</v>
      </c>
      <c r="R268" cm="1">
        <f t="array" ref="R268">(M268+G268+0.02+_xlfn.IFS(K268="Europe &amp; Central Asia",0.015, K268="East Asia &amp; Pacific",0.026, K268="Middle East &amp; North Africa",0.025, K268="North America",0.026, K268="South Asia",0.05, K268="Sub-Saharan Africa",0.054, K268="Latin America &amp; Caribbean",0.034))*(1-F268)</f>
        <v>5.3902383187586063E-2</v>
      </c>
      <c r="S268">
        <f t="shared" si="8"/>
        <v>7.2398772377833931E-2</v>
      </c>
      <c r="T268" s="3">
        <f t="shared" si="9"/>
        <v>-1.5067894288832748E-2</v>
      </c>
    </row>
    <row r="269" spans="1:20" x14ac:dyDescent="0.2">
      <c r="A269" t="s">
        <v>67</v>
      </c>
      <c r="B269" t="s">
        <v>18</v>
      </c>
      <c r="C269">
        <v>2020</v>
      </c>
      <c r="D269" s="7">
        <v>4.2900000000000001E-2</v>
      </c>
      <c r="E269">
        <v>4.7199999999999999E-2</v>
      </c>
      <c r="F269">
        <v>0.3</v>
      </c>
      <c r="G269">
        <v>1.4111372683694371E-2</v>
      </c>
      <c r="H269">
        <v>1.5464981951745629E-2</v>
      </c>
      <c r="I269">
        <v>0.7</v>
      </c>
      <c r="J269">
        <v>2.375E-2</v>
      </c>
      <c r="K269" t="s">
        <v>17</v>
      </c>
      <c r="L269">
        <v>2.06E-2</v>
      </c>
      <c r="M269">
        <v>8.8920318700000008E-3</v>
      </c>
      <c r="N269">
        <v>1.5464981951745629E-2</v>
      </c>
      <c r="O269">
        <v>1.4111372683694371E-2</v>
      </c>
      <c r="P269">
        <v>0.3</v>
      </c>
      <c r="Q269" cm="1">
        <f t="array" ref="Q269">M269+E269+H269+
_xlfn.IFS(K269="Europe &amp; Central Asia",0.015, K269="East Asia &amp; Pacific",0.026, K269="Middle East &amp; North Africa",0.025, K269="North America",0.026, K269="South Asia",0.05, K269="Sub-Saharan Africa",0.054, K269="Latin America &amp; Caribbean",0.034)+
_xlfn.IFS(B269="Wind offshore",0.037, B269="Wind onshore",0.001, B269="Solar PV",0.01)</f>
        <v>0.10655701382174564</v>
      </c>
      <c r="R269" cm="1">
        <f t="array" ref="R269">(M269+G269+0.02+_xlfn.IFS(K269="Europe &amp; Central Asia",0.015, K269="East Asia &amp; Pacific",0.026, K269="Middle East &amp; North Africa",0.025, K269="North America",0.026, K269="South Asia",0.05, K269="Sub-Saharan Africa",0.054, K269="Latin America &amp; Caribbean",0.034))*(1-F269)</f>
        <v>5.3902383187586063E-2</v>
      </c>
      <c r="S269">
        <f t="shared" si="8"/>
        <v>6.9698772377833937E-2</v>
      </c>
      <c r="T269" s="3">
        <f t="shared" si="9"/>
        <v>2.6798772377833936E-2</v>
      </c>
    </row>
    <row r="270" spans="1:20" x14ac:dyDescent="0.2">
      <c r="A270" t="s">
        <v>82</v>
      </c>
      <c r="B270" t="s">
        <v>16</v>
      </c>
      <c r="C270">
        <v>2023</v>
      </c>
      <c r="D270" s="7">
        <v>9.4979999999999995E-2</v>
      </c>
      <c r="E270">
        <v>4.5999999999999999E-2</v>
      </c>
      <c r="F270">
        <v>0.2</v>
      </c>
      <c r="G270">
        <v>7.6826803868088279E-3</v>
      </c>
      <c r="H270">
        <v>1.0313534284766831E-2</v>
      </c>
      <c r="I270">
        <v>0.6</v>
      </c>
      <c r="J270">
        <v>3.2500000000000001E-2</v>
      </c>
      <c r="K270" t="s">
        <v>24</v>
      </c>
      <c r="L270">
        <v>2.18E-2</v>
      </c>
      <c r="M270">
        <v>3.73E-2</v>
      </c>
      <c r="N270">
        <v>1.0313534284766831E-2</v>
      </c>
      <c r="O270">
        <v>7.6826803868088279E-3</v>
      </c>
      <c r="P270">
        <v>0.2</v>
      </c>
      <c r="Q270" cm="1">
        <f t="array" ref="Q270">M270+E270+H270+
_xlfn.IFS(K270="Europe &amp; Central Asia",0.015, K270="East Asia &amp; Pacific",0.026, K270="Middle East &amp; North Africa",0.025, K270="North America",0.026, K270="South Asia",0.05, K270="Sub-Saharan Africa",0.054, K270="Latin America &amp; Caribbean",0.034)+
_xlfn.IFS(B270="Wind offshore",0.037, B270="Wind onshore",0.001, B270="Solar PV",0.01)</f>
        <v>0.12861353428476685</v>
      </c>
      <c r="R270" cm="1">
        <f t="array" ref="R270">(M270+G270+0.02+_xlfn.IFS(K270="Europe &amp; Central Asia",0.015, K270="East Asia &amp; Pacific",0.026, K270="Middle East &amp; North Africa",0.025, K270="North America",0.026, K270="South Asia",0.05, K270="Sub-Saharan Africa",0.054, K270="Latin America &amp; Caribbean",0.034))*(1-F270)</f>
        <v>7.1986144309447053E-2</v>
      </c>
      <c r="S270">
        <f t="shared" ref="S270:S333" si="10">Q270*0.3+R270*0.7</f>
        <v>8.8974361302042976E-2</v>
      </c>
      <c r="T270" s="3">
        <f t="shared" ref="T270:T333" si="11">S270-D270</f>
        <v>-6.0056386979570192E-3</v>
      </c>
    </row>
    <row r="271" spans="1:20" x14ac:dyDescent="0.2">
      <c r="A271" t="s">
        <v>65</v>
      </c>
      <c r="B271" t="s">
        <v>18</v>
      </c>
      <c r="C271">
        <v>2013</v>
      </c>
      <c r="D271" s="7">
        <v>7.0999999999999994E-2</v>
      </c>
      <c r="E271">
        <v>4.9599999999999998E-2</v>
      </c>
      <c r="F271">
        <v>0.35</v>
      </c>
      <c r="G271">
        <v>1.2E-2</v>
      </c>
      <c r="H271">
        <v>1.7999999999999999E-2</v>
      </c>
      <c r="I271">
        <v>0.6</v>
      </c>
      <c r="J271">
        <v>3.2500000000000001E-2</v>
      </c>
      <c r="K271" t="s">
        <v>24</v>
      </c>
      <c r="L271">
        <v>2.18E-2</v>
      </c>
      <c r="M271">
        <v>2.3501600000000001E-2</v>
      </c>
      <c r="N271">
        <v>1.7999999999999999E-2</v>
      </c>
      <c r="O271">
        <v>1.2E-2</v>
      </c>
      <c r="P271">
        <v>0.35</v>
      </c>
      <c r="Q271" cm="1">
        <f t="array" ref="Q271">M271+E271+H271+
_xlfn.IFS(K271="Europe &amp; Central Asia",0.015, K271="East Asia &amp; Pacific",0.026, K271="Middle East &amp; North Africa",0.025, K271="North America",0.026, K271="South Asia",0.05, K271="Sub-Saharan Africa",0.054, K271="Latin America &amp; Caribbean",0.034)+
_xlfn.IFS(B271="Wind offshore",0.037, B271="Wind onshore",0.001, B271="Solar PV",0.01)</f>
        <v>0.1171016</v>
      </c>
      <c r="R271" cm="1">
        <f t="array" ref="R271">(M271+G271+0.02+_xlfn.IFS(K271="Europe &amp; Central Asia",0.015, K271="East Asia &amp; Pacific",0.026, K271="Middle East &amp; North Africa",0.025, K271="North America",0.026, K271="South Asia",0.05, K271="Sub-Saharan Africa",0.054, K271="Latin America &amp; Caribbean",0.034))*(1-F271)</f>
        <v>5.2326040000000004E-2</v>
      </c>
      <c r="S271">
        <f t="shared" si="10"/>
        <v>7.1758708000000004E-2</v>
      </c>
      <c r="T271" s="3">
        <f t="shared" si="11"/>
        <v>7.5870800000001071E-4</v>
      </c>
    </row>
    <row r="272" spans="1:20" x14ac:dyDescent="0.2">
      <c r="A272" t="s">
        <v>44</v>
      </c>
      <c r="B272" t="s">
        <v>16</v>
      </c>
      <c r="C272">
        <v>2020</v>
      </c>
      <c r="D272" s="7">
        <v>9.7100000000000006E-2</v>
      </c>
      <c r="E272">
        <v>4.7199999999999999E-2</v>
      </c>
      <c r="F272">
        <v>0.22500000000000001</v>
      </c>
      <c r="G272">
        <v>4.8632414333635951E-2</v>
      </c>
      <c r="H272">
        <v>5.3297395426919962E-2</v>
      </c>
      <c r="I272">
        <v>0.6</v>
      </c>
      <c r="J272">
        <v>3.2500000000000001E-2</v>
      </c>
      <c r="K272" t="s">
        <v>24</v>
      </c>
      <c r="L272">
        <v>2.18E-2</v>
      </c>
      <c r="M272">
        <v>8.8920318700000008E-3</v>
      </c>
      <c r="N272">
        <v>5.3297395426919962E-2</v>
      </c>
      <c r="O272">
        <v>4.8632414333635951E-2</v>
      </c>
      <c r="P272">
        <v>0.22500000000000001</v>
      </c>
      <c r="Q272" cm="1">
        <f t="array" ref="Q272">M272+E272+H272+
_xlfn.IFS(K272="Europe &amp; Central Asia",0.015, K272="East Asia &amp; Pacific",0.026, K272="Middle East &amp; North Africa",0.025, K272="North America",0.026, K272="South Asia",0.05, K272="Sub-Saharan Africa",0.054, K272="Latin America &amp; Caribbean",0.034)+
_xlfn.IFS(B272="Wind offshore",0.037, B272="Wind onshore",0.001, B272="Solar PV",0.01)</f>
        <v>0.14438942729691998</v>
      </c>
      <c r="R272" cm="1">
        <f t="array" ref="R272">(M272+G272+0.02+_xlfn.IFS(K272="Europe &amp; Central Asia",0.015, K272="East Asia &amp; Pacific",0.026, K272="Middle East &amp; North Africa",0.025, K272="North America",0.026, K272="South Asia",0.05, K272="Sub-Saharan Africa",0.054, K272="Latin America &amp; Caribbean",0.034))*(1-F272)</f>
        <v>7.9456445807817869E-2</v>
      </c>
      <c r="S272">
        <f t="shared" si="10"/>
        <v>9.8936340254548505E-2</v>
      </c>
      <c r="T272" s="3">
        <f t="shared" si="11"/>
        <v>1.8363402545484991E-3</v>
      </c>
    </row>
    <row r="273" spans="1:20" x14ac:dyDescent="0.2">
      <c r="A273" t="s">
        <v>60</v>
      </c>
      <c r="B273" t="s">
        <v>16</v>
      </c>
      <c r="C273">
        <v>2020</v>
      </c>
      <c r="D273" s="7">
        <v>8.9599999999999985E-2</v>
      </c>
      <c r="E273">
        <v>4.7199999999999999E-2</v>
      </c>
      <c r="F273">
        <v>0.2</v>
      </c>
      <c r="G273">
        <v>3.9782909430302202E-2</v>
      </c>
      <c r="H273">
        <v>4.3599016914808303E-2</v>
      </c>
      <c r="I273">
        <v>0.8</v>
      </c>
      <c r="J273">
        <v>5.0000000000000001E-3</v>
      </c>
      <c r="K273" t="s">
        <v>24</v>
      </c>
      <c r="L273">
        <v>2.18E-2</v>
      </c>
      <c r="M273">
        <v>8.8920318700000008E-3</v>
      </c>
      <c r="N273">
        <v>4.3599016914808303E-2</v>
      </c>
      <c r="O273">
        <v>3.9782909430302202E-2</v>
      </c>
      <c r="P273">
        <v>0.2</v>
      </c>
      <c r="Q273" cm="1">
        <f t="array" ref="Q273">M273+E273+H273+
_xlfn.IFS(K273="Europe &amp; Central Asia",0.015, K273="East Asia &amp; Pacific",0.026, K273="Middle East &amp; North Africa",0.025, K273="North America",0.026, K273="South Asia",0.05, K273="Sub-Saharan Africa",0.054, K273="Latin America &amp; Caribbean",0.034)+
_xlfn.IFS(B273="Wind offshore",0.037, B273="Wind onshore",0.001, B273="Solar PV",0.01)</f>
        <v>0.13469104878480831</v>
      </c>
      <c r="R273" cm="1">
        <f t="array" ref="R273">(M273+G273+0.02+_xlfn.IFS(K273="Europe &amp; Central Asia",0.015, K273="East Asia &amp; Pacific",0.026, K273="Middle East &amp; North Africa",0.025, K273="North America",0.026, K273="South Asia",0.05, K273="Sub-Saharan Africa",0.054, K273="Latin America &amp; Caribbean",0.034))*(1-F273)</f>
        <v>7.4939953040241772E-2</v>
      </c>
      <c r="S273">
        <f t="shared" si="10"/>
        <v>9.2865281763611723E-2</v>
      </c>
      <c r="T273" s="3">
        <f t="shared" si="11"/>
        <v>3.2652817636117382E-3</v>
      </c>
    </row>
    <row r="274" spans="1:20" x14ac:dyDescent="0.2">
      <c r="A274" t="s">
        <v>35</v>
      </c>
      <c r="B274" t="s">
        <v>16</v>
      </c>
      <c r="C274">
        <v>2023</v>
      </c>
      <c r="D274" s="8">
        <v>0.21673999999999999</v>
      </c>
      <c r="E274">
        <v>4.5999999999999999E-2</v>
      </c>
      <c r="F274">
        <v>0.33</v>
      </c>
      <c r="G274">
        <v>8.1692501446400528E-2</v>
      </c>
      <c r="H274">
        <v>0.10966724789468731</v>
      </c>
      <c r="I274">
        <v>0.6</v>
      </c>
      <c r="J274">
        <v>3.2500000000000001E-2</v>
      </c>
      <c r="K274" t="s">
        <v>31</v>
      </c>
      <c r="L274">
        <v>2.18E-2</v>
      </c>
      <c r="M274">
        <v>3.73E-2</v>
      </c>
      <c r="N274">
        <v>0.10966724789468731</v>
      </c>
      <c r="O274">
        <v>8.1692501446400528E-2</v>
      </c>
      <c r="P274">
        <v>0.33</v>
      </c>
      <c r="Q274" cm="1">
        <f t="array" ref="Q274">M274+E274+H274+
_xlfn.IFS(K274="Europe &amp; Central Asia",0.015, K274="East Asia &amp; Pacific",0.026, K274="Middle East &amp; North Africa",0.025, K274="North America",0.026, K274="South Asia",0.05, K274="Sub-Saharan Africa",0.054, K274="Latin America &amp; Caribbean",0.034)+
_xlfn.IFS(B274="Wind offshore",0.037, B274="Wind onshore",0.001, B274="Solar PV",0.01)</f>
        <v>0.25696724789468728</v>
      </c>
      <c r="R274" cm="1">
        <f t="array" ref="R274">(M274+G274+0.02+_xlfn.IFS(K274="Europe &amp; Central Asia",0.015, K274="East Asia &amp; Pacific",0.026, K274="Middle East &amp; North Africa",0.025, K274="North America",0.026, K274="South Asia",0.05, K274="Sub-Saharan Africa",0.054, K274="Latin America &amp; Caribbean",0.034))*(1-F274)</f>
        <v>0.12930497596908833</v>
      </c>
      <c r="S274">
        <f t="shared" si="10"/>
        <v>0.16760365754676798</v>
      </c>
      <c r="T274" s="5">
        <f t="shared" si="11"/>
        <v>-4.9136342453232007E-2</v>
      </c>
    </row>
    <row r="275" spans="1:20" x14ac:dyDescent="0.2">
      <c r="A275" t="s">
        <v>72</v>
      </c>
      <c r="B275" t="s">
        <v>16</v>
      </c>
      <c r="C275">
        <v>2023</v>
      </c>
      <c r="D275" s="8">
        <v>0.21587999999999999</v>
      </c>
      <c r="E275">
        <v>4.5999999999999999E-2</v>
      </c>
      <c r="F275">
        <v>0.3</v>
      </c>
      <c r="G275">
        <v>8.1692501446400528E-2</v>
      </c>
      <c r="H275">
        <v>0.10966724789468731</v>
      </c>
      <c r="I275">
        <v>0.6</v>
      </c>
      <c r="J275">
        <v>3.2500000000000001E-2</v>
      </c>
      <c r="K275" t="s">
        <v>31</v>
      </c>
      <c r="L275">
        <v>2.18E-2</v>
      </c>
      <c r="M275">
        <v>3.73E-2</v>
      </c>
      <c r="N275">
        <v>0.10966724789468731</v>
      </c>
      <c r="O275">
        <v>8.1692501446400528E-2</v>
      </c>
      <c r="P275">
        <v>0.3</v>
      </c>
      <c r="Q275" cm="1">
        <f t="array" ref="Q275">M275+E275+H275+
_xlfn.IFS(K275="Europe &amp; Central Asia",0.015, K275="East Asia &amp; Pacific",0.026, K275="Middle East &amp; North Africa",0.025, K275="North America",0.026, K275="South Asia",0.05, K275="Sub-Saharan Africa",0.054, K275="Latin America &amp; Caribbean",0.034)+
_xlfn.IFS(B275="Wind offshore",0.037, B275="Wind onshore",0.001, B275="Solar PV",0.01)</f>
        <v>0.25696724789468728</v>
      </c>
      <c r="R275" cm="1">
        <f t="array" ref="R275">(M275+G275+0.02+_xlfn.IFS(K275="Europe &amp; Central Asia",0.015, K275="East Asia &amp; Pacific",0.026, K275="Middle East &amp; North Africa",0.025, K275="North America",0.026, K275="South Asia",0.05, K275="Sub-Saharan Africa",0.054, K275="Latin America &amp; Caribbean",0.034))*(1-F275)</f>
        <v>0.13509475101248034</v>
      </c>
      <c r="S275">
        <f t="shared" si="10"/>
        <v>0.17165650007714239</v>
      </c>
      <c r="T275" s="5">
        <f t="shared" si="11"/>
        <v>-4.4223499922857595E-2</v>
      </c>
    </row>
    <row r="276" spans="1:20" x14ac:dyDescent="0.2">
      <c r="A276" t="s">
        <v>71</v>
      </c>
      <c r="B276" t="s">
        <v>18</v>
      </c>
      <c r="C276">
        <v>2014</v>
      </c>
      <c r="D276" s="7">
        <v>6.4000000000000001E-2</v>
      </c>
      <c r="E276">
        <v>5.7799999999999997E-2</v>
      </c>
      <c r="F276">
        <v>0.25</v>
      </c>
      <c r="G276">
        <v>0</v>
      </c>
      <c r="H276">
        <v>0</v>
      </c>
      <c r="I276">
        <v>0.7</v>
      </c>
      <c r="J276">
        <v>2.375E-2</v>
      </c>
      <c r="K276" t="s">
        <v>22</v>
      </c>
      <c r="L276">
        <v>1.2500000000000001E-2</v>
      </c>
      <c r="M276">
        <v>2.5395600000000001E-2</v>
      </c>
      <c r="N276">
        <v>0</v>
      </c>
      <c r="O276">
        <v>0</v>
      </c>
      <c r="P276">
        <v>0.25</v>
      </c>
      <c r="Q276" cm="1">
        <f t="array" ref="Q276">M276+E276+H276+
_xlfn.IFS(K276="Europe &amp; Central Asia",0.015, K276="East Asia &amp; Pacific",0.026, K276="Middle East &amp; North Africa",0.025, K276="North America",0.026, K276="South Asia",0.05, K276="Sub-Saharan Africa",0.054, K276="Latin America &amp; Caribbean",0.034)+
_xlfn.IFS(B276="Wind offshore",0.037, B276="Wind onshore",0.001, B276="Solar PV",0.01)</f>
        <v>9.9195599999999995E-2</v>
      </c>
      <c r="R276" cm="1">
        <f t="array" ref="R276">(M276+G276+0.02+_xlfn.IFS(K276="Europe &amp; Central Asia",0.015, K276="East Asia &amp; Pacific",0.026, K276="Middle East &amp; North Africa",0.025, K276="North America",0.026, K276="South Asia",0.05, K276="Sub-Saharan Africa",0.054, K276="Latin America &amp; Caribbean",0.034))*(1-F276)</f>
        <v>4.5296700000000002E-2</v>
      </c>
      <c r="S276">
        <f t="shared" si="10"/>
        <v>6.1466369999999992E-2</v>
      </c>
      <c r="T276" s="3">
        <f t="shared" si="11"/>
        <v>-2.5336300000000089E-3</v>
      </c>
    </row>
    <row r="277" spans="1:20" x14ac:dyDescent="0.2">
      <c r="A277" t="s">
        <v>71</v>
      </c>
      <c r="B277" t="s">
        <v>16</v>
      </c>
      <c r="C277">
        <v>2023</v>
      </c>
      <c r="D277" s="7">
        <v>5.3131200000000003E-2</v>
      </c>
      <c r="E277">
        <v>4.5999999999999999E-2</v>
      </c>
      <c r="F277">
        <v>0.25800000000000001</v>
      </c>
      <c r="G277">
        <v>0</v>
      </c>
      <c r="H277">
        <v>0</v>
      </c>
      <c r="I277">
        <v>0.8</v>
      </c>
      <c r="J277">
        <v>5.0000000000000001E-3</v>
      </c>
      <c r="K277" t="s">
        <v>22</v>
      </c>
      <c r="L277">
        <v>1.2500000000000001E-2</v>
      </c>
      <c r="M277">
        <v>3.73E-2</v>
      </c>
      <c r="N277">
        <v>0</v>
      </c>
      <c r="O277">
        <v>0</v>
      </c>
      <c r="P277">
        <v>0.25800000000000001</v>
      </c>
      <c r="Q277" cm="1">
        <f t="array" ref="Q277">M277+E277+H277+
_xlfn.IFS(K277="Europe &amp; Central Asia",0.015, K277="East Asia &amp; Pacific",0.026, K277="Middle East &amp; North Africa",0.025, K277="North America",0.026, K277="South Asia",0.05, K277="Sub-Saharan Africa",0.054, K277="Latin America &amp; Caribbean",0.034)+
_xlfn.IFS(B277="Wind offshore",0.037, B277="Wind onshore",0.001, B277="Solar PV",0.01)</f>
        <v>0.10829999999999999</v>
      </c>
      <c r="R277" cm="1">
        <f t="array" ref="R277">(M277+G277+0.02+_xlfn.IFS(K277="Europe &amp; Central Asia",0.015, K277="East Asia &amp; Pacific",0.026, K277="Middle East &amp; North Africa",0.025, K277="North America",0.026, K277="South Asia",0.05, K277="Sub-Saharan Africa",0.054, K277="Latin America &amp; Caribbean",0.034))*(1-F277)</f>
        <v>5.3646600000000003E-2</v>
      </c>
      <c r="S277">
        <f t="shared" si="10"/>
        <v>7.004262E-2</v>
      </c>
      <c r="T277" s="3">
        <f t="shared" si="11"/>
        <v>1.6911419999999996E-2</v>
      </c>
    </row>
    <row r="278" spans="1:20" x14ac:dyDescent="0.2">
      <c r="A278" t="s">
        <v>71</v>
      </c>
      <c r="B278" t="s">
        <v>18</v>
      </c>
      <c r="C278">
        <v>2018</v>
      </c>
      <c r="D278" s="7">
        <v>5.3000000000000012E-2</v>
      </c>
      <c r="E278">
        <v>5.96E-2</v>
      </c>
      <c r="F278">
        <v>0.25</v>
      </c>
      <c r="G278">
        <v>0</v>
      </c>
      <c r="H278">
        <v>0</v>
      </c>
      <c r="I278">
        <v>0.7</v>
      </c>
      <c r="J278">
        <v>2.375E-2</v>
      </c>
      <c r="K278" t="s">
        <v>22</v>
      </c>
      <c r="L278">
        <v>1.2500000000000001E-2</v>
      </c>
      <c r="M278">
        <v>2.909364683E-2</v>
      </c>
      <c r="N278">
        <v>0</v>
      </c>
      <c r="O278">
        <v>0</v>
      </c>
      <c r="P278">
        <v>0.25</v>
      </c>
      <c r="Q278" cm="1">
        <f t="array" ref="Q278">M278+E278+H278+
_xlfn.IFS(K278="Europe &amp; Central Asia",0.015, K278="East Asia &amp; Pacific",0.026, K278="Middle East &amp; North Africa",0.025, K278="North America",0.026, K278="South Asia",0.05, K278="Sub-Saharan Africa",0.054, K278="Latin America &amp; Caribbean",0.034)+
_xlfn.IFS(B278="Wind offshore",0.037, B278="Wind onshore",0.001, B278="Solar PV",0.01)</f>
        <v>0.10469364683</v>
      </c>
      <c r="R278" cm="1">
        <f t="array" ref="R278">(M278+G278+0.02+_xlfn.IFS(K278="Europe &amp; Central Asia",0.015, K278="East Asia &amp; Pacific",0.026, K278="Middle East &amp; North Africa",0.025, K278="North America",0.026, K278="South Asia",0.05, K278="Sub-Saharan Africa",0.054, K278="Latin America &amp; Caribbean",0.034))*(1-F278)</f>
        <v>4.8070235122499999E-2</v>
      </c>
      <c r="S278">
        <f t="shared" si="10"/>
        <v>6.5057258634749995E-2</v>
      </c>
      <c r="T278" s="3">
        <f t="shared" si="11"/>
        <v>1.2057258634749983E-2</v>
      </c>
    </row>
    <row r="279" spans="1:20" x14ac:dyDescent="0.2">
      <c r="A279" t="s">
        <v>71</v>
      </c>
      <c r="B279" t="s">
        <v>16</v>
      </c>
      <c r="C279">
        <v>2018</v>
      </c>
      <c r="D279" s="7">
        <v>5.5E-2</v>
      </c>
      <c r="E279">
        <v>5.96E-2</v>
      </c>
      <c r="F279">
        <v>0.25</v>
      </c>
      <c r="G279">
        <v>0</v>
      </c>
      <c r="H279">
        <v>0</v>
      </c>
      <c r="I279">
        <v>0.8</v>
      </c>
      <c r="J279">
        <v>5.0000000000000001E-3</v>
      </c>
      <c r="K279" t="s">
        <v>22</v>
      </c>
      <c r="L279">
        <v>1.2500000000000001E-2</v>
      </c>
      <c r="M279">
        <v>2.909364683E-2</v>
      </c>
      <c r="N279">
        <v>0</v>
      </c>
      <c r="O279">
        <v>0</v>
      </c>
      <c r="P279">
        <v>0.25</v>
      </c>
      <c r="Q279" cm="1">
        <f t="array" ref="Q279">M279+E279+H279+
_xlfn.IFS(K279="Europe &amp; Central Asia",0.015, K279="East Asia &amp; Pacific",0.026, K279="Middle East &amp; North Africa",0.025, K279="North America",0.026, K279="South Asia",0.05, K279="Sub-Saharan Africa",0.054, K279="Latin America &amp; Caribbean",0.034)+
_xlfn.IFS(B279="Wind offshore",0.037, B279="Wind onshore",0.001, B279="Solar PV",0.01)</f>
        <v>0.11369364682999999</v>
      </c>
      <c r="R279" cm="1">
        <f t="array" ref="R279">(M279+G279+0.02+_xlfn.IFS(K279="Europe &amp; Central Asia",0.015, K279="East Asia &amp; Pacific",0.026, K279="Middle East &amp; North Africa",0.025, K279="North America",0.026, K279="South Asia",0.05, K279="Sub-Saharan Africa",0.054, K279="Latin America &amp; Caribbean",0.034))*(1-F279)</f>
        <v>4.8070235122499999E-2</v>
      </c>
      <c r="S279">
        <f t="shared" si="10"/>
        <v>6.7757258634749989E-2</v>
      </c>
      <c r="T279" s="3">
        <f t="shared" si="11"/>
        <v>1.2757258634749989E-2</v>
      </c>
    </row>
    <row r="280" spans="1:20" x14ac:dyDescent="0.2">
      <c r="A280" t="s">
        <v>71</v>
      </c>
      <c r="B280" t="s">
        <v>18</v>
      </c>
      <c r="C280">
        <v>2019</v>
      </c>
      <c r="D280" s="7">
        <v>4.8333333333333339E-2</v>
      </c>
      <c r="E280">
        <v>5.1999999999999998E-2</v>
      </c>
      <c r="F280">
        <v>0.25</v>
      </c>
      <c r="G280">
        <v>0</v>
      </c>
      <c r="H280">
        <v>0</v>
      </c>
      <c r="I280">
        <v>0.7</v>
      </c>
      <c r="J280">
        <v>2.375E-2</v>
      </c>
      <c r="K280" t="s">
        <v>22</v>
      </c>
      <c r="L280">
        <v>1.2500000000000001E-2</v>
      </c>
      <c r="M280">
        <v>2.1413999999999999E-2</v>
      </c>
      <c r="N280">
        <v>0</v>
      </c>
      <c r="O280">
        <v>0</v>
      </c>
      <c r="P280">
        <v>0.25</v>
      </c>
      <c r="Q280" cm="1">
        <f t="array" ref="Q280">M280+E280+H280+
_xlfn.IFS(K280="Europe &amp; Central Asia",0.015, K280="East Asia &amp; Pacific",0.026, K280="Middle East &amp; North Africa",0.025, K280="North America",0.026, K280="South Asia",0.05, K280="Sub-Saharan Africa",0.054, K280="Latin America &amp; Caribbean",0.034)+
_xlfn.IFS(B280="Wind offshore",0.037, B280="Wind onshore",0.001, B280="Solar PV",0.01)</f>
        <v>8.9413999999999993E-2</v>
      </c>
      <c r="R280" cm="1">
        <f t="array" ref="R280">(M280+G280+0.02+_xlfn.IFS(K280="Europe &amp; Central Asia",0.015, K280="East Asia &amp; Pacific",0.026, K280="Middle East &amp; North Africa",0.025, K280="North America",0.026, K280="South Asia",0.05, K280="Sub-Saharan Africa",0.054, K280="Latin America &amp; Caribbean",0.034))*(1-F280)</f>
        <v>4.2310500000000001E-2</v>
      </c>
      <c r="S280">
        <f t="shared" si="10"/>
        <v>5.6441549999999993E-2</v>
      </c>
      <c r="T280" s="3">
        <f t="shared" si="11"/>
        <v>8.1082166666666539E-3</v>
      </c>
    </row>
    <row r="281" spans="1:20" x14ac:dyDescent="0.2">
      <c r="A281" t="s">
        <v>71</v>
      </c>
      <c r="B281" t="s">
        <v>28</v>
      </c>
      <c r="C281">
        <v>2019</v>
      </c>
      <c r="D281" s="7">
        <v>4.65E-2</v>
      </c>
      <c r="E281">
        <v>5.1999999999999998E-2</v>
      </c>
      <c r="F281">
        <v>0.25</v>
      </c>
      <c r="G281">
        <v>0</v>
      </c>
      <c r="H281">
        <v>0</v>
      </c>
      <c r="I281">
        <v>0.6</v>
      </c>
      <c r="J281">
        <v>3.2500000000000001E-2</v>
      </c>
      <c r="K281" t="s">
        <v>22</v>
      </c>
      <c r="L281">
        <v>1.2500000000000001E-2</v>
      </c>
      <c r="M281">
        <v>2.1413999999999999E-2</v>
      </c>
      <c r="N281">
        <v>0</v>
      </c>
      <c r="O281">
        <v>0</v>
      </c>
      <c r="P281">
        <v>0.25</v>
      </c>
      <c r="Q281" cm="1">
        <f t="array" ref="Q281">M281+E281+H281+
_xlfn.IFS(K281="Europe &amp; Central Asia",0.015, K281="East Asia &amp; Pacific",0.026, K281="Middle East &amp; North Africa",0.025, K281="North America",0.026, K281="South Asia",0.05, K281="Sub-Saharan Africa",0.054, K281="Latin America &amp; Caribbean",0.034)+
_xlfn.IFS(B281="Wind offshore",0.037, B281="Wind onshore",0.001, B281="Solar PV",0.01)</f>
        <v>0.125414</v>
      </c>
      <c r="R281" cm="1">
        <f t="array" ref="R281">(M281+G281+0.02+_xlfn.IFS(K281="Europe &amp; Central Asia",0.015, K281="East Asia &amp; Pacific",0.026, K281="Middle East &amp; North Africa",0.025, K281="North America",0.026, K281="South Asia",0.05, K281="Sub-Saharan Africa",0.054, K281="Latin America &amp; Caribbean",0.034))*(1-F281)</f>
        <v>4.2310500000000001E-2</v>
      </c>
      <c r="S281">
        <f t="shared" si="10"/>
        <v>6.7241549999999997E-2</v>
      </c>
      <c r="T281" s="3">
        <f t="shared" si="11"/>
        <v>2.0741549999999997E-2</v>
      </c>
    </row>
    <row r="282" spans="1:20" x14ac:dyDescent="0.2">
      <c r="A282" t="s">
        <v>71</v>
      </c>
      <c r="B282" t="s">
        <v>16</v>
      </c>
      <c r="C282">
        <v>2019</v>
      </c>
      <c r="D282" s="7">
        <v>5.5E-2</v>
      </c>
      <c r="E282">
        <v>5.1999999999999998E-2</v>
      </c>
      <c r="F282">
        <v>0.25</v>
      </c>
      <c r="G282">
        <v>0</v>
      </c>
      <c r="H282">
        <v>0</v>
      </c>
      <c r="I282">
        <v>0.8</v>
      </c>
      <c r="J282">
        <v>5.0000000000000001E-3</v>
      </c>
      <c r="K282" t="s">
        <v>22</v>
      </c>
      <c r="L282">
        <v>1.2500000000000001E-2</v>
      </c>
      <c r="M282">
        <v>2.1413999999999999E-2</v>
      </c>
      <c r="N282">
        <v>0</v>
      </c>
      <c r="O282">
        <v>0</v>
      </c>
      <c r="P282">
        <v>0.25</v>
      </c>
      <c r="Q282" cm="1">
        <f t="array" ref="Q282">M282+E282+H282+
_xlfn.IFS(K282="Europe &amp; Central Asia",0.015, K282="East Asia &amp; Pacific",0.026, K282="Middle East &amp; North Africa",0.025, K282="North America",0.026, K282="South Asia",0.05, K282="Sub-Saharan Africa",0.054, K282="Latin America &amp; Caribbean",0.034)+
_xlfn.IFS(B282="Wind offshore",0.037, B282="Wind onshore",0.001, B282="Solar PV",0.01)</f>
        <v>9.8413999999999988E-2</v>
      </c>
      <c r="R282" cm="1">
        <f t="array" ref="R282">(M282+G282+0.02+_xlfn.IFS(K282="Europe &amp; Central Asia",0.015, K282="East Asia &amp; Pacific",0.026, K282="Middle East &amp; North Africa",0.025, K282="North America",0.026, K282="South Asia",0.05, K282="Sub-Saharan Africa",0.054, K282="Latin America &amp; Caribbean",0.034))*(1-F282)</f>
        <v>4.2310500000000001E-2</v>
      </c>
      <c r="S282">
        <f t="shared" si="10"/>
        <v>5.9141549999999987E-2</v>
      </c>
      <c r="T282" s="3">
        <f t="shared" si="11"/>
        <v>4.1415499999999869E-3</v>
      </c>
    </row>
    <row r="283" spans="1:20" x14ac:dyDescent="0.2">
      <c r="A283" t="s">
        <v>71</v>
      </c>
      <c r="B283" t="s">
        <v>18</v>
      </c>
      <c r="C283">
        <v>2020</v>
      </c>
      <c r="D283" s="7">
        <v>2.385E-2</v>
      </c>
      <c r="E283">
        <v>4.7199999999999999E-2</v>
      </c>
      <c r="F283">
        <v>0.25</v>
      </c>
      <c r="G283">
        <v>0</v>
      </c>
      <c r="H283">
        <v>0</v>
      </c>
      <c r="I283">
        <v>0.7</v>
      </c>
      <c r="J283">
        <v>2.375E-2</v>
      </c>
      <c r="K283" t="s">
        <v>22</v>
      </c>
      <c r="L283">
        <v>1.2500000000000001E-2</v>
      </c>
      <c r="M283">
        <v>8.8920318700000008E-3</v>
      </c>
      <c r="N283">
        <v>0</v>
      </c>
      <c r="O283">
        <v>0</v>
      </c>
      <c r="P283">
        <v>0.25</v>
      </c>
      <c r="Q283" cm="1">
        <f t="array" ref="Q283">M283+E283+H283+
_xlfn.IFS(K283="Europe &amp; Central Asia",0.015, K283="East Asia &amp; Pacific",0.026, K283="Middle East &amp; North Africa",0.025, K283="North America",0.026, K283="South Asia",0.05, K283="Sub-Saharan Africa",0.054, K283="Latin America &amp; Caribbean",0.034)+
_xlfn.IFS(B283="Wind offshore",0.037, B283="Wind onshore",0.001, B283="Solar PV",0.01)</f>
        <v>7.2092031870000003E-2</v>
      </c>
      <c r="R283" cm="1">
        <f t="array" ref="R283">(M283+G283+0.02+_xlfn.IFS(K283="Europe &amp; Central Asia",0.015, K283="East Asia &amp; Pacific",0.026, K283="Middle East &amp; North Africa",0.025, K283="North America",0.026, K283="South Asia",0.05, K283="Sub-Saharan Africa",0.054, K283="Latin America &amp; Caribbean",0.034))*(1-F283)</f>
        <v>3.2919023902499997E-2</v>
      </c>
      <c r="S283">
        <f t="shared" si="10"/>
        <v>4.4670926292749991E-2</v>
      </c>
      <c r="T283" s="3">
        <f t="shared" si="11"/>
        <v>2.0820926292749991E-2</v>
      </c>
    </row>
    <row r="284" spans="1:20" x14ac:dyDescent="0.2">
      <c r="A284" t="s">
        <v>71</v>
      </c>
      <c r="B284" t="s">
        <v>16</v>
      </c>
      <c r="C284">
        <v>2020</v>
      </c>
      <c r="D284" s="7">
        <v>2.2079999999999999E-2</v>
      </c>
      <c r="E284">
        <v>4.7199999999999999E-2</v>
      </c>
      <c r="F284">
        <v>0.25</v>
      </c>
      <c r="G284">
        <v>0</v>
      </c>
      <c r="H284">
        <v>0</v>
      </c>
      <c r="I284">
        <v>0.8</v>
      </c>
      <c r="J284">
        <v>5.0000000000000001E-3</v>
      </c>
      <c r="K284" t="s">
        <v>22</v>
      </c>
      <c r="L284">
        <v>1.2500000000000001E-2</v>
      </c>
      <c r="M284">
        <v>8.8920318700000008E-3</v>
      </c>
      <c r="N284">
        <v>0</v>
      </c>
      <c r="O284">
        <v>0</v>
      </c>
      <c r="P284">
        <v>0.25</v>
      </c>
      <c r="Q284" cm="1">
        <f t="array" ref="Q284">M284+E284+H284+
_xlfn.IFS(K284="Europe &amp; Central Asia",0.015, K284="East Asia &amp; Pacific",0.026, K284="Middle East &amp; North Africa",0.025, K284="North America",0.026, K284="South Asia",0.05, K284="Sub-Saharan Africa",0.054, K284="Latin America &amp; Caribbean",0.034)+
_xlfn.IFS(B284="Wind offshore",0.037, B284="Wind onshore",0.001, B284="Solar PV",0.01)</f>
        <v>8.1092031869999998E-2</v>
      </c>
      <c r="R284" cm="1">
        <f t="array" ref="R284">(M284+G284+0.02+_xlfn.IFS(K284="Europe &amp; Central Asia",0.015, K284="East Asia &amp; Pacific",0.026, K284="Middle East &amp; North Africa",0.025, K284="North America",0.026, K284="South Asia",0.05, K284="Sub-Saharan Africa",0.054, K284="Latin America &amp; Caribbean",0.034))*(1-F284)</f>
        <v>3.2919023902499997E-2</v>
      </c>
      <c r="S284">
        <f t="shared" si="10"/>
        <v>4.7370926292749999E-2</v>
      </c>
      <c r="T284" s="3">
        <f t="shared" si="11"/>
        <v>2.529092629275E-2</v>
      </c>
    </row>
    <row r="285" spans="1:20" x14ac:dyDescent="0.2">
      <c r="A285" t="s">
        <v>71</v>
      </c>
      <c r="B285" t="s">
        <v>28</v>
      </c>
      <c r="C285">
        <v>2012</v>
      </c>
      <c r="D285" s="7">
        <v>0.11</v>
      </c>
      <c r="E285">
        <v>5.7799999999999997E-2</v>
      </c>
      <c r="F285">
        <v>0.25</v>
      </c>
      <c r="G285">
        <v>0</v>
      </c>
      <c r="H285">
        <v>0</v>
      </c>
      <c r="I285">
        <v>0.6</v>
      </c>
      <c r="J285">
        <v>3.2500000000000001E-2</v>
      </c>
      <c r="K285" t="s">
        <v>22</v>
      </c>
      <c r="L285">
        <v>1.2500000000000001E-2</v>
      </c>
      <c r="M285">
        <v>1.8034399999999999E-2</v>
      </c>
      <c r="N285">
        <v>0</v>
      </c>
      <c r="O285">
        <v>0</v>
      </c>
      <c r="P285">
        <v>0.25</v>
      </c>
      <c r="Q285" cm="1">
        <f t="array" ref="Q285">M285+E285+H285+
_xlfn.IFS(K285="Europe &amp; Central Asia",0.015, K285="East Asia &amp; Pacific",0.026, K285="Middle East &amp; North Africa",0.025, K285="North America",0.026, K285="South Asia",0.05, K285="Sub-Saharan Africa",0.054, K285="Latin America &amp; Caribbean",0.034)+
_xlfn.IFS(B285="Wind offshore",0.037, B285="Wind onshore",0.001, B285="Solar PV",0.01)</f>
        <v>0.12783439999999999</v>
      </c>
      <c r="R285" cm="1">
        <f t="array" ref="R285">(M285+G285+0.02+_xlfn.IFS(K285="Europe &amp; Central Asia",0.015, K285="East Asia &amp; Pacific",0.026, K285="Middle East &amp; North Africa",0.025, K285="North America",0.026, K285="South Asia",0.05, K285="Sub-Saharan Africa",0.054, K285="Latin America &amp; Caribbean",0.034))*(1-F285)</f>
        <v>3.97758E-2</v>
      </c>
      <c r="S285">
        <f t="shared" si="10"/>
        <v>6.6193379999999996E-2</v>
      </c>
      <c r="T285" s="3">
        <f t="shared" si="11"/>
        <v>-4.3806620000000004E-2</v>
      </c>
    </row>
    <row r="286" spans="1:20" x14ac:dyDescent="0.2">
      <c r="A286" t="s">
        <v>71</v>
      </c>
      <c r="B286" t="s">
        <v>18</v>
      </c>
      <c r="C286">
        <v>2008</v>
      </c>
      <c r="D286" s="7">
        <v>0.06</v>
      </c>
      <c r="E286">
        <v>6.4299999999999996E-2</v>
      </c>
      <c r="F286">
        <v>0.255</v>
      </c>
      <c r="G286">
        <v>0</v>
      </c>
      <c r="H286">
        <v>0</v>
      </c>
      <c r="I286">
        <v>0.7</v>
      </c>
      <c r="J286">
        <v>2.375E-2</v>
      </c>
      <c r="K286" t="s">
        <v>22</v>
      </c>
      <c r="L286">
        <v>1.2500000000000001E-2</v>
      </c>
      <c r="M286">
        <v>3.6642629480000001E-2</v>
      </c>
      <c r="N286">
        <v>0</v>
      </c>
      <c r="O286">
        <v>0</v>
      </c>
      <c r="P286">
        <v>0.255</v>
      </c>
      <c r="Q286" cm="1">
        <f t="array" ref="Q286">M286+E286+H286+
_xlfn.IFS(K286="Europe &amp; Central Asia",0.015, K286="East Asia &amp; Pacific",0.026, K286="Middle East &amp; North Africa",0.025, K286="North America",0.026, K286="South Asia",0.05, K286="Sub-Saharan Africa",0.054, K286="Latin America &amp; Caribbean",0.034)+
_xlfn.IFS(B286="Wind offshore",0.037, B286="Wind onshore",0.001, B286="Solar PV",0.01)</f>
        <v>0.11694262947999999</v>
      </c>
      <c r="R286" cm="1">
        <f t="array" ref="R286">(M286+G286+0.02+_xlfn.IFS(K286="Europe &amp; Central Asia",0.015, K286="East Asia &amp; Pacific",0.026, K286="Middle East &amp; North Africa",0.025, K286="North America",0.026, K286="South Asia",0.05, K286="Sub-Saharan Africa",0.054, K286="Latin America &amp; Caribbean",0.034))*(1-F286)</f>
        <v>5.33737589626E-2</v>
      </c>
      <c r="S286">
        <f t="shared" si="10"/>
        <v>7.2444420117819999E-2</v>
      </c>
      <c r="T286" s="3">
        <f t="shared" si="11"/>
        <v>1.2444420117820001E-2</v>
      </c>
    </row>
    <row r="287" spans="1:20" x14ac:dyDescent="0.2">
      <c r="A287" t="s">
        <v>70</v>
      </c>
      <c r="B287" t="s">
        <v>16</v>
      </c>
      <c r="C287">
        <v>2023</v>
      </c>
      <c r="D287" s="8">
        <v>0.17743200000000001</v>
      </c>
      <c r="E287">
        <v>4.5999999999999999E-2</v>
      </c>
      <c r="F287">
        <v>0.32</v>
      </c>
      <c r="G287">
        <v>4.9041109802463012E-2</v>
      </c>
      <c r="H287">
        <v>6.5834727184428288E-2</v>
      </c>
      <c r="I287">
        <v>0.8</v>
      </c>
      <c r="J287">
        <v>5.0000000000000001E-3</v>
      </c>
      <c r="K287" t="s">
        <v>31</v>
      </c>
      <c r="L287">
        <v>2.18E-2</v>
      </c>
      <c r="M287">
        <v>3.73E-2</v>
      </c>
      <c r="N287">
        <v>6.5834727184428288E-2</v>
      </c>
      <c r="O287">
        <v>4.9041109802463012E-2</v>
      </c>
      <c r="P287">
        <v>0.32</v>
      </c>
      <c r="Q287" cm="1">
        <f t="array" ref="Q287">M287+E287+H287+
_xlfn.IFS(K287="Europe &amp; Central Asia",0.015, K287="East Asia &amp; Pacific",0.026, K287="Middle East &amp; North Africa",0.025, K287="North America",0.026, K287="South Asia",0.05, K287="Sub-Saharan Africa",0.054, K287="Latin America &amp; Caribbean",0.034)+
_xlfn.IFS(B287="Wind offshore",0.037, B287="Wind onshore",0.001, B287="Solar PV",0.01)</f>
        <v>0.21313472718442827</v>
      </c>
      <c r="R287" cm="1">
        <f t="array" ref="R287">(M287+G287+0.02+_xlfn.IFS(K287="Europe &amp; Central Asia",0.015, K287="East Asia &amp; Pacific",0.026, K287="Middle East &amp; North Africa",0.025, K287="North America",0.026, K287="South Asia",0.05, K287="Sub-Saharan Africa",0.054, K287="Latin America &amp; Caribbean",0.034))*(1-F287)</f>
        <v>0.10903195466567485</v>
      </c>
      <c r="S287">
        <f t="shared" si="10"/>
        <v>0.14026278642130086</v>
      </c>
      <c r="T287" s="5">
        <f t="shared" si="11"/>
        <v>-3.7169213578699151E-2</v>
      </c>
    </row>
    <row r="288" spans="1:20" x14ac:dyDescent="0.2">
      <c r="A288" t="s">
        <v>73</v>
      </c>
      <c r="B288" t="s">
        <v>16</v>
      </c>
      <c r="C288">
        <v>2023</v>
      </c>
      <c r="D288" s="7">
        <v>4.6818000000000012E-2</v>
      </c>
      <c r="E288">
        <v>4.5999999999999999E-2</v>
      </c>
      <c r="F288">
        <v>0.22</v>
      </c>
      <c r="G288">
        <v>0</v>
      </c>
      <c r="H288">
        <v>0</v>
      </c>
      <c r="I288">
        <v>0.6</v>
      </c>
      <c r="J288">
        <v>3.2500000000000001E-2</v>
      </c>
      <c r="K288" t="s">
        <v>22</v>
      </c>
      <c r="L288">
        <v>1.2500000000000001E-2</v>
      </c>
      <c r="M288">
        <v>3.73E-2</v>
      </c>
      <c r="N288">
        <v>0</v>
      </c>
      <c r="O288">
        <v>0</v>
      </c>
      <c r="P288">
        <v>0.22</v>
      </c>
      <c r="Q288" cm="1">
        <f t="array" ref="Q288">M288+E288+H288+
_xlfn.IFS(K288="Europe &amp; Central Asia",0.015, K288="East Asia &amp; Pacific",0.026, K288="Middle East &amp; North Africa",0.025, K288="North America",0.026, K288="South Asia",0.05, K288="Sub-Saharan Africa",0.054, K288="Latin America &amp; Caribbean",0.034)+
_xlfn.IFS(B288="Wind offshore",0.037, B288="Wind onshore",0.001, B288="Solar PV",0.01)</f>
        <v>0.10829999999999999</v>
      </c>
      <c r="R288" cm="1">
        <f t="array" ref="R288">(M288+G288+0.02+_xlfn.IFS(K288="Europe &amp; Central Asia",0.015, K288="East Asia &amp; Pacific",0.026, K288="Middle East &amp; North Africa",0.025, K288="North America",0.026, K288="South Asia",0.05, K288="Sub-Saharan Africa",0.054, K288="Latin America &amp; Caribbean",0.034))*(1-F288)</f>
        <v>5.6394000000000007E-2</v>
      </c>
      <c r="S288">
        <f t="shared" si="10"/>
        <v>7.1965799999999996E-2</v>
      </c>
      <c r="T288" s="3">
        <f t="shared" si="11"/>
        <v>2.5147799999999984E-2</v>
      </c>
    </row>
    <row r="289" spans="1:20" x14ac:dyDescent="0.2">
      <c r="A289" t="s">
        <v>73</v>
      </c>
      <c r="B289" t="s">
        <v>18</v>
      </c>
      <c r="C289">
        <v>2010</v>
      </c>
      <c r="D289" s="7">
        <v>7.6100000000000056E-2</v>
      </c>
      <c r="E289">
        <v>5.1999999999999998E-2</v>
      </c>
      <c r="F289">
        <v>0.28000000000000003</v>
      </c>
      <c r="G289">
        <v>0</v>
      </c>
      <c r="H289">
        <v>0</v>
      </c>
      <c r="I289">
        <v>0.6</v>
      </c>
      <c r="J289">
        <v>3.2500000000000001E-2</v>
      </c>
      <c r="K289" t="s">
        <v>22</v>
      </c>
      <c r="L289">
        <v>1.2500000000000001E-2</v>
      </c>
      <c r="M289">
        <v>3.2150597609999998E-2</v>
      </c>
      <c r="N289">
        <v>0</v>
      </c>
      <c r="O289">
        <v>0</v>
      </c>
      <c r="P289">
        <v>0.28000000000000003</v>
      </c>
      <c r="Q289" cm="1">
        <f t="array" ref="Q289">M289+E289+H289+
_xlfn.IFS(K289="Europe &amp; Central Asia",0.015, K289="East Asia &amp; Pacific",0.026, K289="Middle East &amp; North Africa",0.025, K289="North America",0.026, K289="South Asia",0.05, K289="Sub-Saharan Africa",0.054, K289="Latin America &amp; Caribbean",0.034)+
_xlfn.IFS(B289="Wind offshore",0.037, B289="Wind onshore",0.001, B289="Solar PV",0.01)</f>
        <v>0.10015059760999999</v>
      </c>
      <c r="R289" cm="1">
        <f t="array" ref="R289">(M289+G289+0.02+_xlfn.IFS(K289="Europe &amp; Central Asia",0.015, K289="East Asia &amp; Pacific",0.026, K289="Middle East &amp; North Africa",0.025, K289="North America",0.026, K289="South Asia",0.05, K289="Sub-Saharan Africa",0.054, K289="Latin America &amp; Caribbean",0.034))*(1-F289)</f>
        <v>4.8348430279200001E-2</v>
      </c>
      <c r="S289">
        <f t="shared" si="10"/>
        <v>6.3889080478439997E-2</v>
      </c>
      <c r="T289" s="3">
        <f t="shared" si="11"/>
        <v>-1.221091952156006E-2</v>
      </c>
    </row>
    <row r="290" spans="1:20" x14ac:dyDescent="0.2">
      <c r="A290" t="s">
        <v>73</v>
      </c>
      <c r="B290" t="s">
        <v>18</v>
      </c>
      <c r="C290">
        <v>2016</v>
      </c>
      <c r="D290" s="7">
        <v>4.9579999999999957E-2</v>
      </c>
      <c r="E290">
        <v>5.6899999999999999E-2</v>
      </c>
      <c r="F290">
        <v>0.25</v>
      </c>
      <c r="G290">
        <v>0</v>
      </c>
      <c r="H290">
        <v>0</v>
      </c>
      <c r="I290">
        <v>0.6</v>
      </c>
      <c r="J290">
        <v>3.2500000000000001E-2</v>
      </c>
      <c r="K290" t="s">
        <v>22</v>
      </c>
      <c r="L290">
        <v>1.2500000000000001E-2</v>
      </c>
      <c r="M290">
        <v>1.840287451E-2</v>
      </c>
      <c r="N290">
        <v>0</v>
      </c>
      <c r="O290">
        <v>0</v>
      </c>
      <c r="P290">
        <v>0.25</v>
      </c>
      <c r="Q290" cm="1">
        <f t="array" ref="Q290">M290+E290+H290+
_xlfn.IFS(K290="Europe &amp; Central Asia",0.015, K290="East Asia &amp; Pacific",0.026, K290="Middle East &amp; North Africa",0.025, K290="North America",0.026, K290="South Asia",0.05, K290="Sub-Saharan Africa",0.054, K290="Latin America &amp; Caribbean",0.034)+
_xlfn.IFS(B290="Wind offshore",0.037, B290="Wind onshore",0.001, B290="Solar PV",0.01)</f>
        <v>9.1302874510000007E-2</v>
      </c>
      <c r="R290" cm="1">
        <f t="array" ref="R290">(M290+G290+0.02+_xlfn.IFS(K290="Europe &amp; Central Asia",0.015, K290="East Asia &amp; Pacific",0.026, K290="Middle East &amp; North Africa",0.025, K290="North America",0.026, K290="South Asia",0.05, K290="Sub-Saharan Africa",0.054, K290="Latin America &amp; Caribbean",0.034))*(1-F290)</f>
        <v>4.0052155882500003E-2</v>
      </c>
      <c r="S290">
        <f t="shared" si="10"/>
        <v>5.5427371470749998E-2</v>
      </c>
      <c r="T290" s="3">
        <f t="shared" si="11"/>
        <v>5.8473714707500402E-3</v>
      </c>
    </row>
    <row r="291" spans="1:20" x14ac:dyDescent="0.2">
      <c r="A291" t="s">
        <v>73</v>
      </c>
      <c r="B291" t="s">
        <v>18</v>
      </c>
      <c r="C291">
        <v>2020</v>
      </c>
      <c r="D291" s="7">
        <v>4.7800000000000002E-2</v>
      </c>
      <c r="E291">
        <v>4.7199999999999999E-2</v>
      </c>
      <c r="F291">
        <v>0.22</v>
      </c>
      <c r="G291">
        <v>0</v>
      </c>
      <c r="H291">
        <v>0</v>
      </c>
      <c r="I291">
        <v>0.8</v>
      </c>
      <c r="J291">
        <v>5.0000000000000001E-3</v>
      </c>
      <c r="K291" t="s">
        <v>22</v>
      </c>
      <c r="L291">
        <v>1.2500000000000001E-2</v>
      </c>
      <c r="M291">
        <v>8.8920318700000008E-3</v>
      </c>
      <c r="N291">
        <v>0</v>
      </c>
      <c r="O291">
        <v>0</v>
      </c>
      <c r="P291">
        <v>0.22</v>
      </c>
      <c r="Q291" cm="1">
        <f t="array" ref="Q291">M291+E291+H291+
_xlfn.IFS(K291="Europe &amp; Central Asia",0.015, K291="East Asia &amp; Pacific",0.026, K291="Middle East &amp; North Africa",0.025, K291="North America",0.026, K291="South Asia",0.05, K291="Sub-Saharan Africa",0.054, K291="Latin America &amp; Caribbean",0.034)+
_xlfn.IFS(B291="Wind offshore",0.037, B291="Wind onshore",0.001, B291="Solar PV",0.01)</f>
        <v>7.2092031870000003E-2</v>
      </c>
      <c r="R291" cm="1">
        <f t="array" ref="R291">(M291+G291+0.02+_xlfn.IFS(K291="Europe &amp; Central Asia",0.015, K291="East Asia &amp; Pacific",0.026, K291="Middle East &amp; North Africa",0.025, K291="North America",0.026, K291="South Asia",0.05, K291="Sub-Saharan Africa",0.054, K291="Latin America &amp; Caribbean",0.034))*(1-F291)</f>
        <v>3.4235784858600002E-2</v>
      </c>
      <c r="S291">
        <f t="shared" si="10"/>
        <v>4.559265896202E-2</v>
      </c>
      <c r="T291" s="3">
        <f t="shared" si="11"/>
        <v>-2.2073410379800026E-3</v>
      </c>
    </row>
    <row r="292" spans="1:20" x14ac:dyDescent="0.2">
      <c r="A292" t="s">
        <v>57</v>
      </c>
      <c r="B292" t="s">
        <v>16</v>
      </c>
      <c r="C292">
        <v>2023</v>
      </c>
      <c r="D292" s="7">
        <v>6.3839999999999994E-2</v>
      </c>
      <c r="E292">
        <v>4.5999999999999999E-2</v>
      </c>
      <c r="F292">
        <v>0.23</v>
      </c>
      <c r="G292">
        <v>7.6826803868088279E-3</v>
      </c>
      <c r="H292">
        <v>1.0313534284766831E-2</v>
      </c>
      <c r="I292">
        <v>0.8</v>
      </c>
      <c r="J292">
        <v>5.0000000000000001E-3</v>
      </c>
      <c r="K292" t="s">
        <v>24</v>
      </c>
      <c r="L292">
        <v>2.18E-2</v>
      </c>
      <c r="M292">
        <v>3.73E-2</v>
      </c>
      <c r="N292">
        <v>1.0313534284766831E-2</v>
      </c>
      <c r="O292">
        <v>7.6826803868088279E-3</v>
      </c>
      <c r="P292">
        <v>0.23</v>
      </c>
      <c r="Q292" cm="1">
        <f t="array" ref="Q292">M292+E292+H292+
_xlfn.IFS(K292="Europe &amp; Central Asia",0.015, K292="East Asia &amp; Pacific",0.026, K292="Middle East &amp; North Africa",0.025, K292="North America",0.026, K292="South Asia",0.05, K292="Sub-Saharan Africa",0.054, K292="Latin America &amp; Caribbean",0.034)+
_xlfn.IFS(B292="Wind offshore",0.037, B292="Wind onshore",0.001, B292="Solar PV",0.01)</f>
        <v>0.12861353428476685</v>
      </c>
      <c r="R292" cm="1">
        <f t="array" ref="R292">(M292+G292+0.02+_xlfn.IFS(K292="Europe &amp; Central Asia",0.015, K292="East Asia &amp; Pacific",0.026, K292="Middle East &amp; North Africa",0.025, K292="North America",0.026, K292="South Asia",0.05, K292="Sub-Saharan Africa",0.054, K292="Latin America &amp; Caribbean",0.034))*(1-F292)</f>
        <v>6.9286663897842785E-2</v>
      </c>
      <c r="S292">
        <f t="shared" si="10"/>
        <v>8.7084725013920006E-2</v>
      </c>
      <c r="T292" s="3">
        <f t="shared" si="11"/>
        <v>2.3244725013920012E-2</v>
      </c>
    </row>
    <row r="293" spans="1:20" x14ac:dyDescent="0.2">
      <c r="A293" t="s">
        <v>75</v>
      </c>
      <c r="B293" t="s">
        <v>16</v>
      </c>
      <c r="C293">
        <v>2020</v>
      </c>
      <c r="D293" s="7">
        <v>6.4400000000000013E-2</v>
      </c>
      <c r="E293">
        <v>4.7199999999999999E-2</v>
      </c>
      <c r="F293">
        <v>0.28999999999999998</v>
      </c>
      <c r="G293">
        <v>5.74819192369697E-2</v>
      </c>
      <c r="H293">
        <v>6.2995773939031607E-2</v>
      </c>
      <c r="I293">
        <v>0.6</v>
      </c>
      <c r="J293">
        <v>3.2500000000000001E-2</v>
      </c>
      <c r="K293" t="s">
        <v>26</v>
      </c>
      <c r="L293">
        <v>2.1100000000000001E-2</v>
      </c>
      <c r="M293">
        <v>8.8920318700000008E-3</v>
      </c>
      <c r="N293">
        <v>6.2995773939031607E-2</v>
      </c>
      <c r="O293">
        <v>5.74819192369697E-2</v>
      </c>
      <c r="P293">
        <v>0.28999999999999998</v>
      </c>
      <c r="Q293" cm="1">
        <f t="array" ref="Q293">M293+E293+H293+
_xlfn.IFS(K293="Europe &amp; Central Asia",0.015, K293="East Asia &amp; Pacific",0.026, K293="Middle East &amp; North Africa",0.025, K293="North America",0.026, K293="South Asia",0.05, K293="Sub-Saharan Africa",0.054, K293="Latin America &amp; Caribbean",0.034)+
_xlfn.IFS(B293="Wind offshore",0.037, B293="Wind onshore",0.001, B293="Solar PV",0.01)</f>
        <v>0.17908780580903161</v>
      </c>
      <c r="R293" cm="1">
        <f t="array" ref="R293">(M293+G293+0.02+_xlfn.IFS(K293="Europe &amp; Central Asia",0.015, K293="East Asia &amp; Pacific",0.026, K293="Middle East &amp; North Africa",0.025, K293="North America",0.026, K293="South Asia",0.05, K293="Sub-Saharan Africa",0.054, K293="Latin America &amp; Caribbean",0.034))*(1-F293)</f>
        <v>9.6825505285948479E-2</v>
      </c>
      <c r="S293">
        <f t="shared" si="10"/>
        <v>0.12150419544287341</v>
      </c>
      <c r="T293" s="3">
        <f t="shared" si="11"/>
        <v>5.7104195442873401E-2</v>
      </c>
    </row>
    <row r="294" spans="1:20" x14ac:dyDescent="0.2">
      <c r="A294" t="s">
        <v>76</v>
      </c>
      <c r="B294" t="s">
        <v>16</v>
      </c>
      <c r="C294">
        <v>2023</v>
      </c>
      <c r="D294" s="7">
        <v>0.129825</v>
      </c>
      <c r="E294">
        <v>4.5999999999999999E-2</v>
      </c>
      <c r="F294">
        <v>0.25</v>
      </c>
      <c r="G294">
        <v>2.0743237044383831E-2</v>
      </c>
      <c r="H294">
        <v>2.7846542568870449E-2</v>
      </c>
      <c r="I294">
        <v>0.8</v>
      </c>
      <c r="J294">
        <v>5.0000000000000001E-3</v>
      </c>
      <c r="K294" t="s">
        <v>17</v>
      </c>
      <c r="L294">
        <v>2.06E-2</v>
      </c>
      <c r="M294">
        <v>3.73E-2</v>
      </c>
      <c r="N294">
        <v>2.7846542568870449E-2</v>
      </c>
      <c r="O294">
        <v>2.0743237044383831E-2</v>
      </c>
      <c r="P294">
        <v>0.25</v>
      </c>
      <c r="Q294" cm="1">
        <f t="array" ref="Q294">M294+E294+H294+
_xlfn.IFS(K294="Europe &amp; Central Asia",0.015, K294="East Asia &amp; Pacific",0.026, K294="Middle East &amp; North Africa",0.025, K294="North America",0.026, K294="South Asia",0.05, K294="Sub-Saharan Africa",0.054, K294="Latin America &amp; Caribbean",0.034)+
_xlfn.IFS(B294="Wind offshore",0.037, B294="Wind onshore",0.001, B294="Solar PV",0.01)</f>
        <v>0.15514654256887045</v>
      </c>
      <c r="R294" cm="1">
        <f t="array" ref="R294">(M294+G294+0.02+_xlfn.IFS(K294="Europe &amp; Central Asia",0.015, K294="East Asia &amp; Pacific",0.026, K294="Middle East &amp; North Africa",0.025, K294="North America",0.026, K294="South Asia",0.05, K294="Sub-Saharan Africa",0.054, K294="Latin America &amp; Caribbean",0.034))*(1-F294)</f>
        <v>8.4032427783287872E-2</v>
      </c>
      <c r="S294">
        <f t="shared" si="10"/>
        <v>0.10536666221896264</v>
      </c>
      <c r="T294" s="3">
        <f t="shared" si="11"/>
        <v>-2.4458337781037356E-2</v>
      </c>
    </row>
    <row r="295" spans="1:20" x14ac:dyDescent="0.2">
      <c r="A295" t="s">
        <v>77</v>
      </c>
      <c r="B295" t="s">
        <v>16</v>
      </c>
      <c r="C295">
        <v>2023</v>
      </c>
      <c r="D295" s="7">
        <v>0.15629999999999999</v>
      </c>
      <c r="E295">
        <v>4.5999999999999999E-2</v>
      </c>
      <c r="F295">
        <v>0.1</v>
      </c>
      <c r="G295">
        <v>2.7273515373171339E-2</v>
      </c>
      <c r="H295">
        <v>3.6613046710922269E-2</v>
      </c>
      <c r="I295">
        <v>0.6</v>
      </c>
      <c r="J295">
        <v>3.2500000000000001E-2</v>
      </c>
      <c r="K295" t="s">
        <v>17</v>
      </c>
      <c r="L295">
        <v>2.06E-2</v>
      </c>
      <c r="M295">
        <v>3.73E-2</v>
      </c>
      <c r="N295">
        <v>3.6613046710922269E-2</v>
      </c>
      <c r="O295">
        <v>2.7273515373171339E-2</v>
      </c>
      <c r="P295">
        <v>0.1</v>
      </c>
      <c r="Q295" cm="1">
        <f t="array" ref="Q295">M295+E295+H295+
_xlfn.IFS(K295="Europe &amp; Central Asia",0.015, K295="East Asia &amp; Pacific",0.026, K295="Middle East &amp; North Africa",0.025, K295="North America",0.026, K295="South Asia",0.05, K295="Sub-Saharan Africa",0.054, K295="Latin America &amp; Caribbean",0.034)+
_xlfn.IFS(B295="Wind offshore",0.037, B295="Wind onshore",0.001, B295="Solar PV",0.01)</f>
        <v>0.16391304671092227</v>
      </c>
      <c r="R295" cm="1">
        <f t="array" ref="R295">(M295+G295+0.02+_xlfn.IFS(K295="Europe &amp; Central Asia",0.015, K295="East Asia &amp; Pacific",0.026, K295="Middle East &amp; North Africa",0.025, K295="North America",0.026, K295="South Asia",0.05, K295="Sub-Saharan Africa",0.054, K295="Latin America &amp; Caribbean",0.034))*(1-F295)</f>
        <v>0.10671616383585421</v>
      </c>
      <c r="S295">
        <f t="shared" si="10"/>
        <v>0.12387522869837461</v>
      </c>
      <c r="T295" s="3">
        <f t="shared" si="11"/>
        <v>-3.2424771301625382E-2</v>
      </c>
    </row>
    <row r="296" spans="1:20" x14ac:dyDescent="0.2">
      <c r="A296" t="s">
        <v>78</v>
      </c>
      <c r="B296" t="s">
        <v>16</v>
      </c>
      <c r="C296">
        <v>2023</v>
      </c>
      <c r="D296" s="7">
        <v>0.1216395</v>
      </c>
      <c r="E296">
        <v>4.5999999999999999E-2</v>
      </c>
      <c r="F296">
        <v>0.29499999999999998</v>
      </c>
      <c r="G296">
        <v>1.7414075543433341E-2</v>
      </c>
      <c r="H296">
        <v>2.3377344378804819E-2</v>
      </c>
      <c r="I296">
        <v>0.6</v>
      </c>
      <c r="J296">
        <v>3.2500000000000001E-2</v>
      </c>
      <c r="K296" t="s">
        <v>17</v>
      </c>
      <c r="L296">
        <v>2.06E-2</v>
      </c>
      <c r="M296">
        <v>3.73E-2</v>
      </c>
      <c r="N296">
        <v>2.3377344378804819E-2</v>
      </c>
      <c r="O296">
        <v>1.7414075543433341E-2</v>
      </c>
      <c r="P296">
        <v>0.29499999999999998</v>
      </c>
      <c r="Q296" cm="1">
        <f t="array" ref="Q296">M296+E296+H296+
_xlfn.IFS(K296="Europe &amp; Central Asia",0.015, K296="East Asia &amp; Pacific",0.026, K296="Middle East &amp; North Africa",0.025, K296="North America",0.026, K296="South Asia",0.05, K296="Sub-Saharan Africa",0.054, K296="Latin America &amp; Caribbean",0.034)+
_xlfn.IFS(B296="Wind offshore",0.037, B296="Wind onshore",0.001, B296="Solar PV",0.01)</f>
        <v>0.15067734437880481</v>
      </c>
      <c r="R296" cm="1">
        <f t="array" ref="R296">(M296+G296+0.02+_xlfn.IFS(K296="Europe &amp; Central Asia",0.015, K296="East Asia &amp; Pacific",0.026, K296="Middle East &amp; North Africa",0.025, K296="North America",0.026, K296="South Asia",0.05, K296="Sub-Saharan Africa",0.054, K296="Latin America &amp; Caribbean",0.034))*(1-F296)</f>
        <v>7.6643423258120513E-2</v>
      </c>
      <c r="S296">
        <f t="shared" si="10"/>
        <v>9.8853599594325797E-2</v>
      </c>
      <c r="T296" s="3">
        <f t="shared" si="11"/>
        <v>-2.27859004056742E-2</v>
      </c>
    </row>
    <row r="297" spans="1:20" x14ac:dyDescent="0.2">
      <c r="A297" t="s">
        <v>78</v>
      </c>
      <c r="B297" t="s">
        <v>16</v>
      </c>
      <c r="C297">
        <v>2015</v>
      </c>
      <c r="D297" s="7">
        <v>4.2999999999999997E-2</v>
      </c>
      <c r="E297">
        <v>6.1199999999999997E-2</v>
      </c>
      <c r="F297">
        <v>0.3</v>
      </c>
      <c r="G297">
        <v>1.35E-2</v>
      </c>
      <c r="H297">
        <v>1.89E-2</v>
      </c>
      <c r="I297">
        <v>0.6</v>
      </c>
      <c r="J297">
        <v>3.2500000000000001E-2</v>
      </c>
      <c r="K297" t="s">
        <v>17</v>
      </c>
      <c r="L297">
        <v>2.2200000000000001E-2</v>
      </c>
      <c r="M297">
        <v>2.1382868530000002E-2</v>
      </c>
      <c r="N297">
        <v>1.89E-2</v>
      </c>
      <c r="O297">
        <v>1.35E-2</v>
      </c>
      <c r="P297">
        <v>0.3</v>
      </c>
      <c r="Q297" cm="1">
        <f t="array" ref="Q297">M297+E297+H297+
_xlfn.IFS(K297="Europe &amp; Central Asia",0.015, K297="East Asia &amp; Pacific",0.026, K297="Middle East &amp; North Africa",0.025, K297="North America",0.026, K297="South Asia",0.05, K297="Sub-Saharan Africa",0.054, K297="Latin America &amp; Caribbean",0.034)+
_xlfn.IFS(B297="Wind offshore",0.037, B297="Wind onshore",0.001, B297="Solar PV",0.01)</f>
        <v>0.14548286853</v>
      </c>
      <c r="R297" cm="1">
        <f t="array" ref="R297">(M297+G297+0.02+_xlfn.IFS(K297="Europe &amp; Central Asia",0.015, K297="East Asia &amp; Pacific",0.026, K297="Middle East &amp; North Africa",0.025, K297="North America",0.026, K297="South Asia",0.05, K297="Sub-Saharan Africa",0.054, K297="Latin America &amp; Caribbean",0.034))*(1-F297)</f>
        <v>6.2218007971000001E-2</v>
      </c>
      <c r="S297">
        <f t="shared" si="10"/>
        <v>8.7197466138699997E-2</v>
      </c>
      <c r="T297" s="3">
        <f t="shared" si="11"/>
        <v>4.4197466138700001E-2</v>
      </c>
    </row>
    <row r="298" spans="1:20" x14ac:dyDescent="0.2">
      <c r="A298" t="s">
        <v>78</v>
      </c>
      <c r="B298" t="s">
        <v>16</v>
      </c>
      <c r="C298">
        <v>2016</v>
      </c>
      <c r="D298" s="7">
        <v>2.9000000000000001E-2</v>
      </c>
      <c r="E298">
        <v>5.6899999999999999E-2</v>
      </c>
      <c r="F298">
        <v>0.28000000000000003</v>
      </c>
      <c r="G298">
        <v>1.386126E-2</v>
      </c>
      <c r="H298">
        <v>1.7055745855116319E-2</v>
      </c>
      <c r="I298">
        <v>0.6</v>
      </c>
      <c r="J298">
        <v>3.2500000000000001E-2</v>
      </c>
      <c r="K298" t="s">
        <v>17</v>
      </c>
      <c r="L298">
        <v>2.06E-2</v>
      </c>
      <c r="M298">
        <v>1.840287451E-2</v>
      </c>
      <c r="N298">
        <v>1.7055745855116319E-2</v>
      </c>
      <c r="O298">
        <v>1.386126E-2</v>
      </c>
      <c r="P298">
        <v>0.28000000000000003</v>
      </c>
      <c r="Q298" cm="1">
        <f t="array" ref="Q298">M298+E298+H298+
_xlfn.IFS(K298="Europe &amp; Central Asia",0.015, K298="East Asia &amp; Pacific",0.026, K298="Middle East &amp; North Africa",0.025, K298="North America",0.026, K298="South Asia",0.05, K298="Sub-Saharan Africa",0.054, K298="Latin America &amp; Caribbean",0.034)+
_xlfn.IFS(B298="Wind offshore",0.037, B298="Wind onshore",0.001, B298="Solar PV",0.01)</f>
        <v>0.13635862036511634</v>
      </c>
      <c r="R298" cm="1">
        <f t="array" ref="R298">(M298+G298+0.02+_xlfn.IFS(K298="Europe &amp; Central Asia",0.015, K298="East Asia &amp; Pacific",0.026, K298="Middle East &amp; North Africa",0.025, K298="North America",0.026, K298="South Asia",0.05, K298="Sub-Saharan Africa",0.054, K298="Latin America &amp; Caribbean",0.034))*(1-F298)</f>
        <v>6.2110176847200001E-2</v>
      </c>
      <c r="S298">
        <f t="shared" si="10"/>
        <v>8.4384709902574906E-2</v>
      </c>
      <c r="T298" s="3">
        <f t="shared" si="11"/>
        <v>5.5384709902574908E-2</v>
      </c>
    </row>
    <row r="299" spans="1:20" x14ac:dyDescent="0.2">
      <c r="A299" t="s">
        <v>78</v>
      </c>
      <c r="B299" t="s">
        <v>18</v>
      </c>
      <c r="C299">
        <v>2020</v>
      </c>
      <c r="D299" s="7">
        <v>7.8799999999999995E-2</v>
      </c>
      <c r="E299">
        <v>4.7199999999999999E-2</v>
      </c>
      <c r="F299">
        <v>0.29499999999999998</v>
      </c>
      <c r="G299">
        <v>1.0603460830120631E-2</v>
      </c>
      <c r="H299">
        <v>1.1620579658656319E-2</v>
      </c>
      <c r="I299">
        <v>0.6</v>
      </c>
      <c r="J299">
        <v>3.2500000000000001E-2</v>
      </c>
      <c r="K299" t="s">
        <v>17</v>
      </c>
      <c r="L299">
        <v>2.06E-2</v>
      </c>
      <c r="M299">
        <v>8.8920318700000008E-3</v>
      </c>
      <c r="N299">
        <v>1.1620579658656319E-2</v>
      </c>
      <c r="O299">
        <v>1.0603460830120631E-2</v>
      </c>
      <c r="P299">
        <v>0.29499999999999998</v>
      </c>
      <c r="Q299" cm="1">
        <f t="array" ref="Q299">M299+E299+H299+
_xlfn.IFS(K299="Europe &amp; Central Asia",0.015, K299="East Asia &amp; Pacific",0.026, K299="Middle East &amp; North Africa",0.025, K299="North America",0.026, K299="South Asia",0.05, K299="Sub-Saharan Africa",0.054, K299="Latin America &amp; Caribbean",0.034)+
_xlfn.IFS(B299="Wind offshore",0.037, B299="Wind onshore",0.001, B299="Solar PV",0.01)</f>
        <v>0.10271261152865632</v>
      </c>
      <c r="R299" cm="1">
        <f t="array" ref="R299">(M299+G299+0.02+_xlfn.IFS(K299="Europe &amp; Central Asia",0.015, K299="East Asia &amp; Pacific",0.026, K299="Middle East &amp; North Africa",0.025, K299="North America",0.026, K299="South Asia",0.05, K299="Sub-Saharan Africa",0.054, K299="Latin America &amp; Caribbean",0.034))*(1-F299)</f>
        <v>5.1814322353585053E-2</v>
      </c>
      <c r="S299">
        <f t="shared" si="10"/>
        <v>6.7083809106106423E-2</v>
      </c>
      <c r="T299" s="3">
        <f t="shared" si="11"/>
        <v>-1.1716190893893572E-2</v>
      </c>
    </row>
    <row r="300" spans="1:20" x14ac:dyDescent="0.2">
      <c r="A300" t="s">
        <v>79</v>
      </c>
      <c r="B300" t="s">
        <v>18</v>
      </c>
      <c r="C300">
        <v>2014</v>
      </c>
      <c r="D300" s="7">
        <v>9.4E-2</v>
      </c>
      <c r="E300">
        <v>5.7799999999999997E-2</v>
      </c>
      <c r="F300">
        <v>0.19</v>
      </c>
      <c r="G300">
        <v>8.5000000000000006E-3</v>
      </c>
      <c r="H300">
        <v>1.2749999999999999E-2</v>
      </c>
      <c r="I300">
        <v>0.8</v>
      </c>
      <c r="J300">
        <v>5.0000000000000001E-3</v>
      </c>
      <c r="K300" t="s">
        <v>22</v>
      </c>
      <c r="L300">
        <v>1.2500000000000001E-2</v>
      </c>
      <c r="M300">
        <v>2.5395600000000001E-2</v>
      </c>
      <c r="N300">
        <v>1.2749999999999999E-2</v>
      </c>
      <c r="O300">
        <v>8.5000000000000006E-3</v>
      </c>
      <c r="P300">
        <v>0.19</v>
      </c>
      <c r="Q300" cm="1">
        <f t="array" ref="Q300">M300+E300+H300+
_xlfn.IFS(K300="Europe &amp; Central Asia",0.015, K300="East Asia &amp; Pacific",0.026, K300="Middle East &amp; North Africa",0.025, K300="North America",0.026, K300="South Asia",0.05, K300="Sub-Saharan Africa",0.054, K300="Latin America &amp; Caribbean",0.034)+
_xlfn.IFS(B300="Wind offshore",0.037, B300="Wind onshore",0.001, B300="Solar PV",0.01)</f>
        <v>0.11194559999999999</v>
      </c>
      <c r="R300" cm="1">
        <f t="array" ref="R300">(M300+G300+0.02+_xlfn.IFS(K300="Europe &amp; Central Asia",0.015, K300="East Asia &amp; Pacific",0.026, K300="Middle East &amp; North Africa",0.025, K300="North America",0.026, K300="South Asia",0.05, K300="Sub-Saharan Africa",0.054, K300="Latin America &amp; Caribbean",0.034))*(1-F300)</f>
        <v>5.5805436000000007E-2</v>
      </c>
      <c r="S300">
        <f t="shared" si="10"/>
        <v>7.26474852E-2</v>
      </c>
      <c r="T300" s="3">
        <f t="shared" si="11"/>
        <v>-2.13525148E-2</v>
      </c>
    </row>
    <row r="301" spans="1:20" x14ac:dyDescent="0.2">
      <c r="A301" t="s">
        <v>79</v>
      </c>
      <c r="B301" t="s">
        <v>18</v>
      </c>
      <c r="C301">
        <v>2018</v>
      </c>
      <c r="D301" s="7">
        <v>4.5699999999999998E-2</v>
      </c>
      <c r="E301">
        <v>5.96E-2</v>
      </c>
      <c r="F301">
        <v>0.19</v>
      </c>
      <c r="G301">
        <v>9.5687317621295353E-3</v>
      </c>
      <c r="H301">
        <v>1.1770266344208779E-2</v>
      </c>
      <c r="I301">
        <v>0.8</v>
      </c>
      <c r="J301">
        <v>5.0000000000000001E-3</v>
      </c>
      <c r="K301" t="s">
        <v>22</v>
      </c>
      <c r="L301">
        <v>1.2500000000000001E-2</v>
      </c>
      <c r="M301">
        <v>2.909364683E-2</v>
      </c>
      <c r="N301">
        <v>1.1770266344208779E-2</v>
      </c>
      <c r="O301">
        <v>9.5687317621295353E-3</v>
      </c>
      <c r="P301">
        <v>0.19</v>
      </c>
      <c r="Q301" cm="1">
        <f t="array" ref="Q301">M301+E301+H301+
_xlfn.IFS(K301="Europe &amp; Central Asia",0.015, K301="East Asia &amp; Pacific",0.026, K301="Middle East &amp; North Africa",0.025, K301="North America",0.026, K301="South Asia",0.05, K301="Sub-Saharan Africa",0.054, K301="Latin America &amp; Caribbean",0.034)+
_xlfn.IFS(B301="Wind offshore",0.037, B301="Wind onshore",0.001, B301="Solar PV",0.01)</f>
        <v>0.11646391317420877</v>
      </c>
      <c r="R301" cm="1">
        <f t="array" ref="R301">(M301+G301+0.02+_xlfn.IFS(K301="Europe &amp; Central Asia",0.015, K301="East Asia &amp; Pacific",0.026, K301="Middle East &amp; North Africa",0.025, K301="North America",0.026, K301="South Asia",0.05, K301="Sub-Saharan Africa",0.054, K301="Latin America &amp; Caribbean",0.034))*(1-F301)</f>
        <v>5.9666526659624929E-2</v>
      </c>
      <c r="S301">
        <f t="shared" si="10"/>
        <v>7.670574261400008E-2</v>
      </c>
      <c r="T301" s="3">
        <f t="shared" si="11"/>
        <v>3.1005742614000083E-2</v>
      </c>
    </row>
    <row r="302" spans="1:20" x14ac:dyDescent="0.2">
      <c r="A302" t="s">
        <v>79</v>
      </c>
      <c r="B302" t="s">
        <v>18</v>
      </c>
      <c r="C302">
        <v>2019</v>
      </c>
      <c r="D302" s="7">
        <v>4.5699999999999998E-2</v>
      </c>
      <c r="E302">
        <v>5.1999999999999998E-2</v>
      </c>
      <c r="F302">
        <v>0.19</v>
      </c>
      <c r="G302">
        <v>7.0902908620332442E-3</v>
      </c>
      <c r="H302">
        <v>8.36358017604618E-3</v>
      </c>
      <c r="I302">
        <v>0.8</v>
      </c>
      <c r="J302">
        <v>5.0000000000000001E-3</v>
      </c>
      <c r="K302" t="s">
        <v>22</v>
      </c>
      <c r="L302">
        <v>1.2500000000000001E-2</v>
      </c>
      <c r="M302">
        <v>2.1413999999999999E-2</v>
      </c>
      <c r="N302">
        <v>8.36358017604618E-3</v>
      </c>
      <c r="O302">
        <v>7.0902908620332442E-3</v>
      </c>
      <c r="P302">
        <v>0.19</v>
      </c>
      <c r="Q302" cm="1">
        <f t="array" ref="Q302">M302+E302+H302+
_xlfn.IFS(K302="Europe &amp; Central Asia",0.015, K302="East Asia &amp; Pacific",0.026, K302="Middle East &amp; North Africa",0.025, K302="North America",0.026, K302="South Asia",0.05, K302="Sub-Saharan Africa",0.054, K302="Latin America &amp; Caribbean",0.034)+
_xlfn.IFS(B302="Wind offshore",0.037, B302="Wind onshore",0.001, B302="Solar PV",0.01)</f>
        <v>9.7777580176046167E-2</v>
      </c>
      <c r="R302" cm="1">
        <f t="array" ref="R302">(M302+G302+0.02+_xlfn.IFS(K302="Europe &amp; Central Asia",0.015, K302="East Asia &amp; Pacific",0.026, K302="Middle East &amp; North Africa",0.025, K302="North America",0.026, K302="South Asia",0.05, K302="Sub-Saharan Africa",0.054, K302="Latin America &amp; Caribbean",0.034))*(1-F302)</f>
        <v>5.1438475598246929E-2</v>
      </c>
      <c r="S302">
        <f t="shared" si="10"/>
        <v>6.5340206971586698E-2</v>
      </c>
      <c r="T302" s="3">
        <f t="shared" si="11"/>
        <v>1.96402069715867E-2</v>
      </c>
    </row>
    <row r="303" spans="1:20" x14ac:dyDescent="0.2">
      <c r="A303" t="s">
        <v>79</v>
      </c>
      <c r="B303" t="s">
        <v>18</v>
      </c>
      <c r="C303">
        <v>2013</v>
      </c>
      <c r="D303" s="7">
        <v>9.35E-2</v>
      </c>
      <c r="E303">
        <v>4.9599999999999998E-2</v>
      </c>
      <c r="F303">
        <v>0.19</v>
      </c>
      <c r="G303">
        <v>8.5000000000000006E-3</v>
      </c>
      <c r="H303">
        <v>1.2749999999999999E-2</v>
      </c>
      <c r="I303">
        <v>0.7</v>
      </c>
      <c r="J303">
        <v>2.375E-2</v>
      </c>
      <c r="K303" t="s">
        <v>22</v>
      </c>
      <c r="L303">
        <v>1.2500000000000001E-2</v>
      </c>
      <c r="M303">
        <v>2.3501600000000001E-2</v>
      </c>
      <c r="N303">
        <v>1.2749999999999999E-2</v>
      </c>
      <c r="O303">
        <v>8.5000000000000006E-3</v>
      </c>
      <c r="P303">
        <v>0.19</v>
      </c>
      <c r="Q303" cm="1">
        <f t="array" ref="Q303">M303+E303+H303+
_xlfn.IFS(K303="Europe &amp; Central Asia",0.015, K303="East Asia &amp; Pacific",0.026, K303="Middle East &amp; North Africa",0.025, K303="North America",0.026, K303="South Asia",0.05, K303="Sub-Saharan Africa",0.054, K303="Latin America &amp; Caribbean",0.034)+
_xlfn.IFS(B303="Wind offshore",0.037, B303="Wind onshore",0.001, B303="Solar PV",0.01)</f>
        <v>0.1018516</v>
      </c>
      <c r="R303" cm="1">
        <f t="array" ref="R303">(M303+G303+0.02+_xlfn.IFS(K303="Europe &amp; Central Asia",0.015, K303="East Asia &amp; Pacific",0.026, K303="Middle East &amp; North Africa",0.025, K303="North America",0.026, K303="South Asia",0.05, K303="Sub-Saharan Africa",0.054, K303="Latin America &amp; Caribbean",0.034))*(1-F303)</f>
        <v>5.4271296000000011E-2</v>
      </c>
      <c r="S303">
        <f t="shared" si="10"/>
        <v>6.8545387200000002E-2</v>
      </c>
      <c r="T303" s="3">
        <f t="shared" si="11"/>
        <v>-2.4954612799999998E-2</v>
      </c>
    </row>
    <row r="304" spans="1:20" x14ac:dyDescent="0.2">
      <c r="A304" t="s">
        <v>79</v>
      </c>
      <c r="B304" t="s">
        <v>18</v>
      </c>
      <c r="C304">
        <v>2015</v>
      </c>
      <c r="D304" s="7">
        <v>0.08</v>
      </c>
      <c r="E304">
        <v>6.1199999999999997E-2</v>
      </c>
      <c r="F304">
        <v>0.19</v>
      </c>
      <c r="G304">
        <v>9.4999999999999998E-3</v>
      </c>
      <c r="H304">
        <v>1.3299999999999999E-2</v>
      </c>
      <c r="I304">
        <v>0.8</v>
      </c>
      <c r="J304">
        <v>5.0000000000000001E-3</v>
      </c>
      <c r="K304" t="s">
        <v>22</v>
      </c>
      <c r="L304">
        <v>1.2500000000000001E-2</v>
      </c>
      <c r="M304">
        <v>2.1382868530000002E-2</v>
      </c>
      <c r="N304">
        <v>1.3299999999999999E-2</v>
      </c>
      <c r="O304">
        <v>9.4999999999999998E-3</v>
      </c>
      <c r="P304">
        <v>0.19</v>
      </c>
      <c r="Q304" cm="1">
        <f t="array" ref="Q304">M304+E304+H304+
_xlfn.IFS(K304="Europe &amp; Central Asia",0.015, K304="East Asia &amp; Pacific",0.026, K304="Middle East &amp; North Africa",0.025, K304="North America",0.026, K304="South Asia",0.05, K304="Sub-Saharan Africa",0.054, K304="Latin America &amp; Caribbean",0.034)+
_xlfn.IFS(B304="Wind offshore",0.037, B304="Wind onshore",0.001, B304="Solar PV",0.01)</f>
        <v>0.11188286853</v>
      </c>
      <c r="R304" cm="1">
        <f t="array" ref="R304">(M304+G304+0.02+_xlfn.IFS(K304="Europe &amp; Central Asia",0.015, K304="East Asia &amp; Pacific",0.026, K304="Middle East &amp; North Africa",0.025, K304="North America",0.026, K304="South Asia",0.05, K304="Sub-Saharan Africa",0.054, K304="Latin America &amp; Caribbean",0.034))*(1-F304)</f>
        <v>5.3365123509300005E-2</v>
      </c>
      <c r="S304">
        <f t="shared" si="10"/>
        <v>7.0920447015510008E-2</v>
      </c>
      <c r="T304" s="3">
        <f t="shared" si="11"/>
        <v>-9.0795529844899941E-3</v>
      </c>
    </row>
    <row r="305" spans="1:20" x14ac:dyDescent="0.2">
      <c r="A305" t="s">
        <v>79</v>
      </c>
      <c r="B305" t="s">
        <v>16</v>
      </c>
      <c r="C305">
        <v>2015</v>
      </c>
      <c r="D305" s="7">
        <v>0.08</v>
      </c>
      <c r="E305">
        <v>6.1199999999999997E-2</v>
      </c>
      <c r="F305">
        <v>0.19</v>
      </c>
      <c r="G305">
        <v>9.4999999999999998E-3</v>
      </c>
      <c r="H305">
        <v>1.3299999999999999E-2</v>
      </c>
      <c r="I305">
        <v>0.6</v>
      </c>
      <c r="J305">
        <v>3.2500000000000001E-2</v>
      </c>
      <c r="K305" t="s">
        <v>22</v>
      </c>
      <c r="L305">
        <v>1.2500000000000001E-2</v>
      </c>
      <c r="M305">
        <v>2.1382868530000002E-2</v>
      </c>
      <c r="N305">
        <v>1.3299999999999999E-2</v>
      </c>
      <c r="O305">
        <v>9.4999999999999998E-3</v>
      </c>
      <c r="P305">
        <v>0.19</v>
      </c>
      <c r="Q305" cm="1">
        <f t="array" ref="Q305">M305+E305+H305+
_xlfn.IFS(K305="Europe &amp; Central Asia",0.015, K305="East Asia &amp; Pacific",0.026, K305="Middle East &amp; North Africa",0.025, K305="North America",0.026, K305="South Asia",0.05, K305="Sub-Saharan Africa",0.054, K305="Latin America &amp; Caribbean",0.034)+
_xlfn.IFS(B305="Wind offshore",0.037, B305="Wind onshore",0.001, B305="Solar PV",0.01)</f>
        <v>0.12088286852999999</v>
      </c>
      <c r="R305" cm="1">
        <f t="array" ref="R305">(M305+G305+0.02+_xlfn.IFS(K305="Europe &amp; Central Asia",0.015, K305="East Asia &amp; Pacific",0.026, K305="Middle East &amp; North Africa",0.025, K305="North America",0.026, K305="South Asia",0.05, K305="Sub-Saharan Africa",0.054, K305="Latin America &amp; Caribbean",0.034))*(1-F305)</f>
        <v>5.3365123509300005E-2</v>
      </c>
      <c r="S305">
        <f t="shared" si="10"/>
        <v>7.3620447015509988E-2</v>
      </c>
      <c r="T305" s="3">
        <f t="shared" si="11"/>
        <v>-6.379552984490014E-3</v>
      </c>
    </row>
    <row r="306" spans="1:20" x14ac:dyDescent="0.2">
      <c r="A306" t="s">
        <v>79</v>
      </c>
      <c r="B306" t="s">
        <v>16</v>
      </c>
      <c r="C306">
        <v>2020</v>
      </c>
      <c r="D306" s="7">
        <v>5.4700000000000013E-2</v>
      </c>
      <c r="E306">
        <v>4.7199999999999999E-2</v>
      </c>
      <c r="F306">
        <v>0.19</v>
      </c>
      <c r="G306">
        <v>7.4941753235438996E-3</v>
      </c>
      <c r="H306">
        <v>8.2130412625089771E-3</v>
      </c>
      <c r="I306">
        <v>0.7</v>
      </c>
      <c r="J306">
        <v>2.375E-2</v>
      </c>
      <c r="K306" t="s">
        <v>22</v>
      </c>
      <c r="L306">
        <v>1.2500000000000001E-2</v>
      </c>
      <c r="M306">
        <v>8.8920318700000008E-3</v>
      </c>
      <c r="N306">
        <v>8.2130412625089771E-3</v>
      </c>
      <c r="O306">
        <v>7.4941753235438996E-3</v>
      </c>
      <c r="P306">
        <v>0.19</v>
      </c>
      <c r="Q306" cm="1">
        <f t="array" ref="Q306">M306+E306+H306+
_xlfn.IFS(K306="Europe &amp; Central Asia",0.015, K306="East Asia &amp; Pacific",0.026, K306="Middle East &amp; North Africa",0.025, K306="North America",0.026, K306="South Asia",0.05, K306="Sub-Saharan Africa",0.054, K306="Latin America &amp; Caribbean",0.034)+
_xlfn.IFS(B306="Wind offshore",0.037, B306="Wind onshore",0.001, B306="Solar PV",0.01)</f>
        <v>8.9305073132508975E-2</v>
      </c>
      <c r="R306" cm="1">
        <f t="array" ref="R306">(M306+G306+0.02+_xlfn.IFS(K306="Europe &amp; Central Asia",0.015, K306="East Asia &amp; Pacific",0.026, K306="Middle East &amp; North Africa",0.025, K306="North America",0.026, K306="South Asia",0.05, K306="Sub-Saharan Africa",0.054, K306="Latin America &amp; Caribbean",0.034))*(1-F306)</f>
        <v>4.1622827826770563E-2</v>
      </c>
      <c r="S306">
        <f t="shared" si="10"/>
        <v>5.5927501418492079E-2</v>
      </c>
      <c r="T306" s="3">
        <f t="shared" si="11"/>
        <v>1.2275014184920663E-3</v>
      </c>
    </row>
    <row r="307" spans="1:20" x14ac:dyDescent="0.2">
      <c r="A307" t="s">
        <v>79</v>
      </c>
      <c r="B307" t="s">
        <v>18</v>
      </c>
      <c r="C307">
        <v>2020</v>
      </c>
      <c r="D307" s="7">
        <v>5.7700000000000001E-2</v>
      </c>
      <c r="E307">
        <v>4.7199999999999999E-2</v>
      </c>
      <c r="F307">
        <v>0.19</v>
      </c>
      <c r="G307">
        <v>7.4941753235438996E-3</v>
      </c>
      <c r="H307">
        <v>8.2130412625089771E-3</v>
      </c>
      <c r="I307">
        <v>0.8</v>
      </c>
      <c r="J307">
        <v>5.0000000000000001E-3</v>
      </c>
      <c r="K307" t="s">
        <v>22</v>
      </c>
      <c r="L307">
        <v>1.2500000000000001E-2</v>
      </c>
      <c r="M307">
        <v>8.8920318700000008E-3</v>
      </c>
      <c r="N307">
        <v>8.2130412625089771E-3</v>
      </c>
      <c r="O307">
        <v>7.4941753235438996E-3</v>
      </c>
      <c r="P307">
        <v>0.19</v>
      </c>
      <c r="Q307" cm="1">
        <f t="array" ref="Q307">M307+E307+H307+
_xlfn.IFS(K307="Europe &amp; Central Asia",0.015, K307="East Asia &amp; Pacific",0.026, K307="Middle East &amp; North Africa",0.025, K307="North America",0.026, K307="South Asia",0.05, K307="Sub-Saharan Africa",0.054, K307="Latin America &amp; Caribbean",0.034)+
_xlfn.IFS(B307="Wind offshore",0.037, B307="Wind onshore",0.001, B307="Solar PV",0.01)</f>
        <v>8.0305073132508981E-2</v>
      </c>
      <c r="R307" cm="1">
        <f t="array" ref="R307">(M307+G307+0.02+_xlfn.IFS(K307="Europe &amp; Central Asia",0.015, K307="East Asia &amp; Pacific",0.026, K307="Middle East &amp; North Africa",0.025, K307="North America",0.026, K307="South Asia",0.05, K307="Sub-Saharan Africa",0.054, K307="Latin America &amp; Caribbean",0.034))*(1-F307)</f>
        <v>4.1622827826770563E-2</v>
      </c>
      <c r="S307">
        <f t="shared" si="10"/>
        <v>5.3227501418492085E-2</v>
      </c>
      <c r="T307" s="3">
        <f t="shared" si="11"/>
        <v>-4.4724985815079166E-3</v>
      </c>
    </row>
    <row r="308" spans="1:20" x14ac:dyDescent="0.2">
      <c r="A308" t="s">
        <v>80</v>
      </c>
      <c r="B308" t="s">
        <v>18</v>
      </c>
      <c r="C308">
        <v>2014</v>
      </c>
      <c r="D308" s="7">
        <v>0.08</v>
      </c>
      <c r="E308">
        <v>5.7799999999999997E-2</v>
      </c>
      <c r="F308">
        <v>0.315</v>
      </c>
      <c r="G308">
        <v>2.5000000000000001E-2</v>
      </c>
      <c r="H308">
        <v>3.7500000000000012E-2</v>
      </c>
      <c r="I308">
        <v>0.8</v>
      </c>
      <c r="J308">
        <v>5.0000000000000001E-3</v>
      </c>
      <c r="K308" t="s">
        <v>22</v>
      </c>
      <c r="L308">
        <v>1.2500000000000001E-2</v>
      </c>
      <c r="M308">
        <v>2.5395600000000001E-2</v>
      </c>
      <c r="N308">
        <v>3.7500000000000012E-2</v>
      </c>
      <c r="O308">
        <v>2.5000000000000001E-2</v>
      </c>
      <c r="P308">
        <v>0.315</v>
      </c>
      <c r="Q308" cm="1">
        <f t="array" ref="Q308">M308+E308+H308+
_xlfn.IFS(K308="Europe &amp; Central Asia",0.015, K308="East Asia &amp; Pacific",0.026, K308="Middle East &amp; North Africa",0.025, K308="North America",0.026, K308="South Asia",0.05, K308="Sub-Saharan Africa",0.054, K308="Latin America &amp; Caribbean",0.034)+
_xlfn.IFS(B308="Wind offshore",0.037, B308="Wind onshore",0.001, B308="Solar PV",0.01)</f>
        <v>0.13669560000000003</v>
      </c>
      <c r="R308" cm="1">
        <f t="array" ref="R308">(M308+G308+0.02+_xlfn.IFS(K308="Europe &amp; Central Asia",0.015, K308="East Asia &amp; Pacific",0.026, K308="Middle East &amp; North Africa",0.025, K308="North America",0.026, K308="South Asia",0.05, K308="Sub-Saharan Africa",0.054, K308="Latin America &amp; Caribbean",0.034))*(1-F308)</f>
        <v>5.8495986000000007E-2</v>
      </c>
      <c r="S308">
        <f t="shared" si="10"/>
        <v>8.1955870200000003E-2</v>
      </c>
      <c r="T308" s="3">
        <f t="shared" si="11"/>
        <v>1.9558702000000011E-3</v>
      </c>
    </row>
    <row r="309" spans="1:20" x14ac:dyDescent="0.2">
      <c r="A309" t="s">
        <v>80</v>
      </c>
      <c r="B309" t="s">
        <v>16</v>
      </c>
      <c r="C309">
        <v>2019</v>
      </c>
      <c r="D309" s="7">
        <v>5.1666666666666673E-2</v>
      </c>
      <c r="E309">
        <v>5.1999999999999998E-2</v>
      </c>
      <c r="F309">
        <v>0.315</v>
      </c>
      <c r="G309">
        <v>1.8404584790809701E-2</v>
      </c>
      <c r="H309">
        <v>2.1709718754843281E-2</v>
      </c>
      <c r="I309">
        <v>0.6</v>
      </c>
      <c r="J309">
        <v>3.2500000000000001E-2</v>
      </c>
      <c r="K309" t="s">
        <v>22</v>
      </c>
      <c r="L309">
        <v>1.2500000000000001E-2</v>
      </c>
      <c r="M309">
        <v>2.1413999999999999E-2</v>
      </c>
      <c r="N309">
        <v>2.1709718754843281E-2</v>
      </c>
      <c r="O309">
        <v>1.8404584790809701E-2</v>
      </c>
      <c r="P309">
        <v>0.315</v>
      </c>
      <c r="Q309" cm="1">
        <f t="array" ref="Q309">M309+E309+H309+
_xlfn.IFS(K309="Europe &amp; Central Asia",0.015, K309="East Asia &amp; Pacific",0.026, K309="Middle East &amp; North Africa",0.025, K309="North America",0.026, K309="South Asia",0.05, K309="Sub-Saharan Africa",0.054, K309="Latin America &amp; Caribbean",0.034)+
_xlfn.IFS(B309="Wind offshore",0.037, B309="Wind onshore",0.001, B309="Solar PV",0.01)</f>
        <v>0.12012371875484326</v>
      </c>
      <c r="R309" cm="1">
        <f t="array" ref="R309">(M309+G309+0.02+_xlfn.IFS(K309="Europe &amp; Central Asia",0.015, K309="East Asia &amp; Pacific",0.026, K309="Middle East &amp; North Africa",0.025, K309="North America",0.026, K309="South Asia",0.05, K309="Sub-Saharan Africa",0.054, K309="Latin America &amp; Caribbean",0.034))*(1-F309)</f>
        <v>5.1250730581704651E-2</v>
      </c>
      <c r="S309">
        <f t="shared" si="10"/>
        <v>7.1912627033646231E-2</v>
      </c>
      <c r="T309" s="3">
        <f t="shared" si="11"/>
        <v>2.0245960366979558E-2</v>
      </c>
    </row>
    <row r="310" spans="1:20" x14ac:dyDescent="0.2">
      <c r="A310" t="s">
        <v>80</v>
      </c>
      <c r="B310" t="s">
        <v>18</v>
      </c>
      <c r="C310">
        <v>2018</v>
      </c>
      <c r="D310" s="7">
        <v>5.2733333333333333E-2</v>
      </c>
      <c r="E310">
        <v>5.96E-2</v>
      </c>
      <c r="F310">
        <v>0.315</v>
      </c>
      <c r="G310">
        <v>2.4837984574038369E-2</v>
      </c>
      <c r="H310">
        <v>3.0552606255180231E-2</v>
      </c>
      <c r="I310">
        <v>0.8</v>
      </c>
      <c r="J310">
        <v>5.0000000000000001E-3</v>
      </c>
      <c r="K310" t="s">
        <v>22</v>
      </c>
      <c r="L310">
        <v>1.2500000000000001E-2</v>
      </c>
      <c r="M310">
        <v>2.909364683E-2</v>
      </c>
      <c r="N310">
        <v>3.0552606255180231E-2</v>
      </c>
      <c r="O310">
        <v>2.4837984574038369E-2</v>
      </c>
      <c r="P310">
        <v>0.315</v>
      </c>
      <c r="Q310" cm="1">
        <f t="array" ref="Q310">M310+E310+H310+
_xlfn.IFS(K310="Europe &amp; Central Asia",0.015, K310="East Asia &amp; Pacific",0.026, K310="Middle East &amp; North Africa",0.025, K310="North America",0.026, K310="South Asia",0.05, K310="Sub-Saharan Africa",0.054, K310="Latin America &amp; Caribbean",0.034)+
_xlfn.IFS(B310="Wind offshore",0.037, B310="Wind onshore",0.001, B310="Solar PV",0.01)</f>
        <v>0.13524625308518023</v>
      </c>
      <c r="R310" cm="1">
        <f t="array" ref="R310">(M310+G310+0.02+_xlfn.IFS(K310="Europe &amp; Central Asia",0.015, K310="East Asia &amp; Pacific",0.026, K310="Middle East &amp; North Africa",0.025, K310="North America",0.026, K310="South Asia",0.05, K310="Sub-Saharan Africa",0.054, K310="Latin America &amp; Caribbean",0.034))*(1-F310)</f>
        <v>6.0918167511766284E-2</v>
      </c>
      <c r="S310">
        <f t="shared" si="10"/>
        <v>8.321659318379046E-2</v>
      </c>
      <c r="T310" s="3">
        <f t="shared" si="11"/>
        <v>3.0483259850457127E-2</v>
      </c>
    </row>
    <row r="311" spans="1:20" x14ac:dyDescent="0.2">
      <c r="A311" t="s">
        <v>80</v>
      </c>
      <c r="B311" t="s">
        <v>16</v>
      </c>
      <c r="C311">
        <v>2018</v>
      </c>
      <c r="D311" s="7">
        <v>5.2733333333333333E-2</v>
      </c>
      <c r="E311">
        <v>5.96E-2</v>
      </c>
      <c r="F311">
        <v>0.315</v>
      </c>
      <c r="G311">
        <v>2.4837984574038369E-2</v>
      </c>
      <c r="H311">
        <v>3.0552606255180231E-2</v>
      </c>
      <c r="I311">
        <v>0.6</v>
      </c>
      <c r="J311">
        <v>3.2500000000000001E-2</v>
      </c>
      <c r="K311" t="s">
        <v>22</v>
      </c>
      <c r="L311">
        <v>1.2500000000000001E-2</v>
      </c>
      <c r="M311">
        <v>2.909364683E-2</v>
      </c>
      <c r="N311">
        <v>3.0552606255180231E-2</v>
      </c>
      <c r="O311">
        <v>2.4837984574038369E-2</v>
      </c>
      <c r="P311">
        <v>0.315</v>
      </c>
      <c r="Q311" cm="1">
        <f t="array" ref="Q311">M311+E311+H311+
_xlfn.IFS(K311="Europe &amp; Central Asia",0.015, K311="East Asia &amp; Pacific",0.026, K311="Middle East &amp; North Africa",0.025, K311="North America",0.026, K311="South Asia",0.05, K311="Sub-Saharan Africa",0.054, K311="Latin America &amp; Caribbean",0.034)+
_xlfn.IFS(B311="Wind offshore",0.037, B311="Wind onshore",0.001, B311="Solar PV",0.01)</f>
        <v>0.14424625308518024</v>
      </c>
      <c r="R311" cm="1">
        <f t="array" ref="R311">(M311+G311+0.02+_xlfn.IFS(K311="Europe &amp; Central Asia",0.015, K311="East Asia &amp; Pacific",0.026, K311="Middle East &amp; North Africa",0.025, K311="North America",0.026, K311="South Asia",0.05, K311="Sub-Saharan Africa",0.054, K311="Latin America &amp; Caribbean",0.034))*(1-F311)</f>
        <v>6.0918167511766284E-2</v>
      </c>
      <c r="S311">
        <f t="shared" si="10"/>
        <v>8.5916593183790468E-2</v>
      </c>
      <c r="T311" s="3">
        <f t="shared" si="11"/>
        <v>3.3183259850457135E-2</v>
      </c>
    </row>
    <row r="312" spans="1:20" x14ac:dyDescent="0.2">
      <c r="A312" t="s">
        <v>80</v>
      </c>
      <c r="B312" t="s">
        <v>18</v>
      </c>
      <c r="C312">
        <v>2019</v>
      </c>
      <c r="D312" s="7">
        <v>5.1666666666666673E-2</v>
      </c>
      <c r="E312">
        <v>5.1999999999999998E-2</v>
      </c>
      <c r="F312">
        <v>0.315</v>
      </c>
      <c r="G312">
        <v>1.8404584790809701E-2</v>
      </c>
      <c r="H312">
        <v>2.1709718754843281E-2</v>
      </c>
      <c r="I312">
        <v>0.8</v>
      </c>
      <c r="J312">
        <v>5.0000000000000001E-3</v>
      </c>
      <c r="K312" t="s">
        <v>22</v>
      </c>
      <c r="L312">
        <v>1.2500000000000001E-2</v>
      </c>
      <c r="M312">
        <v>2.1413999999999999E-2</v>
      </c>
      <c r="N312">
        <v>2.1709718754843281E-2</v>
      </c>
      <c r="O312">
        <v>1.8404584790809701E-2</v>
      </c>
      <c r="P312">
        <v>0.315</v>
      </c>
      <c r="Q312" cm="1">
        <f t="array" ref="Q312">M312+E312+H312+
_xlfn.IFS(K312="Europe &amp; Central Asia",0.015, K312="East Asia &amp; Pacific",0.026, K312="Middle East &amp; North Africa",0.025, K312="North America",0.026, K312="South Asia",0.05, K312="Sub-Saharan Africa",0.054, K312="Latin America &amp; Caribbean",0.034)+
_xlfn.IFS(B312="Wind offshore",0.037, B312="Wind onshore",0.001, B312="Solar PV",0.01)</f>
        <v>0.11112371875484327</v>
      </c>
      <c r="R312" cm="1">
        <f t="array" ref="R312">(M312+G312+0.02+_xlfn.IFS(K312="Europe &amp; Central Asia",0.015, K312="East Asia &amp; Pacific",0.026, K312="Middle East &amp; North Africa",0.025, K312="North America",0.026, K312="South Asia",0.05, K312="Sub-Saharan Africa",0.054, K312="Latin America &amp; Caribbean",0.034))*(1-F312)</f>
        <v>5.1250730581704651E-2</v>
      </c>
      <c r="S312">
        <f t="shared" si="10"/>
        <v>6.9212627033646223E-2</v>
      </c>
      <c r="T312" s="3">
        <f t="shared" si="11"/>
        <v>1.754596036697955E-2</v>
      </c>
    </row>
    <row r="313" spans="1:20" x14ac:dyDescent="0.2">
      <c r="A313" t="s">
        <v>80</v>
      </c>
      <c r="B313" t="s">
        <v>18</v>
      </c>
      <c r="C313">
        <v>2013</v>
      </c>
      <c r="D313" s="7">
        <v>0.08</v>
      </c>
      <c r="E313">
        <v>4.9599999999999998E-2</v>
      </c>
      <c r="F313">
        <v>0.315</v>
      </c>
      <c r="G313">
        <v>3.5999999999999997E-2</v>
      </c>
      <c r="H313">
        <v>5.3999999999999992E-2</v>
      </c>
      <c r="I313">
        <v>0.8</v>
      </c>
      <c r="J313">
        <v>5.0000000000000001E-3</v>
      </c>
      <c r="K313" t="s">
        <v>22</v>
      </c>
      <c r="L313">
        <v>1.2500000000000001E-2</v>
      </c>
      <c r="M313">
        <v>2.3501600000000001E-2</v>
      </c>
      <c r="N313">
        <v>5.3999999999999992E-2</v>
      </c>
      <c r="O313">
        <v>3.5999999999999997E-2</v>
      </c>
      <c r="P313">
        <v>0.315</v>
      </c>
      <c r="Q313" cm="1">
        <f t="array" ref="Q313">M313+E313+H313+
_xlfn.IFS(K313="Europe &amp; Central Asia",0.015, K313="East Asia &amp; Pacific",0.026, K313="Middle East &amp; North Africa",0.025, K313="North America",0.026, K313="South Asia",0.05, K313="Sub-Saharan Africa",0.054, K313="Latin America &amp; Caribbean",0.034)+
_xlfn.IFS(B313="Wind offshore",0.037, B313="Wind onshore",0.001, B313="Solar PV",0.01)</f>
        <v>0.1431016</v>
      </c>
      <c r="R313" cm="1">
        <f t="array" ref="R313">(M313+G313+0.02+_xlfn.IFS(K313="Europe &amp; Central Asia",0.015, K313="East Asia &amp; Pacific",0.026, K313="Middle East &amp; North Africa",0.025, K313="North America",0.026, K313="South Asia",0.05, K313="Sub-Saharan Africa",0.054, K313="Latin America &amp; Caribbean",0.034))*(1-F313)</f>
        <v>6.4733596000000004E-2</v>
      </c>
      <c r="S313">
        <f t="shared" si="10"/>
        <v>8.8243997200000007E-2</v>
      </c>
      <c r="T313" s="3">
        <f t="shared" si="11"/>
        <v>8.2439972000000056E-3</v>
      </c>
    </row>
    <row r="314" spans="1:20" x14ac:dyDescent="0.2">
      <c r="A314" t="s">
        <v>80</v>
      </c>
      <c r="B314" t="s">
        <v>18</v>
      </c>
      <c r="C314">
        <v>2015</v>
      </c>
      <c r="D314" s="7">
        <v>7.2500000000000009E-2</v>
      </c>
      <c r="E314">
        <v>6.1199999999999997E-2</v>
      </c>
      <c r="F314">
        <v>0.29499999999999998</v>
      </c>
      <c r="G314">
        <v>2.8000000000000001E-2</v>
      </c>
      <c r="H314">
        <v>3.9199999999999999E-2</v>
      </c>
      <c r="I314">
        <v>0.8</v>
      </c>
      <c r="J314">
        <v>5.0000000000000001E-3</v>
      </c>
      <c r="K314" t="s">
        <v>22</v>
      </c>
      <c r="L314">
        <v>1.2500000000000001E-2</v>
      </c>
      <c r="M314">
        <v>2.1382868530000002E-2</v>
      </c>
      <c r="N314">
        <v>3.9199999999999999E-2</v>
      </c>
      <c r="O314">
        <v>2.8000000000000001E-2</v>
      </c>
      <c r="P314">
        <v>0.29499999999999998</v>
      </c>
      <c r="Q314" cm="1">
        <f t="array" ref="Q314">M314+E314+H314+
_xlfn.IFS(K314="Europe &amp; Central Asia",0.015, K314="East Asia &amp; Pacific",0.026, K314="Middle East &amp; North Africa",0.025, K314="North America",0.026, K314="South Asia",0.05, K314="Sub-Saharan Africa",0.054, K314="Latin America &amp; Caribbean",0.034)+
_xlfn.IFS(B314="Wind offshore",0.037, B314="Wind onshore",0.001, B314="Solar PV",0.01)</f>
        <v>0.13778286852999999</v>
      </c>
      <c r="R314" cm="1">
        <f t="array" ref="R314">(M314+G314+0.02+_xlfn.IFS(K314="Europe &amp; Central Asia",0.015, K314="East Asia &amp; Pacific",0.026, K314="Middle East &amp; North Africa",0.025, K314="North America",0.026, K314="South Asia",0.05, K314="Sub-Saharan Africa",0.054, K314="Latin America &amp; Caribbean",0.034))*(1-F314)</f>
        <v>5.9489922313650009E-2</v>
      </c>
      <c r="S314">
        <f t="shared" si="10"/>
        <v>8.2977806178554991E-2</v>
      </c>
      <c r="T314" s="3">
        <f t="shared" si="11"/>
        <v>1.0477806178554983E-2</v>
      </c>
    </row>
    <row r="315" spans="1:20" x14ac:dyDescent="0.2">
      <c r="A315" t="s">
        <v>80</v>
      </c>
      <c r="B315" t="s">
        <v>16</v>
      </c>
      <c r="C315">
        <v>2015</v>
      </c>
      <c r="D315" s="7">
        <v>6.5000000000000002E-2</v>
      </c>
      <c r="E315">
        <v>6.1199999999999997E-2</v>
      </c>
      <c r="F315">
        <v>0.29499999999999998</v>
      </c>
      <c r="G315">
        <v>2.8000000000000001E-2</v>
      </c>
      <c r="H315">
        <v>3.9199999999999999E-2</v>
      </c>
      <c r="I315">
        <v>0.6</v>
      </c>
      <c r="J315">
        <v>3.2500000000000001E-2</v>
      </c>
      <c r="K315" t="s">
        <v>22</v>
      </c>
      <c r="L315">
        <v>1.2500000000000001E-2</v>
      </c>
      <c r="M315">
        <v>2.1382868530000002E-2</v>
      </c>
      <c r="N315">
        <v>3.9199999999999999E-2</v>
      </c>
      <c r="O315">
        <v>2.8000000000000001E-2</v>
      </c>
      <c r="P315">
        <v>0.29499999999999998</v>
      </c>
      <c r="Q315" cm="1">
        <f t="array" ref="Q315">M315+E315+H315+
_xlfn.IFS(K315="Europe &amp; Central Asia",0.015, K315="East Asia &amp; Pacific",0.026, K315="Middle East &amp; North Africa",0.025, K315="North America",0.026, K315="South Asia",0.05, K315="Sub-Saharan Africa",0.054, K315="Latin America &amp; Caribbean",0.034)+
_xlfn.IFS(B315="Wind offshore",0.037, B315="Wind onshore",0.001, B315="Solar PV",0.01)</f>
        <v>0.14678286853</v>
      </c>
      <c r="R315" cm="1">
        <f t="array" ref="R315">(M315+G315+0.02+_xlfn.IFS(K315="Europe &amp; Central Asia",0.015, K315="East Asia &amp; Pacific",0.026, K315="Middle East &amp; North Africa",0.025, K315="North America",0.026, K315="South Asia",0.05, K315="Sub-Saharan Africa",0.054, K315="Latin America &amp; Caribbean",0.034))*(1-F315)</f>
        <v>5.9489922313650009E-2</v>
      </c>
      <c r="S315">
        <f t="shared" si="10"/>
        <v>8.5677806178554999E-2</v>
      </c>
      <c r="T315" s="3">
        <f t="shared" si="11"/>
        <v>2.0677806178554997E-2</v>
      </c>
    </row>
    <row r="316" spans="1:20" x14ac:dyDescent="0.2">
      <c r="A316" t="s">
        <v>80</v>
      </c>
      <c r="B316" t="s">
        <v>16</v>
      </c>
      <c r="C316">
        <v>2020</v>
      </c>
      <c r="D316" s="7">
        <v>0.1003</v>
      </c>
      <c r="E316">
        <v>4.7199999999999999E-2</v>
      </c>
      <c r="F316">
        <v>0.315</v>
      </c>
      <c r="G316">
        <v>1.945296573345438E-2</v>
      </c>
      <c r="H316">
        <v>2.1318958170767989E-2</v>
      </c>
      <c r="I316">
        <v>0.7</v>
      </c>
      <c r="J316">
        <v>2.375E-2</v>
      </c>
      <c r="K316" t="s">
        <v>22</v>
      </c>
      <c r="L316">
        <v>1.2500000000000001E-2</v>
      </c>
      <c r="M316">
        <v>8.8920318700000008E-3</v>
      </c>
      <c r="N316">
        <v>2.1318958170767989E-2</v>
      </c>
      <c r="O316">
        <v>1.945296573345438E-2</v>
      </c>
      <c r="P316">
        <v>0.315</v>
      </c>
      <c r="Q316" cm="1">
        <f t="array" ref="Q316">M316+E316+H316+
_xlfn.IFS(K316="Europe &amp; Central Asia",0.015, K316="East Asia &amp; Pacific",0.026, K316="Middle East &amp; North Africa",0.025, K316="North America",0.026, K316="South Asia",0.05, K316="Sub-Saharan Africa",0.054, K316="Latin America &amp; Caribbean",0.034)+
_xlfn.IFS(B316="Wind offshore",0.037, B316="Wind onshore",0.001, B316="Solar PV",0.01)</f>
        <v>0.10241099004076798</v>
      </c>
      <c r="R316" cm="1">
        <f t="array" ref="R316">(M316+G316+0.02+_xlfn.IFS(K316="Europe &amp; Central Asia",0.015, K316="East Asia &amp; Pacific",0.026, K316="Middle East &amp; North Africa",0.025, K316="North America",0.026, K316="South Asia",0.05, K316="Sub-Saharan Africa",0.054, K316="Latin America &amp; Caribbean",0.034))*(1-F316)</f>
        <v>4.3391323358366256E-2</v>
      </c>
      <c r="S316">
        <f t="shared" si="10"/>
        <v>6.1097223363086775E-2</v>
      </c>
      <c r="T316" s="3">
        <f t="shared" si="11"/>
        <v>-3.9202776636913225E-2</v>
      </c>
    </row>
    <row r="317" spans="1:20" x14ac:dyDescent="0.2">
      <c r="A317" t="s">
        <v>81</v>
      </c>
      <c r="B317" t="s">
        <v>18</v>
      </c>
      <c r="C317">
        <v>2014</v>
      </c>
      <c r="D317" s="7">
        <v>0.111</v>
      </c>
      <c r="E317">
        <v>5.7799999999999997E-2</v>
      </c>
      <c r="F317">
        <v>0.16</v>
      </c>
      <c r="G317">
        <v>2.1999999999999999E-2</v>
      </c>
      <c r="H317">
        <v>3.3000000000000002E-2</v>
      </c>
      <c r="I317">
        <v>0.8</v>
      </c>
      <c r="J317">
        <v>5.0000000000000001E-3</v>
      </c>
      <c r="K317" t="s">
        <v>22</v>
      </c>
      <c r="L317">
        <v>1.2500000000000001E-2</v>
      </c>
      <c r="M317">
        <v>2.5395600000000001E-2</v>
      </c>
      <c r="N317">
        <v>3.3000000000000002E-2</v>
      </c>
      <c r="O317">
        <v>2.1999999999999999E-2</v>
      </c>
      <c r="P317">
        <v>0.16</v>
      </c>
      <c r="Q317" cm="1">
        <f t="array" ref="Q317">M317+E317+H317+
_xlfn.IFS(K317="Europe &amp; Central Asia",0.015, K317="East Asia &amp; Pacific",0.026, K317="Middle East &amp; North Africa",0.025, K317="North America",0.026, K317="South Asia",0.05, K317="Sub-Saharan Africa",0.054, K317="Latin America &amp; Caribbean",0.034)+
_xlfn.IFS(B317="Wind offshore",0.037, B317="Wind onshore",0.001, B317="Solar PV",0.01)</f>
        <v>0.1321956</v>
      </c>
      <c r="R317" cm="1">
        <f t="array" ref="R317">(M317+G317+0.02+_xlfn.IFS(K317="Europe &amp; Central Asia",0.015, K317="East Asia &amp; Pacific",0.026, K317="Middle East &amp; North Africa",0.025, K317="North America",0.026, K317="South Asia",0.05, K317="Sub-Saharan Africa",0.054, K317="Latin America &amp; Caribbean",0.034))*(1-F317)</f>
        <v>6.9212304000000002E-2</v>
      </c>
      <c r="S317">
        <f t="shared" si="10"/>
        <v>8.8107292799999987E-2</v>
      </c>
      <c r="T317" s="3">
        <f t="shared" si="11"/>
        <v>-2.2892707200000015E-2</v>
      </c>
    </row>
    <row r="318" spans="1:20" x14ac:dyDescent="0.2">
      <c r="A318" t="s">
        <v>81</v>
      </c>
      <c r="B318" t="s">
        <v>16</v>
      </c>
      <c r="C318">
        <v>2018</v>
      </c>
      <c r="D318" s="7">
        <v>7.5000000000000011E-2</v>
      </c>
      <c r="E318">
        <v>5.96E-2</v>
      </c>
      <c r="F318">
        <v>0.16</v>
      </c>
      <c r="G318">
        <v>2.4837984574038369E-2</v>
      </c>
      <c r="H318">
        <v>3.0552606255180231E-2</v>
      </c>
      <c r="I318">
        <v>0.7</v>
      </c>
      <c r="J318">
        <v>2.375E-2</v>
      </c>
      <c r="K318" t="s">
        <v>22</v>
      </c>
      <c r="L318">
        <v>1.2500000000000001E-2</v>
      </c>
      <c r="M318">
        <v>2.909364683E-2</v>
      </c>
      <c r="N318">
        <v>3.0552606255180231E-2</v>
      </c>
      <c r="O318">
        <v>2.4837984574038369E-2</v>
      </c>
      <c r="P318">
        <v>0.16</v>
      </c>
      <c r="Q318" cm="1">
        <f t="array" ref="Q318">M318+E318+H318+
_xlfn.IFS(K318="Europe &amp; Central Asia",0.015, K318="East Asia &amp; Pacific",0.026, K318="Middle East &amp; North Africa",0.025, K318="North America",0.026, K318="South Asia",0.05, K318="Sub-Saharan Africa",0.054, K318="Latin America &amp; Caribbean",0.034)+
_xlfn.IFS(B318="Wind offshore",0.037, B318="Wind onshore",0.001, B318="Solar PV",0.01)</f>
        <v>0.14424625308518024</v>
      </c>
      <c r="R318" cm="1">
        <f t="array" ref="R318">(M318+G318+0.02+_xlfn.IFS(K318="Europe &amp; Central Asia",0.015, K318="East Asia &amp; Pacific",0.026, K318="Middle East &amp; North Africa",0.025, K318="North America",0.026, K318="South Asia",0.05, K318="Sub-Saharan Africa",0.054, K318="Latin America &amp; Caribbean",0.034))*(1-F318)</f>
        <v>7.4702570379392222E-2</v>
      </c>
      <c r="S318">
        <f t="shared" si="10"/>
        <v>9.556567519112863E-2</v>
      </c>
      <c r="T318" s="3">
        <f t="shared" si="11"/>
        <v>2.0565675191128618E-2</v>
      </c>
    </row>
    <row r="319" spans="1:20" x14ac:dyDescent="0.2">
      <c r="A319" t="s">
        <v>81</v>
      </c>
      <c r="B319" t="s">
        <v>16</v>
      </c>
      <c r="C319">
        <v>2019</v>
      </c>
      <c r="D319" s="7">
        <v>7.7499999999999999E-2</v>
      </c>
      <c r="E319">
        <v>5.1999999999999998E-2</v>
      </c>
      <c r="F319">
        <v>0.16</v>
      </c>
      <c r="G319">
        <v>1.8404584790809701E-2</v>
      </c>
      <c r="H319">
        <v>2.1709718754843281E-2</v>
      </c>
      <c r="I319">
        <v>0.7</v>
      </c>
      <c r="J319">
        <v>2.375E-2</v>
      </c>
      <c r="K319" t="s">
        <v>22</v>
      </c>
      <c r="L319">
        <v>1.2500000000000001E-2</v>
      </c>
      <c r="M319">
        <v>2.1413999999999999E-2</v>
      </c>
      <c r="N319">
        <v>2.1709718754843281E-2</v>
      </c>
      <c r="O319">
        <v>1.8404584790809701E-2</v>
      </c>
      <c r="P319">
        <v>0.16</v>
      </c>
      <c r="Q319" cm="1">
        <f t="array" ref="Q319">M319+E319+H319+
_xlfn.IFS(K319="Europe &amp; Central Asia",0.015, K319="East Asia &amp; Pacific",0.026, K319="Middle East &amp; North Africa",0.025, K319="North America",0.026, K319="South Asia",0.05, K319="Sub-Saharan Africa",0.054, K319="Latin America &amp; Caribbean",0.034)+
_xlfn.IFS(B319="Wind offshore",0.037, B319="Wind onshore",0.001, B319="Solar PV",0.01)</f>
        <v>0.12012371875484326</v>
      </c>
      <c r="R319" cm="1">
        <f t="array" ref="R319">(M319+G319+0.02+_xlfn.IFS(K319="Europe &amp; Central Asia",0.015, K319="East Asia &amp; Pacific",0.026, K319="Middle East &amp; North Africa",0.025, K319="North America",0.026, K319="South Asia",0.05, K319="Sub-Saharan Africa",0.054, K319="Latin America &amp; Caribbean",0.034))*(1-F319)</f>
        <v>6.2847611224280148E-2</v>
      </c>
      <c r="S319">
        <f t="shared" si="10"/>
        <v>8.0030443483449065E-2</v>
      </c>
      <c r="T319" s="3">
        <f t="shared" si="11"/>
        <v>2.5304434834490658E-3</v>
      </c>
    </row>
    <row r="320" spans="1:20" x14ac:dyDescent="0.2">
      <c r="A320" t="s">
        <v>81</v>
      </c>
      <c r="B320" t="s">
        <v>18</v>
      </c>
      <c r="C320">
        <v>2018</v>
      </c>
      <c r="D320" s="7">
        <v>7.7499999999999999E-2</v>
      </c>
      <c r="E320">
        <v>5.96E-2</v>
      </c>
      <c r="F320">
        <v>0.16</v>
      </c>
      <c r="G320">
        <v>2.4837984574038369E-2</v>
      </c>
      <c r="H320">
        <v>3.0552606255180231E-2</v>
      </c>
      <c r="I320">
        <v>0.8</v>
      </c>
      <c r="J320">
        <v>5.0000000000000001E-3</v>
      </c>
      <c r="K320" t="s">
        <v>22</v>
      </c>
      <c r="L320">
        <v>1.2500000000000001E-2</v>
      </c>
      <c r="M320">
        <v>2.909364683E-2</v>
      </c>
      <c r="N320">
        <v>3.0552606255180231E-2</v>
      </c>
      <c r="O320">
        <v>2.4837984574038369E-2</v>
      </c>
      <c r="P320">
        <v>0.16</v>
      </c>
      <c r="Q320" cm="1">
        <f t="array" ref="Q320">M320+E320+H320+
_xlfn.IFS(K320="Europe &amp; Central Asia",0.015, K320="East Asia &amp; Pacific",0.026, K320="Middle East &amp; North Africa",0.025, K320="North America",0.026, K320="South Asia",0.05, K320="Sub-Saharan Africa",0.054, K320="Latin America &amp; Caribbean",0.034)+
_xlfn.IFS(B320="Wind offshore",0.037, B320="Wind onshore",0.001, B320="Solar PV",0.01)</f>
        <v>0.13524625308518023</v>
      </c>
      <c r="R320" cm="1">
        <f t="array" ref="R320">(M320+G320+0.02+_xlfn.IFS(K320="Europe &amp; Central Asia",0.015, K320="East Asia &amp; Pacific",0.026, K320="Middle East &amp; North Africa",0.025, K320="North America",0.026, K320="South Asia",0.05, K320="Sub-Saharan Africa",0.054, K320="Latin America &amp; Caribbean",0.034))*(1-F320)</f>
        <v>7.4702570379392222E-2</v>
      </c>
      <c r="S320">
        <f t="shared" si="10"/>
        <v>9.2865675191128622E-2</v>
      </c>
      <c r="T320" s="3">
        <f t="shared" si="11"/>
        <v>1.5365675191128622E-2</v>
      </c>
    </row>
    <row r="321" spans="1:20" x14ac:dyDescent="0.2">
      <c r="A321" t="s">
        <v>81</v>
      </c>
      <c r="B321" t="s">
        <v>18</v>
      </c>
      <c r="C321">
        <v>2019</v>
      </c>
      <c r="D321" s="7">
        <v>7.7499999999999999E-2</v>
      </c>
      <c r="E321">
        <v>5.1999999999999998E-2</v>
      </c>
      <c r="F321">
        <v>0.16</v>
      </c>
      <c r="G321">
        <v>1.8404584790809701E-2</v>
      </c>
      <c r="H321">
        <v>2.1709718754843281E-2</v>
      </c>
      <c r="I321">
        <v>0.8</v>
      </c>
      <c r="J321">
        <v>5.0000000000000001E-3</v>
      </c>
      <c r="K321" t="s">
        <v>22</v>
      </c>
      <c r="L321">
        <v>1.2500000000000001E-2</v>
      </c>
      <c r="M321">
        <v>2.1413999999999999E-2</v>
      </c>
      <c r="N321">
        <v>2.1709718754843281E-2</v>
      </c>
      <c r="O321">
        <v>1.8404584790809701E-2</v>
      </c>
      <c r="P321">
        <v>0.16</v>
      </c>
      <c r="Q321" cm="1">
        <f t="array" ref="Q321">M321+E321+H321+
_xlfn.IFS(K321="Europe &amp; Central Asia",0.015, K321="East Asia &amp; Pacific",0.026, K321="Middle East &amp; North Africa",0.025, K321="North America",0.026, K321="South Asia",0.05, K321="Sub-Saharan Africa",0.054, K321="Latin America &amp; Caribbean",0.034)+
_xlfn.IFS(B321="Wind offshore",0.037, B321="Wind onshore",0.001, B321="Solar PV",0.01)</f>
        <v>0.11112371875484327</v>
      </c>
      <c r="R321" cm="1">
        <f t="array" ref="R321">(M321+G321+0.02+_xlfn.IFS(K321="Europe &amp; Central Asia",0.015, K321="East Asia &amp; Pacific",0.026, K321="Middle East &amp; North Africa",0.025, K321="North America",0.026, K321="South Asia",0.05, K321="Sub-Saharan Africa",0.054, K321="Latin America &amp; Caribbean",0.034))*(1-F321)</f>
        <v>6.2847611224280148E-2</v>
      </c>
      <c r="S321">
        <f t="shared" si="10"/>
        <v>7.7330443483449085E-2</v>
      </c>
      <c r="T321" s="3">
        <f t="shared" si="11"/>
        <v>-1.6955651655091442E-4</v>
      </c>
    </row>
    <row r="322" spans="1:20" x14ac:dyDescent="0.2">
      <c r="A322" t="s">
        <v>81</v>
      </c>
      <c r="B322" t="s">
        <v>18</v>
      </c>
      <c r="C322">
        <v>2013</v>
      </c>
      <c r="D322" s="7">
        <v>0.111</v>
      </c>
      <c r="E322">
        <v>4.9599999999999998E-2</v>
      </c>
      <c r="F322">
        <v>0.16</v>
      </c>
      <c r="G322">
        <v>2.1999999999999999E-2</v>
      </c>
      <c r="H322">
        <v>3.3000000000000002E-2</v>
      </c>
      <c r="I322">
        <v>0.8</v>
      </c>
      <c r="J322">
        <v>5.0000000000000001E-3</v>
      </c>
      <c r="K322" t="s">
        <v>22</v>
      </c>
      <c r="L322">
        <v>1.2500000000000001E-2</v>
      </c>
      <c r="M322">
        <v>2.3501600000000001E-2</v>
      </c>
      <c r="N322">
        <v>3.3000000000000002E-2</v>
      </c>
      <c r="O322">
        <v>2.1999999999999999E-2</v>
      </c>
      <c r="P322">
        <v>0.16</v>
      </c>
      <c r="Q322" cm="1">
        <f t="array" ref="Q322">M322+E322+H322+
_xlfn.IFS(K322="Europe &amp; Central Asia",0.015, K322="East Asia &amp; Pacific",0.026, K322="Middle East &amp; North Africa",0.025, K322="North America",0.026, K322="South Asia",0.05, K322="Sub-Saharan Africa",0.054, K322="Latin America &amp; Caribbean",0.034)+
_xlfn.IFS(B322="Wind offshore",0.037, B322="Wind onshore",0.001, B322="Solar PV",0.01)</f>
        <v>0.1221016</v>
      </c>
      <c r="R322" cm="1">
        <f t="array" ref="R322">(M322+G322+0.02+_xlfn.IFS(K322="Europe &amp; Central Asia",0.015, K322="East Asia &amp; Pacific",0.026, K322="Middle East &amp; North Africa",0.025, K322="North America",0.026, K322="South Asia",0.05, K322="Sub-Saharan Africa",0.054, K322="Latin America &amp; Caribbean",0.034))*(1-F322)</f>
        <v>6.7621344E-2</v>
      </c>
      <c r="S322">
        <f t="shared" si="10"/>
        <v>8.3965420799999996E-2</v>
      </c>
      <c r="T322" s="3">
        <f t="shared" si="11"/>
        <v>-2.7034579200000006E-2</v>
      </c>
    </row>
    <row r="323" spans="1:20" x14ac:dyDescent="0.2">
      <c r="A323" t="s">
        <v>81</v>
      </c>
      <c r="B323" t="s">
        <v>18</v>
      </c>
      <c r="C323">
        <v>2015</v>
      </c>
      <c r="D323" s="7">
        <v>7.3400000000000007E-2</v>
      </c>
      <c r="E323">
        <v>6.1199999999999997E-2</v>
      </c>
      <c r="F323">
        <v>0.16</v>
      </c>
      <c r="G323">
        <v>2.47E-2</v>
      </c>
      <c r="H323">
        <v>3.458E-2</v>
      </c>
      <c r="I323">
        <v>0.8</v>
      </c>
      <c r="J323">
        <v>5.0000000000000001E-3</v>
      </c>
      <c r="K323" t="s">
        <v>22</v>
      </c>
      <c r="L323">
        <v>1.2500000000000001E-2</v>
      </c>
      <c r="M323">
        <v>2.1382868530000002E-2</v>
      </c>
      <c r="N323">
        <v>3.458E-2</v>
      </c>
      <c r="O323">
        <v>2.47E-2</v>
      </c>
      <c r="P323">
        <v>0.16</v>
      </c>
      <c r="Q323" cm="1">
        <f t="array" ref="Q323">M323+E323+H323+
_xlfn.IFS(K323="Europe &amp; Central Asia",0.015, K323="East Asia &amp; Pacific",0.026, K323="Middle East &amp; North Africa",0.025, K323="North America",0.026, K323="South Asia",0.05, K323="Sub-Saharan Africa",0.054, K323="Latin America &amp; Caribbean",0.034)+
_xlfn.IFS(B323="Wind offshore",0.037, B323="Wind onshore",0.001, B323="Solar PV",0.01)</f>
        <v>0.13316286852999998</v>
      </c>
      <c r="R323" cm="1">
        <f t="array" ref="R323">(M323+G323+0.02+_xlfn.IFS(K323="Europe &amp; Central Asia",0.015, K323="East Asia &amp; Pacific",0.026, K323="Middle East &amp; North Africa",0.025, K323="North America",0.026, K323="South Asia",0.05, K323="Sub-Saharan Africa",0.054, K323="Latin America &amp; Caribbean",0.034))*(1-F323)</f>
        <v>6.8109609565199999E-2</v>
      </c>
      <c r="S323">
        <f t="shared" si="10"/>
        <v>8.7625587254639994E-2</v>
      </c>
      <c r="T323" s="3">
        <f t="shared" si="11"/>
        <v>1.4225587254639988E-2</v>
      </c>
    </row>
    <row r="324" spans="1:20" x14ac:dyDescent="0.2">
      <c r="A324" t="s">
        <v>81</v>
      </c>
      <c r="B324" t="s">
        <v>16</v>
      </c>
      <c r="C324">
        <v>2015</v>
      </c>
      <c r="D324" s="7">
        <v>7.3400000000000007E-2</v>
      </c>
      <c r="E324">
        <v>6.1199999999999997E-2</v>
      </c>
      <c r="F324">
        <v>0.16</v>
      </c>
      <c r="G324">
        <v>2.47E-2</v>
      </c>
      <c r="H324">
        <v>3.458E-2</v>
      </c>
      <c r="I324">
        <v>0.7</v>
      </c>
      <c r="J324">
        <v>2.375E-2</v>
      </c>
      <c r="K324" t="s">
        <v>22</v>
      </c>
      <c r="L324">
        <v>1.2500000000000001E-2</v>
      </c>
      <c r="M324">
        <v>2.1382868530000002E-2</v>
      </c>
      <c r="N324">
        <v>3.458E-2</v>
      </c>
      <c r="O324">
        <v>2.47E-2</v>
      </c>
      <c r="P324">
        <v>0.16</v>
      </c>
      <c r="Q324" cm="1">
        <f t="array" ref="Q324">M324+E324+H324+
_xlfn.IFS(K324="Europe &amp; Central Asia",0.015, K324="East Asia &amp; Pacific",0.026, K324="Middle East &amp; North Africa",0.025, K324="North America",0.026, K324="South Asia",0.05, K324="Sub-Saharan Africa",0.054, K324="Latin America &amp; Caribbean",0.034)+
_xlfn.IFS(B324="Wind offshore",0.037, B324="Wind onshore",0.001, B324="Solar PV",0.01)</f>
        <v>0.14216286852999999</v>
      </c>
      <c r="R324" cm="1">
        <f t="array" ref="R324">(M324+G324+0.02+_xlfn.IFS(K324="Europe &amp; Central Asia",0.015, K324="East Asia &amp; Pacific",0.026, K324="Middle East &amp; North Africa",0.025, K324="North America",0.026, K324="South Asia",0.05, K324="Sub-Saharan Africa",0.054, K324="Latin America &amp; Caribbean",0.034))*(1-F324)</f>
        <v>6.8109609565199999E-2</v>
      </c>
      <c r="S324">
        <f t="shared" si="10"/>
        <v>9.0325587254639988E-2</v>
      </c>
      <c r="T324" s="3">
        <f t="shared" si="11"/>
        <v>1.6925587254639982E-2</v>
      </c>
    </row>
    <row r="325" spans="1:20" x14ac:dyDescent="0.2">
      <c r="A325" t="s">
        <v>81</v>
      </c>
      <c r="B325" t="s">
        <v>16</v>
      </c>
      <c r="C325">
        <v>2020</v>
      </c>
      <c r="D325" s="7">
        <v>7.1749999999999994E-2</v>
      </c>
      <c r="E325">
        <v>4.7199999999999999E-2</v>
      </c>
      <c r="F325">
        <v>0.16</v>
      </c>
      <c r="G325">
        <v>1.945296573345438E-2</v>
      </c>
      <c r="H325">
        <v>2.1318958170767989E-2</v>
      </c>
      <c r="I325">
        <v>0.7</v>
      </c>
      <c r="J325">
        <v>2.375E-2</v>
      </c>
      <c r="K325" t="s">
        <v>22</v>
      </c>
      <c r="L325">
        <v>1.2500000000000001E-2</v>
      </c>
      <c r="M325">
        <v>8.8920318700000008E-3</v>
      </c>
      <c r="N325">
        <v>2.1318958170767989E-2</v>
      </c>
      <c r="O325">
        <v>1.945296573345438E-2</v>
      </c>
      <c r="P325">
        <v>0.16</v>
      </c>
      <c r="Q325" cm="1">
        <f t="array" ref="Q325">M325+E325+H325+
_xlfn.IFS(K325="Europe &amp; Central Asia",0.015, K325="East Asia &amp; Pacific",0.026, K325="Middle East &amp; North Africa",0.025, K325="North America",0.026, K325="South Asia",0.05, K325="Sub-Saharan Africa",0.054, K325="Latin America &amp; Caribbean",0.034)+
_xlfn.IFS(B325="Wind offshore",0.037, B325="Wind onshore",0.001, B325="Solar PV",0.01)</f>
        <v>0.10241099004076798</v>
      </c>
      <c r="R325" cm="1">
        <f t="array" ref="R325">(M325+G325+0.02+_xlfn.IFS(K325="Europe &amp; Central Asia",0.015, K325="East Asia &amp; Pacific",0.026, K325="Middle East &amp; North Africa",0.025, K325="North America",0.026, K325="South Asia",0.05, K325="Sub-Saharan Africa",0.054, K325="Latin America &amp; Caribbean",0.034))*(1-F325)</f>
        <v>5.3209797986901682E-2</v>
      </c>
      <c r="S325">
        <f t="shared" si="10"/>
        <v>6.7970155603061577E-2</v>
      </c>
      <c r="T325" s="3">
        <f t="shared" si="11"/>
        <v>-3.7798443969384171E-3</v>
      </c>
    </row>
    <row r="326" spans="1:20" x14ac:dyDescent="0.2">
      <c r="A326" t="s">
        <v>100</v>
      </c>
      <c r="B326" t="s">
        <v>16</v>
      </c>
      <c r="C326">
        <v>2023</v>
      </c>
      <c r="D326" s="7">
        <v>6.646500000000001E-2</v>
      </c>
      <c r="E326">
        <v>4.5999999999999999E-2</v>
      </c>
      <c r="F326">
        <v>0.09</v>
      </c>
      <c r="G326">
        <v>5.3778762707661788E-3</v>
      </c>
      <c r="H326">
        <v>7.2194739993367832E-3</v>
      </c>
      <c r="I326">
        <v>0.8</v>
      </c>
      <c r="J326">
        <v>5.0000000000000001E-3</v>
      </c>
      <c r="K326" t="s">
        <v>24</v>
      </c>
      <c r="L326">
        <v>2.18E-2</v>
      </c>
      <c r="M326">
        <v>3.73E-2</v>
      </c>
      <c r="N326">
        <v>7.2194739993367832E-3</v>
      </c>
      <c r="O326">
        <v>5.3778762707661788E-3</v>
      </c>
      <c r="P326">
        <v>0.09</v>
      </c>
      <c r="Q326" cm="1">
        <f t="array" ref="Q326">M326+E326+H326+
_xlfn.IFS(K326="Europe &amp; Central Asia",0.015, K326="East Asia &amp; Pacific",0.026, K326="Middle East &amp; North Africa",0.025, K326="North America",0.026, K326="South Asia",0.05, K326="Sub-Saharan Africa",0.054, K326="Latin America &amp; Caribbean",0.034)+
_xlfn.IFS(B326="Wind offshore",0.037, B326="Wind onshore",0.001, B326="Solar PV",0.01)</f>
        <v>0.1255194739993368</v>
      </c>
      <c r="R326" cm="1">
        <f t="array" ref="R326">(M326+G326+0.02+_xlfn.IFS(K326="Europe &amp; Central Asia",0.015, K326="East Asia &amp; Pacific",0.026, K326="Middle East &amp; North Africa",0.025, K326="North America",0.026, K326="South Asia",0.05, K326="Sub-Saharan Africa",0.054, K326="Latin America &amp; Caribbean",0.034))*(1-F326)</f>
        <v>7.9786867406397219E-2</v>
      </c>
      <c r="S326">
        <f t="shared" si="10"/>
        <v>9.3506649384279078E-2</v>
      </c>
      <c r="T326" s="3">
        <f t="shared" si="11"/>
        <v>2.7041649384279068E-2</v>
      </c>
    </row>
    <row r="327" spans="1:20" x14ac:dyDescent="0.2">
      <c r="A327" t="s">
        <v>100</v>
      </c>
      <c r="B327" t="s">
        <v>16</v>
      </c>
      <c r="C327">
        <v>2017</v>
      </c>
      <c r="D327" s="7">
        <v>5.3499999999999999E-2</v>
      </c>
      <c r="E327">
        <v>5.0799999999999998E-2</v>
      </c>
      <c r="F327">
        <v>0</v>
      </c>
      <c r="G327">
        <v>5.0876316718389686E-3</v>
      </c>
      <c r="H327">
        <v>5.7201482060169036E-3</v>
      </c>
      <c r="I327">
        <v>0.6</v>
      </c>
      <c r="J327">
        <v>3.2500000000000001E-2</v>
      </c>
      <c r="K327" t="s">
        <v>24</v>
      </c>
      <c r="L327">
        <v>2.18E-2</v>
      </c>
      <c r="M327">
        <v>2.326625769E-2</v>
      </c>
      <c r="N327">
        <v>5.7201482060169036E-3</v>
      </c>
      <c r="O327">
        <v>5.0876316718389686E-3</v>
      </c>
      <c r="P327">
        <v>0</v>
      </c>
      <c r="Q327" cm="1">
        <f t="array" ref="Q327">M327+E327+H327+
_xlfn.IFS(K327="Europe &amp; Central Asia",0.015, K327="East Asia &amp; Pacific",0.026, K327="Middle East &amp; North Africa",0.025, K327="North America",0.026, K327="South Asia",0.05, K327="Sub-Saharan Africa",0.054, K327="Latin America &amp; Caribbean",0.034)+
_xlfn.IFS(B327="Wind offshore",0.037, B327="Wind onshore",0.001, B327="Solar PV",0.01)</f>
        <v>0.11478640589601689</v>
      </c>
      <c r="R327" cm="1">
        <f t="array" ref="R327">(M327+G327+0.02+_xlfn.IFS(K327="Europe &amp; Central Asia",0.015, K327="East Asia &amp; Pacific",0.026, K327="Middle East &amp; North Africa",0.025, K327="North America",0.026, K327="South Asia",0.05, K327="Sub-Saharan Africa",0.054, K327="Latin America &amp; Caribbean",0.034))*(1-F327)</f>
        <v>7.3353889361838981E-2</v>
      </c>
      <c r="S327">
        <f t="shared" si="10"/>
        <v>8.5783644322092345E-2</v>
      </c>
      <c r="T327" s="3">
        <f t="shared" si="11"/>
        <v>3.2283644322092346E-2</v>
      </c>
    </row>
    <row r="328" spans="1:20" x14ac:dyDescent="0.2">
      <c r="A328" t="s">
        <v>50</v>
      </c>
      <c r="B328" t="s">
        <v>16</v>
      </c>
      <c r="C328">
        <v>2023</v>
      </c>
      <c r="D328" s="8">
        <v>0.20407500000000001</v>
      </c>
      <c r="E328">
        <v>4.5999999999999999E-2</v>
      </c>
      <c r="F328">
        <v>0.25</v>
      </c>
      <c r="G328">
        <v>0.1089660168195719</v>
      </c>
      <c r="H328">
        <v>0.1462802946056096</v>
      </c>
      <c r="I328">
        <v>0.6</v>
      </c>
      <c r="J328">
        <v>3.2500000000000001E-2</v>
      </c>
      <c r="K328" t="s">
        <v>31</v>
      </c>
      <c r="L328">
        <v>2.18E-2</v>
      </c>
      <c r="M328">
        <v>3.73E-2</v>
      </c>
      <c r="N328">
        <v>0.1462802946056096</v>
      </c>
      <c r="O328">
        <v>0.1089660168195719</v>
      </c>
      <c r="P328">
        <v>0.25</v>
      </c>
      <c r="Q328" cm="1">
        <f t="array" ref="Q328">M328+E328+H328+
_xlfn.IFS(K328="Europe &amp; Central Asia",0.015, K328="East Asia &amp; Pacific",0.026, K328="Middle East &amp; North Africa",0.025, K328="North America",0.026, K328="South Asia",0.05, K328="Sub-Saharan Africa",0.054, K328="Latin America &amp; Caribbean",0.034)+
_xlfn.IFS(B328="Wind offshore",0.037, B328="Wind onshore",0.001, B328="Solar PV",0.01)</f>
        <v>0.29358029460560958</v>
      </c>
      <c r="R328" cm="1">
        <f t="array" ref="R328">(M328+G328+0.02+_xlfn.IFS(K328="Europe &amp; Central Asia",0.015, K328="East Asia &amp; Pacific",0.026, K328="Middle East &amp; North Africa",0.025, K328="North America",0.026, K328="South Asia",0.05, K328="Sub-Saharan Africa",0.054, K328="Latin America &amp; Caribbean",0.034))*(1-F328)</f>
        <v>0.16519951261467891</v>
      </c>
      <c r="S328">
        <f t="shared" si="10"/>
        <v>0.20371374721195812</v>
      </c>
      <c r="T328" s="5">
        <f t="shared" si="11"/>
        <v>-3.612527880418881E-4</v>
      </c>
    </row>
    <row r="329" spans="1:20" x14ac:dyDescent="0.2">
      <c r="A329" t="s">
        <v>87</v>
      </c>
      <c r="B329" t="s">
        <v>16</v>
      </c>
      <c r="C329">
        <v>2021</v>
      </c>
      <c r="D329" s="8">
        <v>0.10249999999999999</v>
      </c>
      <c r="E329">
        <v>4.24E-2</v>
      </c>
      <c r="F329">
        <v>0.28000000000000003</v>
      </c>
      <c r="G329">
        <v>2.556153258073348E-2</v>
      </c>
      <c r="H329">
        <v>2.9709056526686761E-2</v>
      </c>
      <c r="I329">
        <v>0.7</v>
      </c>
      <c r="J329">
        <v>2.375E-2</v>
      </c>
      <c r="K329" t="s">
        <v>31</v>
      </c>
      <c r="L329">
        <v>2.18E-2</v>
      </c>
      <c r="M329">
        <v>1.4468525899999999E-2</v>
      </c>
      <c r="N329">
        <v>2.9709056526686761E-2</v>
      </c>
      <c r="O329">
        <v>2.556153258073348E-2</v>
      </c>
      <c r="P329">
        <v>0.28000000000000003</v>
      </c>
      <c r="Q329" cm="1">
        <f t="array" ref="Q329">M329+E329+H329+
_xlfn.IFS(K329="Europe &amp; Central Asia",0.015, K329="East Asia &amp; Pacific",0.026, K329="Middle East &amp; North Africa",0.025, K329="North America",0.026, K329="South Asia",0.05, K329="Sub-Saharan Africa",0.054, K329="Latin America &amp; Caribbean",0.034)+
_xlfn.IFS(B329="Wind offshore",0.037, B329="Wind onshore",0.001, B329="Solar PV",0.01)</f>
        <v>0.15057758242668676</v>
      </c>
      <c r="R329" cm="1">
        <f t="array" ref="R329">(M329+G329+0.02+_xlfn.IFS(K329="Europe &amp; Central Asia",0.015, K329="East Asia &amp; Pacific",0.026, K329="Middle East &amp; North Africa",0.025, K329="North America",0.026, K329="South Asia",0.05, K329="Sub-Saharan Africa",0.054, K329="Latin America &amp; Caribbean",0.034))*(1-F329)</f>
        <v>8.2101642106128095E-2</v>
      </c>
      <c r="S329">
        <f t="shared" si="10"/>
        <v>0.10264442420229569</v>
      </c>
      <c r="T329" s="5">
        <f t="shared" si="11"/>
        <v>1.4442420229569819E-4</v>
      </c>
    </row>
    <row r="330" spans="1:20" x14ac:dyDescent="0.2">
      <c r="A330" t="s">
        <v>84</v>
      </c>
      <c r="B330" t="s">
        <v>16</v>
      </c>
      <c r="C330">
        <v>2020</v>
      </c>
      <c r="D330" s="7">
        <v>5.4600000000000003E-2</v>
      </c>
      <c r="E330">
        <v>4.7199999999999999E-2</v>
      </c>
      <c r="F330">
        <v>0.17</v>
      </c>
      <c r="G330">
        <v>0</v>
      </c>
      <c r="H330">
        <v>0</v>
      </c>
      <c r="I330">
        <v>0.6</v>
      </c>
      <c r="J330">
        <v>3.2500000000000001E-2</v>
      </c>
      <c r="K330" t="s">
        <v>20</v>
      </c>
      <c r="L330">
        <v>2.1100000000000001E-2</v>
      </c>
      <c r="M330">
        <v>8.8920318700000008E-3</v>
      </c>
      <c r="N330">
        <v>0</v>
      </c>
      <c r="O330">
        <v>0</v>
      </c>
      <c r="P330">
        <v>0.17</v>
      </c>
      <c r="Q330" cm="1">
        <f t="array" ref="Q330">M330+E330+H330+
_xlfn.IFS(K330="Europe &amp; Central Asia",0.015, K330="East Asia &amp; Pacific",0.026, K330="Middle East &amp; North Africa",0.025, K330="North America",0.026, K330="South Asia",0.05, K330="Sub-Saharan Africa",0.054, K330="Latin America &amp; Caribbean",0.034)+
_xlfn.IFS(B330="Wind offshore",0.037, B330="Wind onshore",0.001, B330="Solar PV",0.01)</f>
        <v>9.2092031869999993E-2</v>
      </c>
      <c r="R330" cm="1">
        <f t="array" ref="R330">(M330+G330+0.02+_xlfn.IFS(K330="Europe &amp; Central Asia",0.015, K330="East Asia &amp; Pacific",0.026, K330="Middle East &amp; North Africa",0.025, K330="North America",0.026, K330="South Asia",0.05, K330="Sub-Saharan Africa",0.054, K330="Latin America &amp; Caribbean",0.034))*(1-F330)</f>
        <v>4.5560386452099998E-2</v>
      </c>
      <c r="S330">
        <f t="shared" si="10"/>
        <v>5.951988007747E-2</v>
      </c>
      <c r="T330" s="3">
        <f t="shared" si="11"/>
        <v>4.9198800774699972E-3</v>
      </c>
    </row>
    <row r="331" spans="1:20" x14ac:dyDescent="0.2">
      <c r="A331" t="s">
        <v>85</v>
      </c>
      <c r="B331" t="s">
        <v>18</v>
      </c>
      <c r="C331">
        <v>2014</v>
      </c>
      <c r="D331" s="7">
        <v>8.1000000000000003E-2</v>
      </c>
      <c r="E331">
        <v>5.7799999999999997E-2</v>
      </c>
      <c r="F331">
        <v>0.22</v>
      </c>
      <c r="G331">
        <v>8.5000000000000006E-3</v>
      </c>
      <c r="H331">
        <v>1.2749999999999999E-2</v>
      </c>
      <c r="I331">
        <v>0.6</v>
      </c>
      <c r="J331">
        <v>3.2500000000000001E-2</v>
      </c>
      <c r="K331" t="s">
        <v>22</v>
      </c>
      <c r="L331">
        <v>1.2500000000000001E-2</v>
      </c>
      <c r="M331">
        <v>2.5395600000000001E-2</v>
      </c>
      <c r="N331">
        <v>1.2749999999999999E-2</v>
      </c>
      <c r="O331">
        <v>8.5000000000000006E-3</v>
      </c>
      <c r="P331">
        <v>0.22</v>
      </c>
      <c r="Q331" cm="1">
        <f t="array" ref="Q331">M331+E331+H331+
_xlfn.IFS(K331="Europe &amp; Central Asia",0.015, K331="East Asia &amp; Pacific",0.026, K331="Middle East &amp; North Africa",0.025, K331="North America",0.026, K331="South Asia",0.05, K331="Sub-Saharan Africa",0.054, K331="Latin America &amp; Caribbean",0.034)+
_xlfn.IFS(B331="Wind offshore",0.037, B331="Wind onshore",0.001, B331="Solar PV",0.01)</f>
        <v>0.11194559999999999</v>
      </c>
      <c r="R331" cm="1">
        <f t="array" ref="R331">(M331+G331+0.02+_xlfn.IFS(K331="Europe &amp; Central Asia",0.015, K331="East Asia &amp; Pacific",0.026, K331="Middle East &amp; North Africa",0.025, K331="North America",0.026, K331="South Asia",0.05, K331="Sub-Saharan Africa",0.054, K331="Latin America &amp; Caribbean",0.034))*(1-F331)</f>
        <v>5.3738568E-2</v>
      </c>
      <c r="S331">
        <f t="shared" si="10"/>
        <v>7.1200677599999998E-2</v>
      </c>
      <c r="T331" s="3">
        <f t="shared" si="11"/>
        <v>-9.7993224000000045E-3</v>
      </c>
    </row>
    <row r="332" spans="1:20" x14ac:dyDescent="0.2">
      <c r="A332" t="s">
        <v>85</v>
      </c>
      <c r="B332" t="s">
        <v>16</v>
      </c>
      <c r="C332">
        <v>2018</v>
      </c>
      <c r="D332" s="7">
        <v>5.5E-2</v>
      </c>
      <c r="E332">
        <v>5.96E-2</v>
      </c>
      <c r="F332">
        <v>0.21</v>
      </c>
      <c r="G332">
        <v>9.5687317621295353E-3</v>
      </c>
      <c r="H332">
        <v>1.1770266344208779E-2</v>
      </c>
      <c r="I332">
        <v>0.7</v>
      </c>
      <c r="J332">
        <v>2.375E-2</v>
      </c>
      <c r="K332" t="s">
        <v>22</v>
      </c>
      <c r="L332">
        <v>1.2500000000000001E-2</v>
      </c>
      <c r="M332">
        <v>2.909364683E-2</v>
      </c>
      <c r="N332">
        <v>1.1770266344208779E-2</v>
      </c>
      <c r="O332">
        <v>9.5687317621295353E-3</v>
      </c>
      <c r="P332">
        <v>0.21</v>
      </c>
      <c r="Q332" cm="1">
        <f t="array" ref="Q332">M332+E332+H332+
_xlfn.IFS(K332="Europe &amp; Central Asia",0.015, K332="East Asia &amp; Pacific",0.026, K332="Middle East &amp; North Africa",0.025, K332="North America",0.026, K332="South Asia",0.05, K332="Sub-Saharan Africa",0.054, K332="Latin America &amp; Caribbean",0.034)+
_xlfn.IFS(B332="Wind offshore",0.037, B332="Wind onshore",0.001, B332="Solar PV",0.01)</f>
        <v>0.12546391317420877</v>
      </c>
      <c r="R332" cm="1">
        <f t="array" ref="R332">(M332+G332+0.02+_xlfn.IFS(K332="Europe &amp; Central Asia",0.015, K332="East Asia &amp; Pacific",0.026, K332="Middle East &amp; North Africa",0.025, K332="North America",0.026, K332="South Asia",0.05, K332="Sub-Saharan Africa",0.054, K332="Latin America &amp; Caribbean",0.034))*(1-F332)</f>
        <v>5.8193279087782337E-2</v>
      </c>
      <c r="S332">
        <f t="shared" si="10"/>
        <v>7.8374469313710254E-2</v>
      </c>
      <c r="T332" s="3">
        <f t="shared" si="11"/>
        <v>2.3374469313710254E-2</v>
      </c>
    </row>
    <row r="333" spans="1:20" x14ac:dyDescent="0.2">
      <c r="A333" t="s">
        <v>85</v>
      </c>
      <c r="B333" t="s">
        <v>16</v>
      </c>
      <c r="C333">
        <v>2019</v>
      </c>
      <c r="D333" s="7">
        <v>5.5E-2</v>
      </c>
      <c r="E333">
        <v>5.1999999999999998E-2</v>
      </c>
      <c r="F333">
        <v>0.21</v>
      </c>
      <c r="G333">
        <v>7.0902908620332442E-3</v>
      </c>
      <c r="H333">
        <v>8.36358017604618E-3</v>
      </c>
      <c r="I333">
        <v>0.7</v>
      </c>
      <c r="J333">
        <v>2.375E-2</v>
      </c>
      <c r="K333" t="s">
        <v>22</v>
      </c>
      <c r="L333">
        <v>1.2500000000000001E-2</v>
      </c>
      <c r="M333">
        <v>2.1413999999999999E-2</v>
      </c>
      <c r="N333">
        <v>8.36358017604618E-3</v>
      </c>
      <c r="O333">
        <v>7.0902908620332442E-3</v>
      </c>
      <c r="P333">
        <v>0.21</v>
      </c>
      <c r="Q333" cm="1">
        <f t="array" ref="Q333">M333+E333+H333+
_xlfn.IFS(K333="Europe &amp; Central Asia",0.015, K333="East Asia &amp; Pacific",0.026, K333="Middle East &amp; North Africa",0.025, K333="North America",0.026, K333="South Asia",0.05, K333="Sub-Saharan Africa",0.054, K333="Latin America &amp; Caribbean",0.034)+
_xlfn.IFS(B333="Wind offshore",0.037, B333="Wind onshore",0.001, B333="Solar PV",0.01)</f>
        <v>0.10677758017604616</v>
      </c>
      <c r="R333" cm="1">
        <f t="array" ref="R333">(M333+G333+0.02+_xlfn.IFS(K333="Europe &amp; Central Asia",0.015, K333="East Asia &amp; Pacific",0.026, K333="Middle East &amp; North Africa",0.025, K333="North America",0.026, K333="South Asia",0.05, K333="Sub-Saharan Africa",0.054, K333="Latin America &amp; Caribbean",0.034))*(1-F333)</f>
        <v>5.016838978100626E-2</v>
      </c>
      <c r="S333">
        <f t="shared" si="10"/>
        <v>6.7151146899518233E-2</v>
      </c>
      <c r="T333" s="3">
        <f t="shared" si="11"/>
        <v>1.2151146899518232E-2</v>
      </c>
    </row>
    <row r="334" spans="1:20" x14ac:dyDescent="0.2">
      <c r="A334" t="s">
        <v>85</v>
      </c>
      <c r="B334" t="s">
        <v>18</v>
      </c>
      <c r="C334">
        <v>2013</v>
      </c>
      <c r="D334" s="7">
        <v>8.1000000000000003E-2</v>
      </c>
      <c r="E334">
        <v>4.9599999999999998E-2</v>
      </c>
      <c r="F334">
        <v>0.23</v>
      </c>
      <c r="G334">
        <v>8.5000000000000006E-3</v>
      </c>
      <c r="H334">
        <v>1.2749999999999999E-2</v>
      </c>
      <c r="I334">
        <v>0.6</v>
      </c>
      <c r="J334">
        <v>3.2500000000000001E-2</v>
      </c>
      <c r="K334" t="s">
        <v>22</v>
      </c>
      <c r="L334">
        <v>1.2500000000000001E-2</v>
      </c>
      <c r="M334">
        <v>2.3501600000000001E-2</v>
      </c>
      <c r="N334">
        <v>1.2749999999999999E-2</v>
      </c>
      <c r="O334">
        <v>8.5000000000000006E-3</v>
      </c>
      <c r="P334">
        <v>0.23</v>
      </c>
      <c r="Q334" cm="1">
        <f t="array" ref="Q334">M334+E334+H334+
_xlfn.IFS(K334="Europe &amp; Central Asia",0.015, K334="East Asia &amp; Pacific",0.026, K334="Middle East &amp; North Africa",0.025, K334="North America",0.026, K334="South Asia",0.05, K334="Sub-Saharan Africa",0.054, K334="Latin America &amp; Caribbean",0.034)+
_xlfn.IFS(B334="Wind offshore",0.037, B334="Wind onshore",0.001, B334="Solar PV",0.01)</f>
        <v>0.1018516</v>
      </c>
      <c r="R334" cm="1">
        <f t="array" ref="R334">(M334+G334+0.02+_xlfn.IFS(K334="Europe &amp; Central Asia",0.015, K334="East Asia &amp; Pacific",0.026, K334="Middle East &amp; North Africa",0.025, K334="North America",0.026, K334="South Asia",0.05, K334="Sub-Saharan Africa",0.054, K334="Latin America &amp; Caribbean",0.034))*(1-F334)</f>
        <v>5.1591232000000008E-2</v>
      </c>
      <c r="S334">
        <f t="shared" ref="S334:S397" si="12">Q334*0.3+R334*0.7</f>
        <v>6.6669342399999998E-2</v>
      </c>
      <c r="T334" s="3">
        <f t="shared" ref="T334:T397" si="13">S334-D334</f>
        <v>-1.4330657600000005E-2</v>
      </c>
    </row>
    <row r="335" spans="1:20" x14ac:dyDescent="0.2">
      <c r="A335" t="s">
        <v>85</v>
      </c>
      <c r="B335" t="s">
        <v>16</v>
      </c>
      <c r="C335">
        <v>2015</v>
      </c>
      <c r="D335" s="7">
        <v>5.1666666666666673E-2</v>
      </c>
      <c r="E335">
        <v>6.1199999999999997E-2</v>
      </c>
      <c r="F335">
        <v>0.22</v>
      </c>
      <c r="G335">
        <v>9.4999999999999998E-3</v>
      </c>
      <c r="H335">
        <v>1.3299999999999999E-2</v>
      </c>
      <c r="I335">
        <v>0.7</v>
      </c>
      <c r="J335">
        <v>2.375E-2</v>
      </c>
      <c r="K335" t="s">
        <v>22</v>
      </c>
      <c r="L335">
        <v>1.2500000000000001E-2</v>
      </c>
      <c r="M335">
        <v>2.1382868530000002E-2</v>
      </c>
      <c r="N335">
        <v>1.3299999999999999E-2</v>
      </c>
      <c r="O335">
        <v>9.4999999999999998E-3</v>
      </c>
      <c r="P335">
        <v>0.22</v>
      </c>
      <c r="Q335" cm="1">
        <f t="array" ref="Q335">M335+E335+H335+
_xlfn.IFS(K335="Europe &amp; Central Asia",0.015, K335="East Asia &amp; Pacific",0.026, K335="Middle East &amp; North Africa",0.025, K335="North America",0.026, K335="South Asia",0.05, K335="Sub-Saharan Africa",0.054, K335="Latin America &amp; Caribbean",0.034)+
_xlfn.IFS(B335="Wind offshore",0.037, B335="Wind onshore",0.001, B335="Solar PV",0.01)</f>
        <v>0.12088286852999999</v>
      </c>
      <c r="R335" cm="1">
        <f t="array" ref="R335">(M335+G335+0.02+_xlfn.IFS(K335="Europe &amp; Central Asia",0.015, K335="East Asia &amp; Pacific",0.026, K335="Middle East &amp; North Africa",0.025, K335="North America",0.026, K335="South Asia",0.05, K335="Sub-Saharan Africa",0.054, K335="Latin America &amp; Caribbean",0.034))*(1-F335)</f>
        <v>5.1388637453399999E-2</v>
      </c>
      <c r="S335">
        <f t="shared" si="12"/>
        <v>7.2236906776379992E-2</v>
      </c>
      <c r="T335" s="3">
        <f t="shared" si="13"/>
        <v>2.0570240109713318E-2</v>
      </c>
    </row>
    <row r="336" spans="1:20" x14ac:dyDescent="0.2">
      <c r="A336" t="s">
        <v>85</v>
      </c>
      <c r="B336" t="s">
        <v>18</v>
      </c>
      <c r="C336">
        <v>2015</v>
      </c>
      <c r="D336" s="7">
        <v>4.7500000000000001E-2</v>
      </c>
      <c r="E336">
        <v>6.1199999999999997E-2</v>
      </c>
      <c r="F336">
        <v>0.22</v>
      </c>
      <c r="G336">
        <v>9.4999999999999998E-3</v>
      </c>
      <c r="H336">
        <v>1.3299999999999999E-2</v>
      </c>
      <c r="I336">
        <v>0.6</v>
      </c>
      <c r="J336">
        <v>3.2500000000000001E-2</v>
      </c>
      <c r="K336" t="s">
        <v>22</v>
      </c>
      <c r="L336">
        <v>1.2500000000000001E-2</v>
      </c>
      <c r="M336">
        <v>2.1382868530000002E-2</v>
      </c>
      <c r="N336">
        <v>1.3299999999999999E-2</v>
      </c>
      <c r="O336">
        <v>9.4999999999999998E-3</v>
      </c>
      <c r="P336">
        <v>0.22</v>
      </c>
      <c r="Q336" cm="1">
        <f t="array" ref="Q336">M336+E336+H336+
_xlfn.IFS(K336="Europe &amp; Central Asia",0.015, K336="East Asia &amp; Pacific",0.026, K336="Middle East &amp; North Africa",0.025, K336="North America",0.026, K336="South Asia",0.05, K336="Sub-Saharan Africa",0.054, K336="Latin America &amp; Caribbean",0.034)+
_xlfn.IFS(B336="Wind offshore",0.037, B336="Wind onshore",0.001, B336="Solar PV",0.01)</f>
        <v>0.11188286853</v>
      </c>
      <c r="R336" cm="1">
        <f t="array" ref="R336">(M336+G336+0.02+_xlfn.IFS(K336="Europe &amp; Central Asia",0.015, K336="East Asia &amp; Pacific",0.026, K336="Middle East &amp; North Africa",0.025, K336="North America",0.026, K336="South Asia",0.05, K336="Sub-Saharan Africa",0.054, K336="Latin America &amp; Caribbean",0.034))*(1-F336)</f>
        <v>5.1388637453399999E-2</v>
      </c>
      <c r="S336">
        <f t="shared" si="12"/>
        <v>6.9536906776379998E-2</v>
      </c>
      <c r="T336" s="3">
        <f t="shared" si="13"/>
        <v>2.2036906776379997E-2</v>
      </c>
    </row>
    <row r="337" spans="1:20" x14ac:dyDescent="0.2">
      <c r="A337" t="s">
        <v>86</v>
      </c>
      <c r="B337" t="s">
        <v>18</v>
      </c>
      <c r="C337">
        <v>2014</v>
      </c>
      <c r="D337" s="7">
        <v>0.11</v>
      </c>
      <c r="E337">
        <v>5.7799999999999997E-2</v>
      </c>
      <c r="F337">
        <v>0.17</v>
      </c>
      <c r="G337">
        <v>2.5000000000000001E-2</v>
      </c>
      <c r="H337">
        <v>3.7500000000000012E-2</v>
      </c>
      <c r="I337">
        <v>0.6</v>
      </c>
      <c r="J337">
        <v>3.2500000000000001E-2</v>
      </c>
      <c r="K337" t="s">
        <v>22</v>
      </c>
      <c r="L337">
        <v>1.2500000000000001E-2</v>
      </c>
      <c r="M337">
        <v>2.5395600000000001E-2</v>
      </c>
      <c r="N337">
        <v>3.7500000000000012E-2</v>
      </c>
      <c r="O337">
        <v>2.5000000000000001E-2</v>
      </c>
      <c r="P337">
        <v>0.17</v>
      </c>
      <c r="Q337" cm="1">
        <f t="array" ref="Q337">M337+E337+H337+
_xlfn.IFS(K337="Europe &amp; Central Asia",0.015, K337="East Asia &amp; Pacific",0.026, K337="Middle East &amp; North Africa",0.025, K337="North America",0.026, K337="South Asia",0.05, K337="Sub-Saharan Africa",0.054, K337="Latin America &amp; Caribbean",0.034)+
_xlfn.IFS(B337="Wind offshore",0.037, B337="Wind onshore",0.001, B337="Solar PV",0.01)</f>
        <v>0.13669560000000003</v>
      </c>
      <c r="R337" cm="1">
        <f t="array" ref="R337">(M337+G337+0.02+_xlfn.IFS(K337="Europe &amp; Central Asia",0.015, K337="East Asia &amp; Pacific",0.026, K337="Middle East &amp; North Africa",0.025, K337="North America",0.026, K337="South Asia",0.05, K337="Sub-Saharan Africa",0.054, K337="Latin America &amp; Caribbean",0.034))*(1-F337)</f>
        <v>7.0878347999999994E-2</v>
      </c>
      <c r="S337">
        <f t="shared" si="12"/>
        <v>9.0623523600000006E-2</v>
      </c>
      <c r="T337" s="3">
        <f t="shared" si="13"/>
        <v>-1.9376476399999995E-2</v>
      </c>
    </row>
    <row r="338" spans="1:20" x14ac:dyDescent="0.2">
      <c r="A338" t="s">
        <v>86</v>
      </c>
      <c r="B338" t="s">
        <v>18</v>
      </c>
      <c r="C338">
        <v>2018</v>
      </c>
      <c r="D338" s="7">
        <v>4.4999999999999998E-2</v>
      </c>
      <c r="E338">
        <v>5.96E-2</v>
      </c>
      <c r="F338">
        <v>0.19</v>
      </c>
      <c r="G338">
        <v>1.801771831805242E-2</v>
      </c>
      <c r="H338">
        <v>2.2163161094946319E-2</v>
      </c>
      <c r="I338">
        <v>0.6</v>
      </c>
      <c r="J338">
        <v>3.2500000000000001E-2</v>
      </c>
      <c r="K338" t="s">
        <v>22</v>
      </c>
      <c r="L338">
        <v>1.2500000000000001E-2</v>
      </c>
      <c r="M338">
        <v>2.909364683E-2</v>
      </c>
      <c r="N338">
        <v>2.2163161094946319E-2</v>
      </c>
      <c r="O338">
        <v>1.801771831805242E-2</v>
      </c>
      <c r="P338">
        <v>0.19</v>
      </c>
      <c r="Q338" cm="1">
        <f t="array" ref="Q338">M338+E338+H338+
_xlfn.IFS(K338="Europe &amp; Central Asia",0.015, K338="East Asia &amp; Pacific",0.026, K338="Middle East &amp; North Africa",0.025, K338="North America",0.026, K338="South Asia",0.05, K338="Sub-Saharan Africa",0.054, K338="Latin America &amp; Caribbean",0.034)+
_xlfn.IFS(B338="Wind offshore",0.037, B338="Wind onshore",0.001, B338="Solar PV",0.01)</f>
        <v>0.1268568079249463</v>
      </c>
      <c r="R338" cm="1">
        <f t="array" ref="R338">(M338+G338+0.02+_xlfn.IFS(K338="Europe &amp; Central Asia",0.015, K338="East Asia &amp; Pacific",0.026, K338="Middle East &amp; North Africa",0.025, K338="North America",0.026, K338="South Asia",0.05, K338="Sub-Saharan Africa",0.054, K338="Latin America &amp; Caribbean",0.034))*(1-F338)</f>
        <v>6.6510205769922462E-2</v>
      </c>
      <c r="S338">
        <f t="shared" si="12"/>
        <v>8.4614186416429621E-2</v>
      </c>
      <c r="T338" s="3">
        <f t="shared" si="13"/>
        <v>3.9614186416429623E-2</v>
      </c>
    </row>
    <row r="339" spans="1:20" x14ac:dyDescent="0.2">
      <c r="A339" t="s">
        <v>86</v>
      </c>
      <c r="B339" t="s">
        <v>18</v>
      </c>
      <c r="C339">
        <v>2013</v>
      </c>
      <c r="D339" s="7">
        <v>0.11</v>
      </c>
      <c r="E339">
        <v>4.9599999999999998E-2</v>
      </c>
      <c r="F339">
        <v>0.17</v>
      </c>
      <c r="G339">
        <v>2.5000000000000001E-2</v>
      </c>
      <c r="H339">
        <v>3.7500000000000012E-2</v>
      </c>
      <c r="I339">
        <v>0.6</v>
      </c>
      <c r="J339">
        <v>3.2500000000000001E-2</v>
      </c>
      <c r="K339" t="s">
        <v>22</v>
      </c>
      <c r="L339">
        <v>1.2500000000000001E-2</v>
      </c>
      <c r="M339">
        <v>2.3501600000000001E-2</v>
      </c>
      <c r="N339">
        <v>3.7500000000000012E-2</v>
      </c>
      <c r="O339">
        <v>2.5000000000000001E-2</v>
      </c>
      <c r="P339">
        <v>0.17</v>
      </c>
      <c r="Q339" cm="1">
        <f t="array" ref="Q339">M339+E339+H339+
_xlfn.IFS(K339="Europe &amp; Central Asia",0.015, K339="East Asia &amp; Pacific",0.026, K339="Middle East &amp; North Africa",0.025, K339="North America",0.026, K339="South Asia",0.05, K339="Sub-Saharan Africa",0.054, K339="Latin America &amp; Caribbean",0.034)+
_xlfn.IFS(B339="Wind offshore",0.037, B339="Wind onshore",0.001, B339="Solar PV",0.01)</f>
        <v>0.12660160000000004</v>
      </c>
      <c r="R339" cm="1">
        <f t="array" ref="R339">(M339+G339+0.02+_xlfn.IFS(K339="Europe &amp; Central Asia",0.015, K339="East Asia &amp; Pacific",0.026, K339="Middle East &amp; North Africa",0.025, K339="North America",0.026, K339="South Asia",0.05, K339="Sub-Saharan Africa",0.054, K339="Latin America &amp; Caribbean",0.034))*(1-F339)</f>
        <v>6.9306328E-2</v>
      </c>
      <c r="S339">
        <f t="shared" si="12"/>
        <v>8.6494909600000003E-2</v>
      </c>
      <c r="T339" s="3">
        <f t="shared" si="13"/>
        <v>-2.3505090399999998E-2</v>
      </c>
    </row>
    <row r="340" spans="1:20" x14ac:dyDescent="0.2">
      <c r="A340" t="s">
        <v>86</v>
      </c>
      <c r="B340" t="s">
        <v>16</v>
      </c>
      <c r="C340">
        <v>2015</v>
      </c>
      <c r="D340" s="7">
        <v>8.5100000000000009E-2</v>
      </c>
      <c r="E340">
        <v>6.1199999999999997E-2</v>
      </c>
      <c r="F340">
        <v>0.17</v>
      </c>
      <c r="G340">
        <v>2.47E-2</v>
      </c>
      <c r="H340">
        <v>3.458E-2</v>
      </c>
      <c r="I340">
        <v>0.7</v>
      </c>
      <c r="J340">
        <v>2.375E-2</v>
      </c>
      <c r="K340" t="s">
        <v>22</v>
      </c>
      <c r="L340">
        <v>1.2500000000000001E-2</v>
      </c>
      <c r="M340">
        <v>2.1382868530000002E-2</v>
      </c>
      <c r="N340">
        <v>3.458E-2</v>
      </c>
      <c r="O340">
        <v>2.47E-2</v>
      </c>
      <c r="P340">
        <v>0.17</v>
      </c>
      <c r="Q340" cm="1">
        <f t="array" ref="Q340">M340+E340+H340+
_xlfn.IFS(K340="Europe &amp; Central Asia",0.015, K340="East Asia &amp; Pacific",0.026, K340="Middle East &amp; North Africa",0.025, K340="North America",0.026, K340="South Asia",0.05, K340="Sub-Saharan Africa",0.054, K340="Latin America &amp; Caribbean",0.034)+
_xlfn.IFS(B340="Wind offshore",0.037, B340="Wind onshore",0.001, B340="Solar PV",0.01)</f>
        <v>0.14216286852999999</v>
      </c>
      <c r="R340" cm="1">
        <f t="array" ref="R340">(M340+G340+0.02+_xlfn.IFS(K340="Europe &amp; Central Asia",0.015, K340="East Asia &amp; Pacific",0.026, K340="Middle East &amp; North Africa",0.025, K340="North America",0.026, K340="South Asia",0.05, K340="Sub-Saharan Africa",0.054, K340="Latin America &amp; Caribbean",0.034))*(1-F340)</f>
        <v>6.7298780879900003E-2</v>
      </c>
      <c r="S340">
        <f t="shared" si="12"/>
        <v>8.9758007174929988E-2</v>
      </c>
      <c r="T340" s="3">
        <f t="shared" si="13"/>
        <v>4.658007174929979E-3</v>
      </c>
    </row>
    <row r="341" spans="1:20" x14ac:dyDescent="0.2">
      <c r="A341" t="s">
        <v>86</v>
      </c>
      <c r="B341" t="s">
        <v>18</v>
      </c>
      <c r="C341">
        <v>2015</v>
      </c>
      <c r="D341" s="7">
        <v>8.896666666666668E-2</v>
      </c>
      <c r="E341">
        <v>6.1199999999999997E-2</v>
      </c>
      <c r="F341">
        <v>0.17</v>
      </c>
      <c r="G341">
        <v>2.47E-2</v>
      </c>
      <c r="H341">
        <v>3.458E-2</v>
      </c>
      <c r="I341">
        <v>0.6</v>
      </c>
      <c r="J341">
        <v>3.2500000000000001E-2</v>
      </c>
      <c r="K341" t="s">
        <v>22</v>
      </c>
      <c r="L341">
        <v>1.2500000000000001E-2</v>
      </c>
      <c r="M341">
        <v>2.1382868530000002E-2</v>
      </c>
      <c r="N341">
        <v>3.458E-2</v>
      </c>
      <c r="O341">
        <v>2.47E-2</v>
      </c>
      <c r="P341">
        <v>0.17</v>
      </c>
      <c r="Q341" cm="1">
        <f t="array" ref="Q341">M341+E341+H341+
_xlfn.IFS(K341="Europe &amp; Central Asia",0.015, K341="East Asia &amp; Pacific",0.026, K341="Middle East &amp; North Africa",0.025, K341="North America",0.026, K341="South Asia",0.05, K341="Sub-Saharan Africa",0.054, K341="Latin America &amp; Caribbean",0.034)+
_xlfn.IFS(B341="Wind offshore",0.037, B341="Wind onshore",0.001, B341="Solar PV",0.01)</f>
        <v>0.13316286852999998</v>
      </c>
      <c r="R341" cm="1">
        <f t="array" ref="R341">(M341+G341+0.02+_xlfn.IFS(K341="Europe &amp; Central Asia",0.015, K341="East Asia &amp; Pacific",0.026, K341="Middle East &amp; North Africa",0.025, K341="North America",0.026, K341="South Asia",0.05, K341="Sub-Saharan Africa",0.054, K341="Latin America &amp; Caribbean",0.034))*(1-F341)</f>
        <v>6.7298780879900003E-2</v>
      </c>
      <c r="S341">
        <f t="shared" si="12"/>
        <v>8.7058007174929994E-2</v>
      </c>
      <c r="T341" s="3">
        <f t="shared" si="13"/>
        <v>-1.9086594917366861E-3</v>
      </c>
    </row>
    <row r="342" spans="1:20" x14ac:dyDescent="0.2">
      <c r="A342" t="s">
        <v>87</v>
      </c>
      <c r="B342" t="s">
        <v>16</v>
      </c>
      <c r="C342">
        <v>2019</v>
      </c>
      <c r="D342" s="8">
        <v>0.10249999999999999</v>
      </c>
      <c r="E342">
        <v>5.1999999999999998E-2</v>
      </c>
      <c r="F342">
        <v>0.28000000000000003</v>
      </c>
      <c r="G342">
        <v>1.8404584790809701E-2</v>
      </c>
      <c r="H342">
        <v>2.1709718754843281E-2</v>
      </c>
      <c r="I342">
        <v>0.7</v>
      </c>
      <c r="J342">
        <v>2.375E-2</v>
      </c>
      <c r="K342" t="s">
        <v>31</v>
      </c>
      <c r="L342">
        <v>2.18E-2</v>
      </c>
      <c r="M342">
        <v>2.1413999999999999E-2</v>
      </c>
      <c r="N342">
        <v>2.1709718754843281E-2</v>
      </c>
      <c r="O342">
        <v>1.8404584790809701E-2</v>
      </c>
      <c r="P342">
        <v>0.28000000000000003</v>
      </c>
      <c r="Q342" cm="1">
        <f t="array" ref="Q342">M342+E342+H342+
_xlfn.IFS(K342="Europe &amp; Central Asia",0.015, K342="East Asia &amp; Pacific",0.026, K342="Middle East &amp; North Africa",0.025, K342="North America",0.026, K342="South Asia",0.05, K342="Sub-Saharan Africa",0.054, K342="Latin America &amp; Caribbean",0.034)+
_xlfn.IFS(B342="Wind offshore",0.037, B342="Wind onshore",0.001, B342="Solar PV",0.01)</f>
        <v>0.15912371875484327</v>
      </c>
      <c r="R342" cm="1">
        <f t="array" ref="R342">(M342+G342+0.02+_xlfn.IFS(K342="Europe &amp; Central Asia",0.015, K342="East Asia &amp; Pacific",0.026, K342="Middle East &amp; North Africa",0.025, K342="North America",0.026, K342="South Asia",0.05, K342="Sub-Saharan Africa",0.054, K342="Latin America &amp; Caribbean",0.034))*(1-F342)</f>
        <v>8.1949381049382972E-2</v>
      </c>
      <c r="S342">
        <f t="shared" si="12"/>
        <v>0.10510168236102105</v>
      </c>
      <c r="T342" s="5">
        <f t="shared" si="13"/>
        <v>2.6016823610210543E-3</v>
      </c>
    </row>
    <row r="343" spans="1:20" x14ac:dyDescent="0.2">
      <c r="A343" t="s">
        <v>66</v>
      </c>
      <c r="B343" t="s">
        <v>16</v>
      </c>
      <c r="C343">
        <v>2023</v>
      </c>
      <c r="D343" s="8">
        <v>0.12625500000000001</v>
      </c>
      <c r="E343">
        <v>4.5999999999999999E-2</v>
      </c>
      <c r="F343">
        <v>0.15</v>
      </c>
      <c r="G343">
        <v>2.3944353872220849E-2</v>
      </c>
      <c r="H343">
        <v>3.2143848520856631E-2</v>
      </c>
      <c r="I343">
        <v>0.8</v>
      </c>
      <c r="J343">
        <v>5.0000000000000001E-3</v>
      </c>
      <c r="K343" t="s">
        <v>31</v>
      </c>
      <c r="L343">
        <v>2.18E-2</v>
      </c>
      <c r="M343">
        <v>3.73E-2</v>
      </c>
      <c r="N343">
        <v>3.2143848520856631E-2</v>
      </c>
      <c r="O343">
        <v>2.3944353872220849E-2</v>
      </c>
      <c r="P343">
        <v>0.15</v>
      </c>
      <c r="Q343" cm="1">
        <f t="array" ref="Q343">M343+E343+H343+
_xlfn.IFS(K343="Europe &amp; Central Asia",0.015, K343="East Asia &amp; Pacific",0.026, K343="Middle East &amp; North Africa",0.025, K343="North America",0.026, K343="South Asia",0.05, K343="Sub-Saharan Africa",0.054, K343="Latin America &amp; Caribbean",0.034)+
_xlfn.IFS(B343="Wind offshore",0.037, B343="Wind onshore",0.001, B343="Solar PV",0.01)</f>
        <v>0.17944384852085662</v>
      </c>
      <c r="R343" cm="1">
        <f t="array" ref="R343">(M343+G343+0.02+_xlfn.IFS(K343="Europe &amp; Central Asia",0.015, K343="East Asia &amp; Pacific",0.026, K343="Middle East &amp; North Africa",0.025, K343="North America",0.026, K343="South Asia",0.05, K343="Sub-Saharan Africa",0.054, K343="Latin America &amp; Caribbean",0.034))*(1-F343)</f>
        <v>0.11495770079138773</v>
      </c>
      <c r="S343">
        <f t="shared" si="12"/>
        <v>0.13430354511022838</v>
      </c>
      <c r="T343" s="5">
        <f t="shared" si="13"/>
        <v>8.0485451102283723E-3</v>
      </c>
    </row>
    <row r="344" spans="1:20" x14ac:dyDescent="0.2">
      <c r="A344" t="s">
        <v>87</v>
      </c>
      <c r="B344" t="s">
        <v>16</v>
      </c>
      <c r="C344">
        <v>2012</v>
      </c>
      <c r="D344" s="8">
        <v>7.8E-2</v>
      </c>
      <c r="E344">
        <v>5.7799999999999997E-2</v>
      </c>
      <c r="F344">
        <v>0.34549999999999997</v>
      </c>
      <c r="G344">
        <v>1.4999999999999999E-2</v>
      </c>
      <c r="H344">
        <v>2.2499999999999999E-2</v>
      </c>
      <c r="I344">
        <v>0.6</v>
      </c>
      <c r="J344">
        <v>3.2500000000000001E-2</v>
      </c>
      <c r="K344" t="s">
        <v>31</v>
      </c>
      <c r="L344">
        <v>2.0400000000000001E-2</v>
      </c>
      <c r="M344">
        <v>1.8034399999999999E-2</v>
      </c>
      <c r="N344">
        <v>2.2499999999999999E-2</v>
      </c>
      <c r="O344">
        <v>1.4999999999999999E-2</v>
      </c>
      <c r="P344">
        <v>0.34549999999999997</v>
      </c>
      <c r="Q344" cm="1">
        <f t="array" ref="Q344">M344+E344+H344+
_xlfn.IFS(K344="Europe &amp; Central Asia",0.015, K344="East Asia &amp; Pacific",0.026, K344="Middle East &amp; North Africa",0.025, K344="North America",0.026, K344="South Asia",0.05, K344="Sub-Saharan Africa",0.054, K344="Latin America &amp; Caribbean",0.034)+
_xlfn.IFS(B344="Wind offshore",0.037, B344="Wind onshore",0.001, B344="Solar PV",0.01)</f>
        <v>0.16233439999999999</v>
      </c>
      <c r="R344" cm="1">
        <f t="array" ref="R344">(M344+G344+0.02+_xlfn.IFS(K344="Europe &amp; Central Asia",0.015, K344="East Asia &amp; Pacific",0.026, K344="Middle East &amp; North Africa",0.025, K344="North America",0.026, K344="South Asia",0.05, K344="Sub-Saharan Africa",0.054, K344="Latin America &amp; Caribbean",0.034))*(1-F344)</f>
        <v>7.0054014800000008E-2</v>
      </c>
      <c r="S344">
        <f t="shared" si="12"/>
        <v>9.7738130360000008E-2</v>
      </c>
      <c r="T344" s="5">
        <f t="shared" si="13"/>
        <v>1.9738130360000009E-2</v>
      </c>
    </row>
    <row r="345" spans="1:20" x14ac:dyDescent="0.2">
      <c r="A345" t="s">
        <v>30</v>
      </c>
      <c r="B345" t="s">
        <v>16</v>
      </c>
      <c r="C345">
        <v>2023</v>
      </c>
      <c r="D345" s="8">
        <v>9.6869999999999998E-2</v>
      </c>
      <c r="E345">
        <v>4.5999999999999999E-2</v>
      </c>
      <c r="F345">
        <v>0.22</v>
      </c>
      <c r="G345">
        <v>1.3060556657575009E-2</v>
      </c>
      <c r="H345">
        <v>1.7533008284103618E-2</v>
      </c>
      <c r="I345">
        <v>0.6</v>
      </c>
      <c r="J345">
        <v>3.2500000000000001E-2</v>
      </c>
      <c r="K345" t="s">
        <v>31</v>
      </c>
      <c r="L345">
        <v>2.18E-2</v>
      </c>
      <c r="M345">
        <v>3.73E-2</v>
      </c>
      <c r="N345">
        <v>1.7533008284103618E-2</v>
      </c>
      <c r="O345">
        <v>1.3060556657575009E-2</v>
      </c>
      <c r="P345">
        <v>0.22</v>
      </c>
      <c r="Q345" cm="1">
        <f t="array" ref="Q345">M345+E345+H345+
_xlfn.IFS(K345="Europe &amp; Central Asia",0.015, K345="East Asia &amp; Pacific",0.026, K345="Middle East &amp; North Africa",0.025, K345="North America",0.026, K345="South Asia",0.05, K345="Sub-Saharan Africa",0.054, K345="Latin America &amp; Caribbean",0.034)+
_xlfn.IFS(B345="Wind offshore",0.037, B345="Wind onshore",0.001, B345="Solar PV",0.01)</f>
        <v>0.16483300828410363</v>
      </c>
      <c r="R345" cm="1">
        <f t="array" ref="R345">(M345+G345+0.02+_xlfn.IFS(K345="Europe &amp; Central Asia",0.015, K345="East Asia &amp; Pacific",0.026, K345="Middle East &amp; North Africa",0.025, K345="North America",0.026, K345="South Asia",0.05, K345="Sub-Saharan Africa",0.054, K345="Latin America &amp; Caribbean",0.034))*(1-F345)</f>
        <v>9.7001234192908514E-2</v>
      </c>
      <c r="S345">
        <f t="shared" si="12"/>
        <v>0.11735076642026704</v>
      </c>
      <c r="T345" s="5">
        <f t="shared" si="13"/>
        <v>2.0480766420267041E-2</v>
      </c>
    </row>
    <row r="346" spans="1:20" x14ac:dyDescent="0.2">
      <c r="A346" t="s">
        <v>87</v>
      </c>
      <c r="B346" t="s">
        <v>18</v>
      </c>
      <c r="C346">
        <v>2020</v>
      </c>
      <c r="D346" s="8">
        <v>7.513333333333333E-2</v>
      </c>
      <c r="E346">
        <v>4.7199999999999999E-2</v>
      </c>
      <c r="F346">
        <v>0.28000000000000003</v>
      </c>
      <c r="G346">
        <v>2.6548514710001261E-2</v>
      </c>
      <c r="H346">
        <v>2.9095135536334991E-2</v>
      </c>
      <c r="I346">
        <v>0.6</v>
      </c>
      <c r="J346">
        <v>3.2500000000000001E-2</v>
      </c>
      <c r="K346" t="s">
        <v>31</v>
      </c>
      <c r="L346">
        <v>2.18E-2</v>
      </c>
      <c r="M346">
        <v>8.8920318700000008E-3</v>
      </c>
      <c r="N346">
        <v>2.9095135536334991E-2</v>
      </c>
      <c r="O346">
        <v>2.6548514710001261E-2</v>
      </c>
      <c r="P346">
        <v>0.28000000000000003</v>
      </c>
      <c r="Q346" cm="1">
        <f t="array" ref="Q346">M346+E346+H346+
_xlfn.IFS(K346="Europe &amp; Central Asia",0.015, K346="East Asia &amp; Pacific",0.026, K346="Middle East &amp; North Africa",0.025, K346="North America",0.026, K346="South Asia",0.05, K346="Sub-Saharan Africa",0.054, K346="Latin America &amp; Caribbean",0.034)+
_xlfn.IFS(B346="Wind offshore",0.037, B346="Wind onshore",0.001, B346="Solar PV",0.01)</f>
        <v>0.14018716740633499</v>
      </c>
      <c r="R346" cm="1">
        <f t="array" ref="R346">(M346+G346+0.02+_xlfn.IFS(K346="Europe &amp; Central Asia",0.015, K346="East Asia &amp; Pacific",0.026, K346="Middle East &amp; North Africa",0.025, K346="North America",0.026, K346="South Asia",0.05, K346="Sub-Saharan Africa",0.054, K346="Latin America &amp; Caribbean",0.034))*(1-F346)</f>
        <v>7.879719353760091E-2</v>
      </c>
      <c r="S346">
        <f t="shared" si="12"/>
        <v>9.7214185698221128E-2</v>
      </c>
      <c r="T346" s="5">
        <f t="shared" si="13"/>
        <v>2.2080852364887799E-2</v>
      </c>
    </row>
    <row r="347" spans="1:20" x14ac:dyDescent="0.2">
      <c r="A347" t="s">
        <v>87</v>
      </c>
      <c r="B347" t="s">
        <v>16</v>
      </c>
      <c r="C347">
        <v>2022</v>
      </c>
      <c r="D347" s="8">
        <v>0.11</v>
      </c>
      <c r="E347">
        <v>5.9400000000000001E-2</v>
      </c>
      <c r="F347">
        <v>0.28000000000000003</v>
      </c>
      <c r="G347">
        <v>3.6814678899082569E-2</v>
      </c>
      <c r="H347">
        <v>5.193169166632966E-2</v>
      </c>
      <c r="I347">
        <v>0.7</v>
      </c>
      <c r="J347">
        <v>2.375E-2</v>
      </c>
      <c r="K347" t="s">
        <v>31</v>
      </c>
      <c r="L347">
        <v>2.18E-2</v>
      </c>
      <c r="M347">
        <v>2.9505622490000001E-2</v>
      </c>
      <c r="N347">
        <v>5.193169166632966E-2</v>
      </c>
      <c r="O347">
        <v>3.6814678899082569E-2</v>
      </c>
      <c r="P347">
        <v>0.28000000000000003</v>
      </c>
      <c r="Q347" cm="1">
        <f t="array" ref="Q347">M347+E347+H347+
_xlfn.IFS(K347="Europe &amp; Central Asia",0.015, K347="East Asia &amp; Pacific",0.026, K347="Middle East &amp; North Africa",0.025, K347="North America",0.026, K347="South Asia",0.05, K347="Sub-Saharan Africa",0.054, K347="Latin America &amp; Caribbean",0.034)+
_xlfn.IFS(B347="Wind offshore",0.037, B347="Wind onshore",0.001, B347="Solar PV",0.01)</f>
        <v>0.20483731415632966</v>
      </c>
      <c r="R347" cm="1">
        <f t="array" ref="R347">(M347+G347+0.02+_xlfn.IFS(K347="Europe &amp; Central Asia",0.015, K347="East Asia &amp; Pacific",0.026, K347="Middle East &amp; North Africa",0.025, K347="North America",0.026, K347="South Asia",0.05, K347="Sub-Saharan Africa",0.054, K347="Latin America &amp; Caribbean",0.034))*(1-F347)</f>
        <v>0.10103061700013945</v>
      </c>
      <c r="S347">
        <f t="shared" si="12"/>
        <v>0.13217262614699651</v>
      </c>
      <c r="T347" s="5">
        <f t="shared" si="13"/>
        <v>2.2172626146996513E-2</v>
      </c>
    </row>
    <row r="348" spans="1:20" x14ac:dyDescent="0.2">
      <c r="A348" t="s">
        <v>87</v>
      </c>
      <c r="B348" t="s">
        <v>16</v>
      </c>
      <c r="C348">
        <v>2020</v>
      </c>
      <c r="D348" s="8">
        <v>6.8900000000000003E-2</v>
      </c>
      <c r="E348">
        <v>4.7199999999999999E-2</v>
      </c>
      <c r="F348">
        <v>0.28000000000000003</v>
      </c>
      <c r="G348">
        <v>2.6548514710001261E-2</v>
      </c>
      <c r="H348">
        <v>2.9095135536334991E-2</v>
      </c>
      <c r="I348">
        <v>0.7</v>
      </c>
      <c r="J348">
        <v>2.375E-2</v>
      </c>
      <c r="K348" t="s">
        <v>31</v>
      </c>
      <c r="L348">
        <v>2.18E-2</v>
      </c>
      <c r="M348">
        <v>8.8920318700000008E-3</v>
      </c>
      <c r="N348">
        <v>2.9095135536334991E-2</v>
      </c>
      <c r="O348">
        <v>2.6548514710001261E-2</v>
      </c>
      <c r="P348">
        <v>0.28000000000000003</v>
      </c>
      <c r="Q348" cm="1">
        <f t="array" ref="Q348">M348+E348+H348+
_xlfn.IFS(K348="Europe &amp; Central Asia",0.015, K348="East Asia &amp; Pacific",0.026, K348="Middle East &amp; North Africa",0.025, K348="North America",0.026, K348="South Asia",0.05, K348="Sub-Saharan Africa",0.054, K348="Latin America &amp; Caribbean",0.034)+
_xlfn.IFS(B348="Wind offshore",0.037, B348="Wind onshore",0.001, B348="Solar PV",0.01)</f>
        <v>0.149187167406335</v>
      </c>
      <c r="R348" cm="1">
        <f t="array" ref="R348">(M348+G348+0.02+_xlfn.IFS(K348="Europe &amp; Central Asia",0.015, K348="East Asia &amp; Pacific",0.026, K348="Middle East &amp; North Africa",0.025, K348="North America",0.026, K348="South Asia",0.05, K348="Sub-Saharan Africa",0.054, K348="Latin America &amp; Caribbean",0.034))*(1-F348)</f>
        <v>7.879719353760091E-2</v>
      </c>
      <c r="S348">
        <f t="shared" si="12"/>
        <v>9.9914185698221136E-2</v>
      </c>
      <c r="T348" s="5">
        <f t="shared" si="13"/>
        <v>3.1014185698221133E-2</v>
      </c>
    </row>
    <row r="349" spans="1:20" x14ac:dyDescent="0.2">
      <c r="A349" t="s">
        <v>87</v>
      </c>
      <c r="B349" t="s">
        <v>16</v>
      </c>
      <c r="C349">
        <v>2013</v>
      </c>
      <c r="D349" s="8">
        <v>7.1999999999999995E-2</v>
      </c>
      <c r="E349">
        <v>4.9599999999999998E-2</v>
      </c>
      <c r="F349">
        <v>0.28000000000000003</v>
      </c>
      <c r="G349">
        <v>1.6E-2</v>
      </c>
      <c r="H349">
        <v>2.4E-2</v>
      </c>
      <c r="I349">
        <v>0.6</v>
      </c>
      <c r="J349">
        <v>3.2500000000000001E-2</v>
      </c>
      <c r="K349" t="s">
        <v>31</v>
      </c>
      <c r="L349">
        <v>2.0400000000000001E-2</v>
      </c>
      <c r="M349">
        <v>2.3501600000000001E-2</v>
      </c>
      <c r="N349">
        <v>2.4E-2</v>
      </c>
      <c r="O349">
        <v>1.6E-2</v>
      </c>
      <c r="P349">
        <v>0.28000000000000003</v>
      </c>
      <c r="Q349" cm="1">
        <f t="array" ref="Q349">M349+E349+H349+
_xlfn.IFS(K349="Europe &amp; Central Asia",0.015, K349="East Asia &amp; Pacific",0.026, K349="Middle East &amp; North Africa",0.025, K349="North America",0.026, K349="South Asia",0.05, K349="Sub-Saharan Africa",0.054, K349="Latin America &amp; Caribbean",0.034)+
_xlfn.IFS(B349="Wind offshore",0.037, B349="Wind onshore",0.001, B349="Solar PV",0.01)</f>
        <v>0.16110160000000001</v>
      </c>
      <c r="R349" cm="1">
        <f t="array" ref="R349">(M349+G349+0.02+_xlfn.IFS(K349="Europe &amp; Central Asia",0.015, K349="East Asia &amp; Pacific",0.026, K349="Middle East &amp; North Africa",0.025, K349="North America",0.026, K349="South Asia",0.05, K349="Sub-Saharan Africa",0.054, K349="Latin America &amp; Caribbean",0.034))*(1-F349)</f>
        <v>8.1721152000000005E-2</v>
      </c>
      <c r="S349">
        <f t="shared" si="12"/>
        <v>0.10553528640000001</v>
      </c>
      <c r="T349" s="5">
        <f t="shared" si="13"/>
        <v>3.3535286400000017E-2</v>
      </c>
    </row>
    <row r="350" spans="1:20" x14ac:dyDescent="0.2">
      <c r="A350" t="s">
        <v>97</v>
      </c>
      <c r="B350" t="s">
        <v>16</v>
      </c>
      <c r="C350">
        <v>2020</v>
      </c>
      <c r="D350" s="8">
        <v>7.9699999999999993E-2</v>
      </c>
      <c r="E350">
        <v>4.7199999999999999E-2</v>
      </c>
      <c r="F350">
        <v>0.3</v>
      </c>
      <c r="G350">
        <v>4.8632414333635951E-2</v>
      </c>
      <c r="H350">
        <v>5.3297395426919962E-2</v>
      </c>
      <c r="I350">
        <v>0.7</v>
      </c>
      <c r="J350">
        <v>2.375E-2</v>
      </c>
      <c r="K350" t="s">
        <v>31</v>
      </c>
      <c r="L350">
        <v>2.18E-2</v>
      </c>
      <c r="M350">
        <v>8.8920318700000008E-3</v>
      </c>
      <c r="N350">
        <v>5.3297395426919962E-2</v>
      </c>
      <c r="O350">
        <v>4.8632414333635951E-2</v>
      </c>
      <c r="P350">
        <v>0.3</v>
      </c>
      <c r="Q350" cm="1">
        <f t="array" ref="Q350">M350+E350+H350+
_xlfn.IFS(K350="Europe &amp; Central Asia",0.015, K350="East Asia &amp; Pacific",0.026, K350="Middle East &amp; North Africa",0.025, K350="North America",0.026, K350="South Asia",0.05, K350="Sub-Saharan Africa",0.054, K350="Latin America &amp; Caribbean",0.034)+
_xlfn.IFS(B350="Wind offshore",0.037, B350="Wind onshore",0.001, B350="Solar PV",0.01)</f>
        <v>0.17338942729691997</v>
      </c>
      <c r="R350" cm="1">
        <f t="array" ref="R350">(M350+G350+0.02+_xlfn.IFS(K350="Europe &amp; Central Asia",0.015, K350="East Asia &amp; Pacific",0.026, K350="Middle East &amp; North Africa",0.025, K350="North America",0.026, K350="South Asia",0.05, K350="Sub-Saharan Africa",0.054, K350="Latin America &amp; Caribbean",0.034))*(1-F350)</f>
        <v>9.2067112342545165E-2</v>
      </c>
      <c r="S350">
        <f t="shared" si="12"/>
        <v>0.11646380682885761</v>
      </c>
      <c r="T350" s="5">
        <f t="shared" si="13"/>
        <v>3.6763806828857618E-2</v>
      </c>
    </row>
    <row r="351" spans="1:20" x14ac:dyDescent="0.2">
      <c r="A351" t="s">
        <v>61</v>
      </c>
      <c r="B351" t="s">
        <v>18</v>
      </c>
      <c r="C351">
        <v>2020</v>
      </c>
      <c r="D351" s="8">
        <v>7.1599999999999997E-2</v>
      </c>
      <c r="E351">
        <v>4.7199999999999999E-2</v>
      </c>
      <c r="F351">
        <v>0.3</v>
      </c>
      <c r="G351">
        <v>4.8632414333635951E-2</v>
      </c>
      <c r="H351">
        <v>5.3297395426919962E-2</v>
      </c>
      <c r="I351">
        <v>0.8</v>
      </c>
      <c r="J351">
        <v>5.0000000000000001E-3</v>
      </c>
      <c r="K351" t="s">
        <v>31</v>
      </c>
      <c r="L351">
        <v>2.18E-2</v>
      </c>
      <c r="M351">
        <v>8.8920318700000008E-3</v>
      </c>
      <c r="N351">
        <v>5.3297395426919962E-2</v>
      </c>
      <c r="O351">
        <v>4.8632414333635951E-2</v>
      </c>
      <c r="P351">
        <v>0.3</v>
      </c>
      <c r="Q351" cm="1">
        <f t="array" ref="Q351">M351+E351+H351+
_xlfn.IFS(K351="Europe &amp; Central Asia",0.015, K351="East Asia &amp; Pacific",0.026, K351="Middle East &amp; North Africa",0.025, K351="North America",0.026, K351="South Asia",0.05, K351="Sub-Saharan Africa",0.054, K351="Latin America &amp; Caribbean",0.034)+
_xlfn.IFS(B351="Wind offshore",0.037, B351="Wind onshore",0.001, B351="Solar PV",0.01)</f>
        <v>0.16438942729691997</v>
      </c>
      <c r="R351" cm="1">
        <f t="array" ref="R351">(M351+G351+0.02+_xlfn.IFS(K351="Europe &amp; Central Asia",0.015, K351="East Asia &amp; Pacific",0.026, K351="Middle East &amp; North Africa",0.025, K351="North America",0.026, K351="South Asia",0.05, K351="Sub-Saharan Africa",0.054, K351="Latin America &amp; Caribbean",0.034))*(1-F351)</f>
        <v>9.2067112342545165E-2</v>
      </c>
      <c r="S351">
        <f t="shared" si="12"/>
        <v>0.11376380682885762</v>
      </c>
      <c r="T351" s="5">
        <f t="shared" si="13"/>
        <v>4.216380682885762E-2</v>
      </c>
    </row>
    <row r="352" spans="1:20" x14ac:dyDescent="0.2">
      <c r="A352" t="s">
        <v>88</v>
      </c>
      <c r="B352" t="s">
        <v>18</v>
      </c>
      <c r="C352">
        <v>2014</v>
      </c>
      <c r="D352" s="7">
        <v>0.1</v>
      </c>
      <c r="E352">
        <v>5.7799999999999997E-2</v>
      </c>
      <c r="F352">
        <v>0.3</v>
      </c>
      <c r="G352">
        <v>1.9E-2</v>
      </c>
      <c r="H352">
        <v>2.8500000000000001E-2</v>
      </c>
      <c r="I352">
        <v>0.8</v>
      </c>
      <c r="J352">
        <v>5.0000000000000001E-3</v>
      </c>
      <c r="K352" t="s">
        <v>22</v>
      </c>
      <c r="L352">
        <v>1.2500000000000001E-2</v>
      </c>
      <c r="M352">
        <v>2.5395600000000001E-2</v>
      </c>
      <c r="N352">
        <v>2.8500000000000001E-2</v>
      </c>
      <c r="O352">
        <v>1.9E-2</v>
      </c>
      <c r="P352">
        <v>0.3</v>
      </c>
      <c r="Q352" cm="1">
        <f t="array" ref="Q352">M352+E352+H352+
_xlfn.IFS(K352="Europe &amp; Central Asia",0.015, K352="East Asia &amp; Pacific",0.026, K352="Middle East &amp; North Africa",0.025, K352="North America",0.026, K352="South Asia",0.05, K352="Sub-Saharan Africa",0.054, K352="Latin America &amp; Caribbean",0.034)+
_xlfn.IFS(B352="Wind offshore",0.037, B352="Wind onshore",0.001, B352="Solar PV",0.01)</f>
        <v>0.12769559999999999</v>
      </c>
      <c r="R352" cm="1">
        <f t="array" ref="R352">(M352+G352+0.02+_xlfn.IFS(K352="Europe &amp; Central Asia",0.015, K352="East Asia &amp; Pacific",0.026, K352="Middle East &amp; North Africa",0.025, K352="North America",0.026, K352="South Asia",0.05, K352="Sub-Saharan Africa",0.054, K352="Latin America &amp; Caribbean",0.034))*(1-F352)</f>
        <v>5.5576919999999995E-2</v>
      </c>
      <c r="S352">
        <f t="shared" si="12"/>
        <v>7.7212523999999991E-2</v>
      </c>
      <c r="T352" s="3">
        <f t="shared" si="13"/>
        <v>-2.2787476000000015E-2</v>
      </c>
    </row>
    <row r="353" spans="1:20" x14ac:dyDescent="0.2">
      <c r="A353" t="s">
        <v>88</v>
      </c>
      <c r="B353" t="s">
        <v>16</v>
      </c>
      <c r="C353">
        <v>2019</v>
      </c>
      <c r="D353" s="7">
        <v>5.1666666666666673E-2</v>
      </c>
      <c r="E353">
        <v>5.1999999999999998E-2</v>
      </c>
      <c r="F353">
        <v>0.25</v>
      </c>
      <c r="G353">
        <v>1.335086683595622E-2</v>
      </c>
      <c r="H353">
        <v>1.574844352298058E-2</v>
      </c>
      <c r="I353">
        <v>0.7</v>
      </c>
      <c r="J353">
        <v>2.375E-2</v>
      </c>
      <c r="K353" t="s">
        <v>22</v>
      </c>
      <c r="L353">
        <v>1.2500000000000001E-2</v>
      </c>
      <c r="M353">
        <v>2.1413999999999999E-2</v>
      </c>
      <c r="N353">
        <v>1.574844352298058E-2</v>
      </c>
      <c r="O353">
        <v>1.335086683595622E-2</v>
      </c>
      <c r="P353">
        <v>0.25</v>
      </c>
      <c r="Q353" cm="1">
        <f t="array" ref="Q353">M353+E353+H353+
_xlfn.IFS(K353="Europe &amp; Central Asia",0.015, K353="East Asia &amp; Pacific",0.026, K353="Middle East &amp; North Africa",0.025, K353="North America",0.026, K353="South Asia",0.05, K353="Sub-Saharan Africa",0.054, K353="Latin America &amp; Caribbean",0.034)+
_xlfn.IFS(B353="Wind offshore",0.037, B353="Wind onshore",0.001, B353="Solar PV",0.01)</f>
        <v>0.11416244352298056</v>
      </c>
      <c r="R353" cm="1">
        <f t="array" ref="R353">(M353+G353+0.02+_xlfn.IFS(K353="Europe &amp; Central Asia",0.015, K353="East Asia &amp; Pacific",0.026, K353="Middle East &amp; North Africa",0.025, K353="North America",0.026, K353="South Asia",0.05, K353="Sub-Saharan Africa",0.054, K353="Latin America &amp; Caribbean",0.034))*(1-F353)</f>
        <v>5.2323650126967158E-2</v>
      </c>
      <c r="S353">
        <f t="shared" si="12"/>
        <v>7.0875288145771181E-2</v>
      </c>
      <c r="T353" s="3">
        <f t="shared" si="13"/>
        <v>1.9208621479104508E-2</v>
      </c>
    </row>
    <row r="354" spans="1:20" x14ac:dyDescent="0.2">
      <c r="A354" t="s">
        <v>88</v>
      </c>
      <c r="B354" t="s">
        <v>16</v>
      </c>
      <c r="C354">
        <v>2018</v>
      </c>
      <c r="D354" s="7">
        <v>5.2733333333333333E-2</v>
      </c>
      <c r="E354">
        <v>5.96E-2</v>
      </c>
      <c r="F354">
        <v>0.25</v>
      </c>
      <c r="G354">
        <v>1.801771831805242E-2</v>
      </c>
      <c r="H354">
        <v>2.2163161094946319E-2</v>
      </c>
      <c r="I354">
        <v>0.6</v>
      </c>
      <c r="J354">
        <v>3.2500000000000001E-2</v>
      </c>
      <c r="K354" t="s">
        <v>22</v>
      </c>
      <c r="L354">
        <v>1.2500000000000001E-2</v>
      </c>
      <c r="M354">
        <v>2.909364683E-2</v>
      </c>
      <c r="N354">
        <v>2.2163161094946319E-2</v>
      </c>
      <c r="O354">
        <v>1.801771831805242E-2</v>
      </c>
      <c r="P354">
        <v>0.25</v>
      </c>
      <c r="Q354" cm="1">
        <f t="array" ref="Q354">M354+E354+H354+
_xlfn.IFS(K354="Europe &amp; Central Asia",0.015, K354="East Asia &amp; Pacific",0.026, K354="Middle East &amp; North Africa",0.025, K354="North America",0.026, K354="South Asia",0.05, K354="Sub-Saharan Africa",0.054, K354="Latin America &amp; Caribbean",0.034)+
_xlfn.IFS(B354="Wind offshore",0.037, B354="Wind onshore",0.001, B354="Solar PV",0.01)</f>
        <v>0.13585680792494631</v>
      </c>
      <c r="R354" cm="1">
        <f t="array" ref="R354">(M354+G354+0.02+_xlfn.IFS(K354="Europe &amp; Central Asia",0.015, K354="East Asia &amp; Pacific",0.026, K354="Middle East &amp; North Africa",0.025, K354="North America",0.026, K354="South Asia",0.05, K354="Sub-Saharan Africa",0.054, K354="Latin America &amp; Caribbean",0.034))*(1-F354)</f>
        <v>6.1583523861039317E-2</v>
      </c>
      <c r="S354">
        <f t="shared" si="12"/>
        <v>8.3865509080211412E-2</v>
      </c>
      <c r="T354" s="3">
        <f t="shared" si="13"/>
        <v>3.1132175746878078E-2</v>
      </c>
    </row>
    <row r="355" spans="1:20" x14ac:dyDescent="0.2">
      <c r="A355" t="s">
        <v>88</v>
      </c>
      <c r="B355" t="s">
        <v>18</v>
      </c>
      <c r="C355">
        <v>2018</v>
      </c>
      <c r="D355" s="7">
        <v>5.2733333333333333E-2</v>
      </c>
      <c r="E355">
        <v>5.96E-2</v>
      </c>
      <c r="F355">
        <v>0.25</v>
      </c>
      <c r="G355">
        <v>1.801771831805242E-2</v>
      </c>
      <c r="H355">
        <v>2.2163161094946319E-2</v>
      </c>
      <c r="I355">
        <v>0.8</v>
      </c>
      <c r="J355">
        <v>5.0000000000000001E-3</v>
      </c>
      <c r="K355" t="s">
        <v>22</v>
      </c>
      <c r="L355">
        <v>1.2500000000000001E-2</v>
      </c>
      <c r="M355">
        <v>2.909364683E-2</v>
      </c>
      <c r="N355">
        <v>2.2163161094946319E-2</v>
      </c>
      <c r="O355">
        <v>1.801771831805242E-2</v>
      </c>
      <c r="P355">
        <v>0.25</v>
      </c>
      <c r="Q355" cm="1">
        <f t="array" ref="Q355">M355+E355+H355+
_xlfn.IFS(K355="Europe &amp; Central Asia",0.015, K355="East Asia &amp; Pacific",0.026, K355="Middle East &amp; North Africa",0.025, K355="North America",0.026, K355="South Asia",0.05, K355="Sub-Saharan Africa",0.054, K355="Latin America &amp; Caribbean",0.034)+
_xlfn.IFS(B355="Wind offshore",0.037, B355="Wind onshore",0.001, B355="Solar PV",0.01)</f>
        <v>0.1268568079249463</v>
      </c>
      <c r="R355" cm="1">
        <f t="array" ref="R355">(M355+G355+0.02+_xlfn.IFS(K355="Europe &amp; Central Asia",0.015, K355="East Asia &amp; Pacific",0.026, K355="Middle East &amp; North Africa",0.025, K355="North America",0.026, K355="South Asia",0.05, K355="Sub-Saharan Africa",0.054, K355="Latin America &amp; Caribbean",0.034))*(1-F355)</f>
        <v>6.1583523861039317E-2</v>
      </c>
      <c r="S355">
        <f t="shared" si="12"/>
        <v>8.1165509080211418E-2</v>
      </c>
      <c r="T355" s="3">
        <f t="shared" si="13"/>
        <v>2.8432175746878084E-2</v>
      </c>
    </row>
    <row r="356" spans="1:20" x14ac:dyDescent="0.2">
      <c r="A356" t="s">
        <v>88</v>
      </c>
      <c r="B356" t="s">
        <v>18</v>
      </c>
      <c r="C356">
        <v>2019</v>
      </c>
      <c r="D356" s="7">
        <v>5.1666666666666673E-2</v>
      </c>
      <c r="E356">
        <v>5.1999999999999998E-2</v>
      </c>
      <c r="F356">
        <v>0.25</v>
      </c>
      <c r="G356">
        <v>1.335086683595622E-2</v>
      </c>
      <c r="H356">
        <v>1.574844352298058E-2</v>
      </c>
      <c r="I356">
        <v>0.8</v>
      </c>
      <c r="J356">
        <v>5.0000000000000001E-3</v>
      </c>
      <c r="K356" t="s">
        <v>22</v>
      </c>
      <c r="L356">
        <v>1.2500000000000001E-2</v>
      </c>
      <c r="M356">
        <v>2.1413999999999999E-2</v>
      </c>
      <c r="N356">
        <v>1.574844352298058E-2</v>
      </c>
      <c r="O356">
        <v>1.335086683595622E-2</v>
      </c>
      <c r="P356">
        <v>0.25</v>
      </c>
      <c r="Q356" cm="1">
        <f t="array" ref="Q356">M356+E356+H356+
_xlfn.IFS(K356="Europe &amp; Central Asia",0.015, K356="East Asia &amp; Pacific",0.026, K356="Middle East &amp; North Africa",0.025, K356="North America",0.026, K356="South Asia",0.05, K356="Sub-Saharan Africa",0.054, K356="Latin America &amp; Caribbean",0.034)+
_xlfn.IFS(B356="Wind offshore",0.037, B356="Wind onshore",0.001, B356="Solar PV",0.01)</f>
        <v>0.10516244352298057</v>
      </c>
      <c r="R356" cm="1">
        <f t="array" ref="R356">(M356+G356+0.02+_xlfn.IFS(K356="Europe &amp; Central Asia",0.015, K356="East Asia &amp; Pacific",0.026, K356="Middle East &amp; North Africa",0.025, K356="North America",0.026, K356="South Asia",0.05, K356="Sub-Saharan Africa",0.054, K356="Latin America &amp; Caribbean",0.034))*(1-F356)</f>
        <v>5.2323650126967158E-2</v>
      </c>
      <c r="S356">
        <f t="shared" si="12"/>
        <v>6.8175288145771173E-2</v>
      </c>
      <c r="T356" s="3">
        <f t="shared" si="13"/>
        <v>1.65086214791045E-2</v>
      </c>
    </row>
    <row r="357" spans="1:20" x14ac:dyDescent="0.2">
      <c r="A357" t="s">
        <v>88</v>
      </c>
      <c r="B357" t="s">
        <v>18</v>
      </c>
      <c r="C357">
        <v>2013</v>
      </c>
      <c r="D357" s="7">
        <v>0.1</v>
      </c>
      <c r="E357">
        <v>4.9599999999999998E-2</v>
      </c>
      <c r="F357">
        <v>0.3</v>
      </c>
      <c r="G357">
        <v>2.1999999999999999E-2</v>
      </c>
      <c r="H357">
        <v>3.3000000000000002E-2</v>
      </c>
      <c r="I357">
        <v>0.8</v>
      </c>
      <c r="J357">
        <v>5.0000000000000001E-3</v>
      </c>
      <c r="K357" t="s">
        <v>22</v>
      </c>
      <c r="L357">
        <v>1.2500000000000001E-2</v>
      </c>
      <c r="M357">
        <v>2.3501600000000001E-2</v>
      </c>
      <c r="N357">
        <v>3.3000000000000002E-2</v>
      </c>
      <c r="O357">
        <v>2.1999999999999999E-2</v>
      </c>
      <c r="P357">
        <v>0.3</v>
      </c>
      <c r="Q357" cm="1">
        <f t="array" ref="Q357">M357+E357+H357+
_xlfn.IFS(K357="Europe &amp; Central Asia",0.015, K357="East Asia &amp; Pacific",0.026, K357="Middle East &amp; North Africa",0.025, K357="North America",0.026, K357="South Asia",0.05, K357="Sub-Saharan Africa",0.054, K357="Latin America &amp; Caribbean",0.034)+
_xlfn.IFS(B357="Wind offshore",0.037, B357="Wind onshore",0.001, B357="Solar PV",0.01)</f>
        <v>0.1221016</v>
      </c>
      <c r="R357" cm="1">
        <f t="array" ref="R357">(M357+G357+0.02+_xlfn.IFS(K357="Europe &amp; Central Asia",0.015, K357="East Asia &amp; Pacific",0.026, K357="Middle East &amp; North Africa",0.025, K357="North America",0.026, K357="South Asia",0.05, K357="Sub-Saharan Africa",0.054, K357="Latin America &amp; Caribbean",0.034))*(1-F357)</f>
        <v>5.6351119999999998E-2</v>
      </c>
      <c r="S357">
        <f t="shared" si="12"/>
        <v>7.6076264000000005E-2</v>
      </c>
      <c r="T357" s="3">
        <f t="shared" si="13"/>
        <v>-2.3923736000000001E-2</v>
      </c>
    </row>
    <row r="358" spans="1:20" x14ac:dyDescent="0.2">
      <c r="A358" t="s">
        <v>88</v>
      </c>
      <c r="B358" t="s">
        <v>18</v>
      </c>
      <c r="C358">
        <v>2015</v>
      </c>
      <c r="D358" s="7">
        <v>7.6249999999999998E-2</v>
      </c>
      <c r="E358">
        <v>6.1199999999999997E-2</v>
      </c>
      <c r="F358">
        <v>0.28000000000000003</v>
      </c>
      <c r="G358">
        <v>2.1299999999999999E-2</v>
      </c>
      <c r="H358">
        <v>2.9819999999999999E-2</v>
      </c>
      <c r="I358">
        <v>0.8</v>
      </c>
      <c r="J358">
        <v>5.0000000000000001E-3</v>
      </c>
      <c r="K358" t="s">
        <v>22</v>
      </c>
      <c r="L358">
        <v>1.2500000000000001E-2</v>
      </c>
      <c r="M358">
        <v>2.1382868530000002E-2</v>
      </c>
      <c r="N358">
        <v>2.9819999999999999E-2</v>
      </c>
      <c r="O358">
        <v>2.1299999999999999E-2</v>
      </c>
      <c r="P358">
        <v>0.28000000000000003</v>
      </c>
      <c r="Q358" cm="1">
        <f t="array" ref="Q358">M358+E358+H358+
_xlfn.IFS(K358="Europe &amp; Central Asia",0.015, K358="East Asia &amp; Pacific",0.026, K358="Middle East &amp; North Africa",0.025, K358="North America",0.026, K358="South Asia",0.05, K358="Sub-Saharan Africa",0.054, K358="Latin America &amp; Caribbean",0.034)+
_xlfn.IFS(B358="Wind offshore",0.037, B358="Wind onshore",0.001, B358="Solar PV",0.01)</f>
        <v>0.12840286852999999</v>
      </c>
      <c r="R358" cm="1">
        <f t="array" ref="R358">(M358+G358+0.02+_xlfn.IFS(K358="Europe &amp; Central Asia",0.015, K358="East Asia &amp; Pacific",0.026, K358="Middle East &amp; North Africa",0.025, K358="North America",0.026, K358="South Asia",0.05, K358="Sub-Saharan Africa",0.054, K358="Latin America &amp; Caribbean",0.034))*(1-F358)</f>
        <v>5.5931665341600004E-2</v>
      </c>
      <c r="S358">
        <f t="shared" si="12"/>
        <v>7.7673026298119993E-2</v>
      </c>
      <c r="T358" s="3">
        <f t="shared" si="13"/>
        <v>1.4230262981199948E-3</v>
      </c>
    </row>
    <row r="359" spans="1:20" x14ac:dyDescent="0.2">
      <c r="A359" t="s">
        <v>88</v>
      </c>
      <c r="B359" t="s">
        <v>16</v>
      </c>
      <c r="C359">
        <v>2020</v>
      </c>
      <c r="D359" s="7">
        <v>4.7392857142857139E-2</v>
      </c>
      <c r="E359">
        <v>4.7199999999999999E-2</v>
      </c>
      <c r="F359">
        <v>0.25</v>
      </c>
      <c r="G359">
        <v>1.4111372683694371E-2</v>
      </c>
      <c r="H359">
        <v>1.5464981951745629E-2</v>
      </c>
      <c r="I359">
        <v>0.7</v>
      </c>
      <c r="J359">
        <v>2.375E-2</v>
      </c>
      <c r="K359" t="s">
        <v>22</v>
      </c>
      <c r="L359">
        <v>1.2500000000000001E-2</v>
      </c>
      <c r="M359">
        <v>8.8920318700000008E-3</v>
      </c>
      <c r="N359">
        <v>1.5464981951745629E-2</v>
      </c>
      <c r="O359">
        <v>1.4111372683694371E-2</v>
      </c>
      <c r="P359">
        <v>0.25</v>
      </c>
      <c r="Q359" cm="1">
        <f t="array" ref="Q359">M359+E359+H359+
_xlfn.IFS(K359="Europe &amp; Central Asia",0.015, K359="East Asia &amp; Pacific",0.026, K359="Middle East &amp; North Africa",0.025, K359="North America",0.026, K359="South Asia",0.05, K359="Sub-Saharan Africa",0.054, K359="Latin America &amp; Caribbean",0.034)+
_xlfn.IFS(B359="Wind offshore",0.037, B359="Wind onshore",0.001, B359="Solar PV",0.01)</f>
        <v>9.6557013821745627E-2</v>
      </c>
      <c r="R359" cm="1">
        <f t="array" ref="R359">(M359+G359+0.02+_xlfn.IFS(K359="Europe &amp; Central Asia",0.015, K359="East Asia &amp; Pacific",0.026, K359="Middle East &amp; North Africa",0.025, K359="North America",0.026, K359="South Asia",0.05, K359="Sub-Saharan Africa",0.054, K359="Latin America &amp; Caribbean",0.034))*(1-F359)</f>
        <v>4.3502553415270782E-2</v>
      </c>
      <c r="S359">
        <f t="shared" si="12"/>
        <v>5.9418891537213234E-2</v>
      </c>
      <c r="T359" s="3">
        <f t="shared" si="13"/>
        <v>1.2026034394356094E-2</v>
      </c>
    </row>
    <row r="360" spans="1:20" x14ac:dyDescent="0.2">
      <c r="A360" t="s">
        <v>88</v>
      </c>
      <c r="B360" t="s">
        <v>28</v>
      </c>
      <c r="C360">
        <v>2020</v>
      </c>
      <c r="D360" s="7">
        <v>6.7599999999999993E-2</v>
      </c>
      <c r="E360">
        <v>4.7199999999999999E-2</v>
      </c>
      <c r="F360">
        <v>0.25</v>
      </c>
      <c r="G360">
        <v>1.4111372683694371E-2</v>
      </c>
      <c r="H360">
        <v>1.5464981951745629E-2</v>
      </c>
      <c r="I360">
        <v>0.6</v>
      </c>
      <c r="J360">
        <v>3.2500000000000001E-2</v>
      </c>
      <c r="K360" t="s">
        <v>22</v>
      </c>
      <c r="L360">
        <v>1.2500000000000001E-2</v>
      </c>
      <c r="M360">
        <v>8.8920318700000008E-3</v>
      </c>
      <c r="N360">
        <v>1.5464981951745629E-2</v>
      </c>
      <c r="O360">
        <v>1.4111372683694371E-2</v>
      </c>
      <c r="P360">
        <v>0.25</v>
      </c>
      <c r="Q360" cm="1">
        <f t="array" ref="Q360">M360+E360+H360+
_xlfn.IFS(K360="Europe &amp; Central Asia",0.015, K360="East Asia &amp; Pacific",0.026, K360="Middle East &amp; North Africa",0.025, K360="North America",0.026, K360="South Asia",0.05, K360="Sub-Saharan Africa",0.054, K360="Latin America &amp; Caribbean",0.034)+
_xlfn.IFS(B360="Wind offshore",0.037, B360="Wind onshore",0.001, B360="Solar PV",0.01)</f>
        <v>0.12355701382174564</v>
      </c>
      <c r="R360" cm="1">
        <f t="array" ref="R360">(M360+G360+0.02+_xlfn.IFS(K360="Europe &amp; Central Asia",0.015, K360="East Asia &amp; Pacific",0.026, K360="Middle East &amp; North Africa",0.025, K360="North America",0.026, K360="South Asia",0.05, K360="Sub-Saharan Africa",0.054, K360="Latin America &amp; Caribbean",0.034))*(1-F360)</f>
        <v>4.3502553415270782E-2</v>
      </c>
      <c r="S360">
        <f t="shared" si="12"/>
        <v>6.7518891537213244E-2</v>
      </c>
      <c r="T360" s="3">
        <f t="shared" si="13"/>
        <v>-8.1108462786749769E-5</v>
      </c>
    </row>
    <row r="361" spans="1:20" x14ac:dyDescent="0.2">
      <c r="A361" t="s">
        <v>88</v>
      </c>
      <c r="B361" t="s">
        <v>18</v>
      </c>
      <c r="C361">
        <v>2020</v>
      </c>
      <c r="D361" s="7">
        <v>4.2549999999999998E-2</v>
      </c>
      <c r="E361">
        <v>4.7199999999999999E-2</v>
      </c>
      <c r="F361">
        <v>0.25</v>
      </c>
      <c r="G361">
        <v>1.4111372683694371E-2</v>
      </c>
      <c r="H361">
        <v>1.5464981951745629E-2</v>
      </c>
      <c r="I361">
        <v>0.8</v>
      </c>
      <c r="J361">
        <v>5.0000000000000001E-3</v>
      </c>
      <c r="K361" t="s">
        <v>22</v>
      </c>
      <c r="L361">
        <v>1.2500000000000001E-2</v>
      </c>
      <c r="M361">
        <v>8.8920318700000008E-3</v>
      </c>
      <c r="N361">
        <v>1.5464981951745629E-2</v>
      </c>
      <c r="O361">
        <v>1.4111372683694371E-2</v>
      </c>
      <c r="P361">
        <v>0.25</v>
      </c>
      <c r="Q361" cm="1">
        <f t="array" ref="Q361">M361+E361+H361+
_xlfn.IFS(K361="Europe &amp; Central Asia",0.015, K361="East Asia &amp; Pacific",0.026, K361="Middle East &amp; North Africa",0.025, K361="North America",0.026, K361="South Asia",0.05, K361="Sub-Saharan Africa",0.054, K361="Latin America &amp; Caribbean",0.034)+
_xlfn.IFS(B361="Wind offshore",0.037, B361="Wind onshore",0.001, B361="Solar PV",0.01)</f>
        <v>8.7557013821745633E-2</v>
      </c>
      <c r="R361" cm="1">
        <f t="array" ref="R361">(M361+G361+0.02+_xlfn.IFS(K361="Europe &amp; Central Asia",0.015, K361="East Asia &amp; Pacific",0.026, K361="Middle East &amp; North Africa",0.025, K361="North America",0.026, K361="South Asia",0.05, K361="Sub-Saharan Africa",0.054, K361="Latin America &amp; Caribbean",0.034))*(1-F361)</f>
        <v>4.3502553415270782E-2</v>
      </c>
      <c r="S361">
        <f t="shared" si="12"/>
        <v>5.6718891537213233E-2</v>
      </c>
      <c r="T361" s="3">
        <f t="shared" si="13"/>
        <v>1.4168891537213235E-2</v>
      </c>
    </row>
    <row r="362" spans="1:20" x14ac:dyDescent="0.2">
      <c r="A362" t="s">
        <v>88</v>
      </c>
      <c r="B362" t="s">
        <v>18</v>
      </c>
      <c r="C362">
        <v>2008</v>
      </c>
      <c r="D362" s="7">
        <v>5.8999999999999997E-2</v>
      </c>
      <c r="E362">
        <v>6.4299999999999996E-2</v>
      </c>
      <c r="F362">
        <v>0.3</v>
      </c>
      <c r="G362">
        <v>0</v>
      </c>
      <c r="H362">
        <v>0</v>
      </c>
      <c r="I362">
        <v>0.8</v>
      </c>
      <c r="J362">
        <v>5.0000000000000001E-3</v>
      </c>
      <c r="K362" t="s">
        <v>22</v>
      </c>
      <c r="L362">
        <v>1.2500000000000001E-2</v>
      </c>
      <c r="M362">
        <v>3.6642629480000001E-2</v>
      </c>
      <c r="N362">
        <v>0</v>
      </c>
      <c r="O362">
        <v>0</v>
      </c>
      <c r="P362">
        <v>0.3</v>
      </c>
      <c r="Q362" cm="1">
        <f t="array" ref="Q362">M362+E362+H362+
_xlfn.IFS(K362="Europe &amp; Central Asia",0.015, K362="East Asia &amp; Pacific",0.026, K362="Middle East &amp; North Africa",0.025, K362="North America",0.026, K362="South Asia",0.05, K362="Sub-Saharan Africa",0.054, K362="Latin America &amp; Caribbean",0.034)+
_xlfn.IFS(B362="Wind offshore",0.037, B362="Wind onshore",0.001, B362="Solar PV",0.01)</f>
        <v>0.11694262947999999</v>
      </c>
      <c r="R362" cm="1">
        <f t="array" ref="R362">(M362+G362+0.02+_xlfn.IFS(K362="Europe &amp; Central Asia",0.015, K362="East Asia &amp; Pacific",0.026, K362="Middle East &amp; North Africa",0.025, K362="North America",0.026, K362="South Asia",0.05, K362="Sub-Saharan Africa",0.054, K362="Latin America &amp; Caribbean",0.034))*(1-F362)</f>
        <v>5.0149840635999997E-2</v>
      </c>
      <c r="S362">
        <f t="shared" si="12"/>
        <v>7.0187677289200001E-2</v>
      </c>
      <c r="T362" s="3">
        <f t="shared" si="13"/>
        <v>1.1187677289200004E-2</v>
      </c>
    </row>
    <row r="363" spans="1:20" x14ac:dyDescent="0.2">
      <c r="A363" t="s">
        <v>89</v>
      </c>
      <c r="B363" t="s">
        <v>16</v>
      </c>
      <c r="C363">
        <v>2023</v>
      </c>
      <c r="D363" s="7">
        <v>0.31779000000000002</v>
      </c>
      <c r="E363">
        <v>4.5999999999999999E-2</v>
      </c>
      <c r="F363">
        <v>0.3</v>
      </c>
      <c r="G363">
        <v>0.13073361124886351</v>
      </c>
      <c r="H363">
        <v>0.17550197507911561</v>
      </c>
      <c r="I363">
        <v>0.8</v>
      </c>
      <c r="J363">
        <v>5.0000000000000001E-3</v>
      </c>
      <c r="K363" t="s">
        <v>26</v>
      </c>
      <c r="L363">
        <v>2.1100000000000001E-2</v>
      </c>
      <c r="M363">
        <v>3.73E-2</v>
      </c>
      <c r="N363">
        <v>0.17550197507911561</v>
      </c>
      <c r="O363">
        <v>0.13073361124886351</v>
      </c>
      <c r="P363">
        <v>0.3</v>
      </c>
      <c r="Q363" cm="1">
        <f t="array" ref="Q363">M363+E363+H363+
_xlfn.IFS(K363="Europe &amp; Central Asia",0.015, K363="East Asia &amp; Pacific",0.026, K363="Middle East &amp; North Africa",0.025, K363="North America",0.026, K363="South Asia",0.05, K363="Sub-Saharan Africa",0.054, K363="Latin America &amp; Caribbean",0.034)+
_xlfn.IFS(B363="Wind offshore",0.037, B363="Wind onshore",0.001, B363="Solar PV",0.01)</f>
        <v>0.31880197507911562</v>
      </c>
      <c r="R363" cm="1">
        <f t="array" ref="R363">(M363+G363+0.02+_xlfn.IFS(K363="Europe &amp; Central Asia",0.015, K363="East Asia &amp; Pacific",0.026, K363="Middle East &amp; North Africa",0.025, K363="North America",0.026, K363="South Asia",0.05, K363="Sub-Saharan Africa",0.054, K363="Latin America &amp; Caribbean",0.034))*(1-F363)</f>
        <v>0.16662352787420445</v>
      </c>
      <c r="S363">
        <f t="shared" si="12"/>
        <v>0.21227706203567778</v>
      </c>
      <c r="T363" s="3">
        <f t="shared" si="13"/>
        <v>-0.10551293796432223</v>
      </c>
    </row>
    <row r="364" spans="1:20" x14ac:dyDescent="0.2">
      <c r="A364" t="s">
        <v>90</v>
      </c>
      <c r="B364" t="s">
        <v>18</v>
      </c>
      <c r="C364">
        <v>2014</v>
      </c>
      <c r="D364" s="7">
        <v>8.2000000000000003E-2</v>
      </c>
      <c r="E364">
        <v>5.7799999999999997E-2</v>
      </c>
      <c r="F364">
        <v>0.22</v>
      </c>
      <c r="G364">
        <v>0</v>
      </c>
      <c r="H364">
        <v>0</v>
      </c>
      <c r="I364">
        <v>0.8</v>
      </c>
      <c r="J364">
        <v>5.0000000000000001E-3</v>
      </c>
      <c r="K364" t="s">
        <v>22</v>
      </c>
      <c r="L364">
        <v>1.2500000000000001E-2</v>
      </c>
      <c r="M364">
        <v>2.5395600000000001E-2</v>
      </c>
      <c r="N364">
        <v>0</v>
      </c>
      <c r="O364">
        <v>0</v>
      </c>
      <c r="P364">
        <v>0.22</v>
      </c>
      <c r="Q364" cm="1">
        <f t="array" ref="Q364">M364+E364+H364+
_xlfn.IFS(K364="Europe &amp; Central Asia",0.015, K364="East Asia &amp; Pacific",0.026, K364="Middle East &amp; North Africa",0.025, K364="North America",0.026, K364="South Asia",0.05, K364="Sub-Saharan Africa",0.054, K364="Latin America &amp; Caribbean",0.034)+
_xlfn.IFS(B364="Wind offshore",0.037, B364="Wind onshore",0.001, B364="Solar PV",0.01)</f>
        <v>9.9195599999999995E-2</v>
      </c>
      <c r="R364" cm="1">
        <f t="array" ref="R364">(M364+G364+0.02+_xlfn.IFS(K364="Europe &amp; Central Asia",0.015, K364="East Asia &amp; Pacific",0.026, K364="Middle East &amp; North Africa",0.025, K364="North America",0.026, K364="South Asia",0.05, K364="Sub-Saharan Africa",0.054, K364="Latin America &amp; Caribbean",0.034))*(1-F364)</f>
        <v>4.7108568000000003E-2</v>
      </c>
      <c r="S364">
        <f t="shared" si="12"/>
        <v>6.2734677599999997E-2</v>
      </c>
      <c r="T364" s="3">
        <f t="shared" si="13"/>
        <v>-1.9265322400000007E-2</v>
      </c>
    </row>
    <row r="365" spans="1:20" x14ac:dyDescent="0.2">
      <c r="A365" t="s">
        <v>90</v>
      </c>
      <c r="B365" t="s">
        <v>18</v>
      </c>
      <c r="C365">
        <v>2018</v>
      </c>
      <c r="D365" s="7">
        <v>5.5333333333333332E-2</v>
      </c>
      <c r="E365">
        <v>5.96E-2</v>
      </c>
      <c r="F365">
        <v>0.22</v>
      </c>
      <c r="G365">
        <v>0</v>
      </c>
      <c r="H365">
        <v>0</v>
      </c>
      <c r="I365">
        <v>0.8</v>
      </c>
      <c r="J365">
        <v>5.0000000000000001E-3</v>
      </c>
      <c r="K365" t="s">
        <v>22</v>
      </c>
      <c r="L365">
        <v>1.2500000000000001E-2</v>
      </c>
      <c r="M365">
        <v>2.909364683E-2</v>
      </c>
      <c r="N365">
        <v>0</v>
      </c>
      <c r="O365">
        <v>0</v>
      </c>
      <c r="P365">
        <v>0.22</v>
      </c>
      <c r="Q365" cm="1">
        <f t="array" ref="Q365">M365+E365+H365+
_xlfn.IFS(K365="Europe &amp; Central Asia",0.015, K365="East Asia &amp; Pacific",0.026, K365="Middle East &amp; North Africa",0.025, K365="North America",0.026, K365="South Asia",0.05, K365="Sub-Saharan Africa",0.054, K365="Latin America &amp; Caribbean",0.034)+
_xlfn.IFS(B365="Wind offshore",0.037, B365="Wind onshore",0.001, B365="Solar PV",0.01)</f>
        <v>0.10469364683</v>
      </c>
      <c r="R365" cm="1">
        <f t="array" ref="R365">(M365+G365+0.02+_xlfn.IFS(K365="Europe &amp; Central Asia",0.015, K365="East Asia &amp; Pacific",0.026, K365="Middle East &amp; North Africa",0.025, K365="North America",0.026, K365="South Asia",0.05, K365="Sub-Saharan Africa",0.054, K365="Latin America &amp; Caribbean",0.034))*(1-F365)</f>
        <v>4.9993044527400006E-2</v>
      </c>
      <c r="S365">
        <f t="shared" si="12"/>
        <v>6.6403225218179998E-2</v>
      </c>
      <c r="T365" s="3">
        <f t="shared" si="13"/>
        <v>1.1069891884846667E-2</v>
      </c>
    </row>
    <row r="366" spans="1:20" x14ac:dyDescent="0.2">
      <c r="A366" t="s">
        <v>90</v>
      </c>
      <c r="B366" t="s">
        <v>18</v>
      </c>
      <c r="C366">
        <v>2019</v>
      </c>
      <c r="D366" s="7">
        <v>5.8999999999999997E-2</v>
      </c>
      <c r="E366">
        <v>5.1999999999999998E-2</v>
      </c>
      <c r="F366">
        <v>0.214</v>
      </c>
      <c r="G366">
        <v>0</v>
      </c>
      <c r="H366">
        <v>0</v>
      </c>
      <c r="I366">
        <v>0.8</v>
      </c>
      <c r="J366">
        <v>5.0000000000000001E-3</v>
      </c>
      <c r="K366" t="s">
        <v>22</v>
      </c>
      <c r="L366">
        <v>1.2500000000000001E-2</v>
      </c>
      <c r="M366">
        <v>2.1413999999999999E-2</v>
      </c>
      <c r="N366">
        <v>0</v>
      </c>
      <c r="O366">
        <v>0</v>
      </c>
      <c r="P366">
        <v>0.214</v>
      </c>
      <c r="Q366" cm="1">
        <f t="array" ref="Q366">M366+E366+H366+
_xlfn.IFS(K366="Europe &amp; Central Asia",0.015, K366="East Asia &amp; Pacific",0.026, K366="Middle East &amp; North Africa",0.025, K366="North America",0.026, K366="South Asia",0.05, K366="Sub-Saharan Africa",0.054, K366="Latin America &amp; Caribbean",0.034)+
_xlfn.IFS(B366="Wind offshore",0.037, B366="Wind onshore",0.001, B366="Solar PV",0.01)</f>
        <v>8.9413999999999993E-2</v>
      </c>
      <c r="R366" cm="1">
        <f t="array" ref="R366">(M366+G366+0.02+_xlfn.IFS(K366="Europe &amp; Central Asia",0.015, K366="East Asia &amp; Pacific",0.026, K366="Middle East &amp; North Africa",0.025, K366="North America",0.026, K366="South Asia",0.05, K366="Sub-Saharan Africa",0.054, K366="Latin America &amp; Caribbean",0.034))*(1-F366)</f>
        <v>4.4341404000000001E-2</v>
      </c>
      <c r="S366">
        <f t="shared" si="12"/>
        <v>5.7863182799999996E-2</v>
      </c>
      <c r="T366" s="3">
        <f t="shared" si="13"/>
        <v>-1.136817200000001E-3</v>
      </c>
    </row>
    <row r="367" spans="1:20" x14ac:dyDescent="0.2">
      <c r="A367" t="s">
        <v>90</v>
      </c>
      <c r="B367" t="s">
        <v>16</v>
      </c>
      <c r="C367">
        <v>2023</v>
      </c>
      <c r="D367" s="7">
        <v>4.6797199999999997E-2</v>
      </c>
      <c r="E367">
        <v>4.5999999999999999E-2</v>
      </c>
      <c r="F367">
        <v>0.20599999999999999</v>
      </c>
      <c r="G367">
        <v>0</v>
      </c>
      <c r="H367">
        <v>0</v>
      </c>
      <c r="I367">
        <v>0.7</v>
      </c>
      <c r="J367">
        <v>2.375E-2</v>
      </c>
      <c r="K367" t="s">
        <v>22</v>
      </c>
      <c r="L367">
        <v>1.2500000000000001E-2</v>
      </c>
      <c r="M367">
        <v>3.73E-2</v>
      </c>
      <c r="N367">
        <v>0</v>
      </c>
      <c r="O367">
        <v>0</v>
      </c>
      <c r="P367">
        <v>0.20599999999999999</v>
      </c>
      <c r="Q367" cm="1">
        <f t="array" ref="Q367">M367+E367+H367+
_xlfn.IFS(K367="Europe &amp; Central Asia",0.015, K367="East Asia &amp; Pacific",0.026, K367="Middle East &amp; North Africa",0.025, K367="North America",0.026, K367="South Asia",0.05, K367="Sub-Saharan Africa",0.054, K367="Latin America &amp; Caribbean",0.034)+
_xlfn.IFS(B367="Wind offshore",0.037, B367="Wind onshore",0.001, B367="Solar PV",0.01)</f>
        <v>0.10829999999999999</v>
      </c>
      <c r="R367" cm="1">
        <f t="array" ref="R367">(M367+G367+0.02+_xlfn.IFS(K367="Europe &amp; Central Asia",0.015, K367="East Asia &amp; Pacific",0.026, K367="Middle East &amp; North Africa",0.025, K367="North America",0.026, K367="South Asia",0.05, K367="Sub-Saharan Africa",0.054, K367="Latin America &amp; Caribbean",0.034))*(1-F367)</f>
        <v>5.7406200000000004E-2</v>
      </c>
      <c r="S367">
        <f t="shared" si="12"/>
        <v>7.2674340000000004E-2</v>
      </c>
      <c r="T367" s="3">
        <f t="shared" si="13"/>
        <v>2.5877140000000007E-2</v>
      </c>
    </row>
    <row r="368" spans="1:20" x14ac:dyDescent="0.2">
      <c r="A368" t="s">
        <v>90</v>
      </c>
      <c r="B368" t="s">
        <v>18</v>
      </c>
      <c r="C368">
        <v>2013</v>
      </c>
      <c r="D368" s="7">
        <v>8.2000000000000003E-2</v>
      </c>
      <c r="E368">
        <v>4.9599999999999998E-2</v>
      </c>
      <c r="F368">
        <v>0.22</v>
      </c>
      <c r="G368">
        <v>0</v>
      </c>
      <c r="H368">
        <v>0</v>
      </c>
      <c r="I368">
        <v>0.8</v>
      </c>
      <c r="J368">
        <v>5.0000000000000001E-3</v>
      </c>
      <c r="K368" t="s">
        <v>22</v>
      </c>
      <c r="L368">
        <v>1.2500000000000001E-2</v>
      </c>
      <c r="M368">
        <v>2.3501600000000001E-2</v>
      </c>
      <c r="N368">
        <v>0</v>
      </c>
      <c r="O368">
        <v>0</v>
      </c>
      <c r="P368">
        <v>0.22</v>
      </c>
      <c r="Q368" cm="1">
        <f t="array" ref="Q368">M368+E368+H368+
_xlfn.IFS(K368="Europe &amp; Central Asia",0.015, K368="East Asia &amp; Pacific",0.026, K368="Middle East &amp; North Africa",0.025, K368="North America",0.026, K368="South Asia",0.05, K368="Sub-Saharan Africa",0.054, K368="Latin America &amp; Caribbean",0.034)+
_xlfn.IFS(B368="Wind offshore",0.037, B368="Wind onshore",0.001, B368="Solar PV",0.01)</f>
        <v>8.9101600000000003E-2</v>
      </c>
      <c r="R368" cm="1">
        <f t="array" ref="R368">(M368+G368+0.02+_xlfn.IFS(K368="Europe &amp; Central Asia",0.015, K368="East Asia &amp; Pacific",0.026, K368="Middle East &amp; North Africa",0.025, K368="North America",0.026, K368="South Asia",0.05, K368="Sub-Saharan Africa",0.054, K368="Latin America &amp; Caribbean",0.034))*(1-F368)</f>
        <v>4.5631247999999999E-2</v>
      </c>
      <c r="S368">
        <f t="shared" si="12"/>
        <v>5.8672353599999998E-2</v>
      </c>
      <c r="T368" s="3">
        <f t="shared" si="13"/>
        <v>-2.3327646400000006E-2</v>
      </c>
    </row>
    <row r="369" spans="1:20" x14ac:dyDescent="0.2">
      <c r="A369" t="s">
        <v>90</v>
      </c>
      <c r="B369" t="s">
        <v>16</v>
      </c>
      <c r="C369">
        <v>2015</v>
      </c>
      <c r="D369" s="7">
        <v>1.7999999999999999E-2</v>
      </c>
      <c r="E369">
        <v>6.1199999999999997E-2</v>
      </c>
      <c r="F369">
        <v>0.22</v>
      </c>
      <c r="G369">
        <v>0</v>
      </c>
      <c r="H369">
        <v>0</v>
      </c>
      <c r="I369">
        <v>0.6</v>
      </c>
      <c r="J369">
        <v>3.2500000000000001E-2</v>
      </c>
      <c r="K369" t="s">
        <v>22</v>
      </c>
      <c r="L369">
        <v>1.2500000000000001E-2</v>
      </c>
      <c r="M369">
        <v>2.1382868530000002E-2</v>
      </c>
      <c r="N369">
        <v>0</v>
      </c>
      <c r="O369">
        <v>0</v>
      </c>
      <c r="P369">
        <v>0.22</v>
      </c>
      <c r="Q369" cm="1">
        <f t="array" ref="Q369">M369+E369+H369+
_xlfn.IFS(K369="Europe &amp; Central Asia",0.015, K369="East Asia &amp; Pacific",0.026, K369="Middle East &amp; North Africa",0.025, K369="North America",0.026, K369="South Asia",0.05, K369="Sub-Saharan Africa",0.054, K369="Latin America &amp; Caribbean",0.034)+
_xlfn.IFS(B369="Wind offshore",0.037, B369="Wind onshore",0.001, B369="Solar PV",0.01)</f>
        <v>0.10758286852999999</v>
      </c>
      <c r="R369" cm="1">
        <f t="array" ref="R369">(M369+G369+0.02+_xlfn.IFS(K369="Europe &amp; Central Asia",0.015, K369="East Asia &amp; Pacific",0.026, K369="Middle East &amp; North Africa",0.025, K369="North America",0.026, K369="South Asia",0.05, K369="Sub-Saharan Africa",0.054, K369="Latin America &amp; Caribbean",0.034))*(1-F369)</f>
        <v>4.3978637453400006E-2</v>
      </c>
      <c r="S369">
        <f t="shared" si="12"/>
        <v>6.3059906776380001E-2</v>
      </c>
      <c r="T369" s="3">
        <f t="shared" si="13"/>
        <v>4.5059906776379999E-2</v>
      </c>
    </row>
    <row r="370" spans="1:20" x14ac:dyDescent="0.2">
      <c r="A370" t="s">
        <v>90</v>
      </c>
      <c r="B370" t="s">
        <v>18</v>
      </c>
      <c r="C370">
        <v>2015</v>
      </c>
      <c r="D370" s="7">
        <v>7.2499999999999995E-2</v>
      </c>
      <c r="E370">
        <v>6.1199999999999997E-2</v>
      </c>
      <c r="F370">
        <v>0.22</v>
      </c>
      <c r="G370">
        <v>0</v>
      </c>
      <c r="H370">
        <v>0</v>
      </c>
      <c r="I370">
        <v>0.8</v>
      </c>
      <c r="J370">
        <v>5.0000000000000001E-3</v>
      </c>
      <c r="K370" t="s">
        <v>22</v>
      </c>
      <c r="L370">
        <v>1.2500000000000001E-2</v>
      </c>
      <c r="M370">
        <v>2.1382868530000002E-2</v>
      </c>
      <c r="N370">
        <v>0</v>
      </c>
      <c r="O370">
        <v>0</v>
      </c>
      <c r="P370">
        <v>0.22</v>
      </c>
      <c r="Q370" cm="1">
        <f t="array" ref="Q370">M370+E370+H370+
_xlfn.IFS(K370="Europe &amp; Central Asia",0.015, K370="East Asia &amp; Pacific",0.026, K370="Middle East &amp; North Africa",0.025, K370="North America",0.026, K370="South Asia",0.05, K370="Sub-Saharan Africa",0.054, K370="Latin America &amp; Caribbean",0.034)+
_xlfn.IFS(B370="Wind offshore",0.037, B370="Wind onshore",0.001, B370="Solar PV",0.01)</f>
        <v>9.8582868529999992E-2</v>
      </c>
      <c r="R370" cm="1">
        <f t="array" ref="R370">(M370+G370+0.02+_xlfn.IFS(K370="Europe &amp; Central Asia",0.015, K370="East Asia &amp; Pacific",0.026, K370="Middle East &amp; North Africa",0.025, K370="North America",0.026, K370="South Asia",0.05, K370="Sub-Saharan Africa",0.054, K370="Latin America &amp; Caribbean",0.034))*(1-F370)</f>
        <v>4.3978637453400006E-2</v>
      </c>
      <c r="S370">
        <f t="shared" si="12"/>
        <v>6.035990677638E-2</v>
      </c>
      <c r="T370" s="3">
        <f t="shared" si="13"/>
        <v>-1.2140093223619995E-2</v>
      </c>
    </row>
    <row r="371" spans="1:20" x14ac:dyDescent="0.2">
      <c r="A371" t="s">
        <v>90</v>
      </c>
      <c r="B371" t="s">
        <v>16</v>
      </c>
      <c r="C371">
        <v>2020</v>
      </c>
      <c r="D371" s="7">
        <v>3.2300000000000002E-2</v>
      </c>
      <c r="E371">
        <v>4.7199999999999999E-2</v>
      </c>
      <c r="F371">
        <v>0.214</v>
      </c>
      <c r="G371">
        <v>0</v>
      </c>
      <c r="H371">
        <v>0</v>
      </c>
      <c r="I371">
        <v>0.6</v>
      </c>
      <c r="J371">
        <v>3.2500000000000001E-2</v>
      </c>
      <c r="K371" t="s">
        <v>22</v>
      </c>
      <c r="L371">
        <v>1.2500000000000001E-2</v>
      </c>
      <c r="M371">
        <v>8.8920318700000008E-3</v>
      </c>
      <c r="N371">
        <v>0</v>
      </c>
      <c r="O371">
        <v>0</v>
      </c>
      <c r="P371">
        <v>0.214</v>
      </c>
      <c r="Q371" cm="1">
        <f t="array" ref="Q371">M371+E371+H371+
_xlfn.IFS(K371="Europe &amp; Central Asia",0.015, K371="East Asia &amp; Pacific",0.026, K371="Middle East &amp; North Africa",0.025, K371="North America",0.026, K371="South Asia",0.05, K371="Sub-Saharan Africa",0.054, K371="Latin America &amp; Caribbean",0.034)+
_xlfn.IFS(B371="Wind offshore",0.037, B371="Wind onshore",0.001, B371="Solar PV",0.01)</f>
        <v>8.1092031869999998E-2</v>
      </c>
      <c r="R371" cm="1">
        <f t="array" ref="R371">(M371+G371+0.02+_xlfn.IFS(K371="Europe &amp; Central Asia",0.015, K371="East Asia &amp; Pacific",0.026, K371="Middle East &amp; North Africa",0.025, K371="North America",0.026, K371="South Asia",0.05, K371="Sub-Saharan Africa",0.054, K371="Latin America &amp; Caribbean",0.034))*(1-F371)</f>
        <v>3.4499137049820001E-2</v>
      </c>
      <c r="S371">
        <f t="shared" si="12"/>
        <v>4.8477005495873998E-2</v>
      </c>
      <c r="T371" s="3">
        <f t="shared" si="13"/>
        <v>1.6177005495873996E-2</v>
      </c>
    </row>
    <row r="372" spans="1:20" x14ac:dyDescent="0.2">
      <c r="A372" t="s">
        <v>90</v>
      </c>
      <c r="B372" t="s">
        <v>18</v>
      </c>
      <c r="C372">
        <v>2020</v>
      </c>
      <c r="D372" s="7">
        <v>4.0500000000000001E-2</v>
      </c>
      <c r="E372">
        <v>4.7199999999999999E-2</v>
      </c>
      <c r="F372">
        <v>0.214</v>
      </c>
      <c r="G372">
        <v>0</v>
      </c>
      <c r="H372">
        <v>0</v>
      </c>
      <c r="I372">
        <v>0.8</v>
      </c>
      <c r="J372">
        <v>5.0000000000000001E-3</v>
      </c>
      <c r="K372" t="s">
        <v>22</v>
      </c>
      <c r="L372">
        <v>1.2500000000000001E-2</v>
      </c>
      <c r="M372">
        <v>8.8920318700000008E-3</v>
      </c>
      <c r="N372">
        <v>0</v>
      </c>
      <c r="O372">
        <v>0</v>
      </c>
      <c r="P372">
        <v>0.214</v>
      </c>
      <c r="Q372" cm="1">
        <f t="array" ref="Q372">M372+E372+H372+
_xlfn.IFS(K372="Europe &amp; Central Asia",0.015, K372="East Asia &amp; Pacific",0.026, K372="Middle East &amp; North Africa",0.025, K372="North America",0.026, K372="South Asia",0.05, K372="Sub-Saharan Africa",0.054, K372="Latin America &amp; Caribbean",0.034)+
_xlfn.IFS(B372="Wind offshore",0.037, B372="Wind onshore",0.001, B372="Solar PV",0.01)</f>
        <v>7.2092031870000003E-2</v>
      </c>
      <c r="R372" cm="1">
        <f t="array" ref="R372">(M372+G372+0.02+_xlfn.IFS(K372="Europe &amp; Central Asia",0.015, K372="East Asia &amp; Pacific",0.026, K372="Middle East &amp; North Africa",0.025, K372="North America",0.026, K372="South Asia",0.05, K372="Sub-Saharan Africa",0.054, K372="Latin America &amp; Caribbean",0.034))*(1-F372)</f>
        <v>3.4499137049820001E-2</v>
      </c>
      <c r="S372">
        <f t="shared" si="12"/>
        <v>4.5777005495873997E-2</v>
      </c>
      <c r="T372" s="3">
        <f t="shared" si="13"/>
        <v>5.2770054958739959E-3</v>
      </c>
    </row>
    <row r="373" spans="1:20" x14ac:dyDescent="0.2">
      <c r="A373" t="s">
        <v>90</v>
      </c>
      <c r="B373" t="s">
        <v>18</v>
      </c>
      <c r="C373">
        <v>2008</v>
      </c>
      <c r="D373" s="7">
        <v>4.7E-2</v>
      </c>
      <c r="E373">
        <v>6.4299999999999996E-2</v>
      </c>
      <c r="F373">
        <v>0.28000000000000003</v>
      </c>
      <c r="G373">
        <v>0</v>
      </c>
      <c r="H373">
        <v>0</v>
      </c>
      <c r="I373">
        <v>0.6</v>
      </c>
      <c r="J373">
        <v>3.2500000000000001E-2</v>
      </c>
      <c r="K373" t="s">
        <v>22</v>
      </c>
      <c r="L373">
        <v>1.2500000000000001E-2</v>
      </c>
      <c r="M373">
        <v>3.6642629480000001E-2</v>
      </c>
      <c r="N373">
        <v>0</v>
      </c>
      <c r="O373">
        <v>0</v>
      </c>
      <c r="P373">
        <v>0.28000000000000003</v>
      </c>
      <c r="Q373" cm="1">
        <f t="array" ref="Q373">M373+E373+H373+
_xlfn.IFS(K373="Europe &amp; Central Asia",0.015, K373="East Asia &amp; Pacific",0.026, K373="Middle East &amp; North Africa",0.025, K373="North America",0.026, K373="South Asia",0.05, K373="Sub-Saharan Africa",0.054, K373="Latin America &amp; Caribbean",0.034)+
_xlfn.IFS(B373="Wind offshore",0.037, B373="Wind onshore",0.001, B373="Solar PV",0.01)</f>
        <v>0.11694262947999999</v>
      </c>
      <c r="R373" cm="1">
        <f t="array" ref="R373">(M373+G373+0.02+_xlfn.IFS(K373="Europe &amp; Central Asia",0.015, K373="East Asia &amp; Pacific",0.026, K373="Middle East &amp; North Africa",0.025, K373="North America",0.026, K373="South Asia",0.05, K373="Sub-Saharan Africa",0.054, K373="Latin America &amp; Caribbean",0.034))*(1-F373)</f>
        <v>5.1582693225599996E-2</v>
      </c>
      <c r="S373">
        <f t="shared" si="12"/>
        <v>7.1190674101919996E-2</v>
      </c>
      <c r="T373" s="3">
        <f t="shared" si="13"/>
        <v>2.4190674101919996E-2</v>
      </c>
    </row>
    <row r="374" spans="1:20" x14ac:dyDescent="0.2">
      <c r="A374" t="s">
        <v>90</v>
      </c>
      <c r="B374" t="s">
        <v>18</v>
      </c>
      <c r="C374">
        <v>2010</v>
      </c>
      <c r="D374" s="7">
        <v>7.6100000000000056E-2</v>
      </c>
      <c r="E374">
        <v>5.1999999999999998E-2</v>
      </c>
      <c r="F374">
        <v>0.26300000000000001</v>
      </c>
      <c r="G374">
        <v>0</v>
      </c>
      <c r="H374">
        <v>0</v>
      </c>
      <c r="I374">
        <v>0.7</v>
      </c>
      <c r="J374">
        <v>2.375E-2</v>
      </c>
      <c r="K374" t="s">
        <v>22</v>
      </c>
      <c r="L374">
        <v>1.2500000000000001E-2</v>
      </c>
      <c r="M374">
        <v>3.2150597609999998E-2</v>
      </c>
      <c r="N374">
        <v>0</v>
      </c>
      <c r="O374">
        <v>0</v>
      </c>
      <c r="P374">
        <v>0.26300000000000001</v>
      </c>
      <c r="Q374" cm="1">
        <f t="array" ref="Q374">M374+E374+H374+
_xlfn.IFS(K374="Europe &amp; Central Asia",0.015, K374="East Asia &amp; Pacific",0.026, K374="Middle East &amp; North Africa",0.025, K374="North America",0.026, K374="South Asia",0.05, K374="Sub-Saharan Africa",0.054, K374="Latin America &amp; Caribbean",0.034)+
_xlfn.IFS(B374="Wind offshore",0.037, B374="Wind onshore",0.001, B374="Solar PV",0.01)</f>
        <v>0.10015059760999999</v>
      </c>
      <c r="R374" cm="1">
        <f t="array" ref="R374">(M374+G374+0.02+_xlfn.IFS(K374="Europe &amp; Central Asia",0.015, K374="East Asia &amp; Pacific",0.026, K374="Middle East &amp; North Africa",0.025, K374="North America",0.026, K374="South Asia",0.05, K374="Sub-Saharan Africa",0.054, K374="Latin America &amp; Caribbean",0.034))*(1-F374)</f>
        <v>4.9489990438569997E-2</v>
      </c>
      <c r="S374">
        <f t="shared" si="12"/>
        <v>6.4688172589998982E-2</v>
      </c>
      <c r="T374" s="3">
        <f t="shared" si="13"/>
        <v>-1.1411827410001074E-2</v>
      </c>
    </row>
    <row r="375" spans="1:20" x14ac:dyDescent="0.2">
      <c r="A375" t="s">
        <v>90</v>
      </c>
      <c r="B375" t="s">
        <v>18</v>
      </c>
      <c r="C375">
        <v>2016</v>
      </c>
      <c r="D375" s="7">
        <v>5.264000000000002E-2</v>
      </c>
      <c r="E375">
        <v>5.6899999999999999E-2</v>
      </c>
      <c r="F375">
        <v>0.22</v>
      </c>
      <c r="G375">
        <v>0</v>
      </c>
      <c r="H375">
        <v>0</v>
      </c>
      <c r="I375">
        <v>0.8</v>
      </c>
      <c r="J375">
        <v>5.0000000000000001E-3</v>
      </c>
      <c r="K375" t="s">
        <v>22</v>
      </c>
      <c r="L375">
        <v>1.2500000000000001E-2</v>
      </c>
      <c r="M375">
        <v>1.840287451E-2</v>
      </c>
      <c r="N375">
        <v>0</v>
      </c>
      <c r="O375">
        <v>0</v>
      </c>
      <c r="P375">
        <v>0.22</v>
      </c>
      <c r="Q375" cm="1">
        <f t="array" ref="Q375">M375+E375+H375+
_xlfn.IFS(K375="Europe &amp; Central Asia",0.015, K375="East Asia &amp; Pacific",0.026, K375="Middle East &amp; North Africa",0.025, K375="North America",0.026, K375="South Asia",0.05, K375="Sub-Saharan Africa",0.054, K375="Latin America &amp; Caribbean",0.034)+
_xlfn.IFS(B375="Wind offshore",0.037, B375="Wind onshore",0.001, B375="Solar PV",0.01)</f>
        <v>9.1302874510000007E-2</v>
      </c>
      <c r="R375" cm="1">
        <f t="array" ref="R375">(M375+G375+0.02+_xlfn.IFS(K375="Europe &amp; Central Asia",0.015, K375="East Asia &amp; Pacific",0.026, K375="Middle East &amp; North Africa",0.025, K375="North America",0.026, K375="South Asia",0.05, K375="Sub-Saharan Africa",0.054, K375="Latin America &amp; Caribbean",0.034))*(1-F375)</f>
        <v>4.1654242117800007E-2</v>
      </c>
      <c r="S375">
        <f t="shared" si="12"/>
        <v>5.6548831835460001E-2</v>
      </c>
      <c r="T375" s="3">
        <f t="shared" si="13"/>
        <v>3.9088318354599805E-3</v>
      </c>
    </row>
    <row r="376" spans="1:20" x14ac:dyDescent="0.2">
      <c r="A376" t="s">
        <v>91</v>
      </c>
      <c r="B376" t="s">
        <v>18</v>
      </c>
      <c r="C376">
        <v>2017</v>
      </c>
      <c r="D376" s="7">
        <v>3.9699999999999999E-2</v>
      </c>
      <c r="E376">
        <v>5.0799999999999998E-2</v>
      </c>
      <c r="F376">
        <v>0.21148581</v>
      </c>
      <c r="G376">
        <v>0</v>
      </c>
      <c r="H376">
        <v>0</v>
      </c>
      <c r="I376">
        <v>0.6</v>
      </c>
      <c r="J376">
        <v>3.2500000000000001E-2</v>
      </c>
      <c r="K376" t="s">
        <v>22</v>
      </c>
      <c r="L376">
        <v>1.2500000000000001E-2</v>
      </c>
      <c r="M376">
        <v>2.326625769E-2</v>
      </c>
      <c r="N376">
        <v>0</v>
      </c>
      <c r="O376">
        <v>0</v>
      </c>
      <c r="P376">
        <v>0.21148581</v>
      </c>
      <c r="Q376" cm="1">
        <f t="array" ref="Q376">M376+E376+H376+
_xlfn.IFS(K376="Europe &amp; Central Asia",0.015, K376="East Asia &amp; Pacific",0.026, K376="Middle East &amp; North Africa",0.025, K376="North America",0.026, K376="South Asia",0.05, K376="Sub-Saharan Africa",0.054, K376="Latin America &amp; Caribbean",0.034)+
_xlfn.IFS(B376="Wind offshore",0.037, B376="Wind onshore",0.001, B376="Solar PV",0.01)</f>
        <v>9.0066257689999998E-2</v>
      </c>
      <c r="R376" cm="1">
        <f t="array" ref="R376">(M376+G376+0.02+_xlfn.IFS(K376="Europe &amp; Central Asia",0.015, K376="East Asia &amp; Pacific",0.026, K376="Middle East &amp; North Africa",0.025, K376="North America",0.026, K376="South Asia",0.05, K376="Sub-Saharan Africa",0.054, K376="Latin America &amp; Caribbean",0.034))*(1-F376)</f>
        <v>4.5943770986761626E-2</v>
      </c>
      <c r="S376">
        <f t="shared" si="12"/>
        <v>5.9180516997733135E-2</v>
      </c>
      <c r="T376" s="3">
        <f t="shared" si="13"/>
        <v>1.9480516997733135E-2</v>
      </c>
    </row>
    <row r="377" spans="1:20" x14ac:dyDescent="0.2">
      <c r="A377" t="s">
        <v>91</v>
      </c>
      <c r="B377" t="s">
        <v>18</v>
      </c>
      <c r="C377">
        <v>2008</v>
      </c>
      <c r="D377" s="7">
        <v>4.9000000000000002E-2</v>
      </c>
      <c r="E377">
        <v>6.4299999999999996E-2</v>
      </c>
      <c r="F377">
        <v>0.21174438000000001</v>
      </c>
      <c r="G377">
        <v>0</v>
      </c>
      <c r="H377">
        <v>0</v>
      </c>
      <c r="I377">
        <v>0.6</v>
      </c>
      <c r="J377">
        <v>3.2500000000000001E-2</v>
      </c>
      <c r="K377" t="s">
        <v>22</v>
      </c>
      <c r="L377">
        <v>1.2500000000000001E-2</v>
      </c>
      <c r="M377">
        <v>3.6642629480000001E-2</v>
      </c>
      <c r="N377">
        <v>0</v>
      </c>
      <c r="O377">
        <v>0</v>
      </c>
      <c r="P377">
        <v>0.21174438000000001</v>
      </c>
      <c r="Q377" cm="1">
        <f t="array" ref="Q377">M377+E377+H377+
_xlfn.IFS(K377="Europe &amp; Central Asia",0.015, K377="East Asia &amp; Pacific",0.026, K377="Middle East &amp; North Africa",0.025, K377="North America",0.026, K377="South Asia",0.05, K377="Sub-Saharan Africa",0.054, K377="Latin America &amp; Caribbean",0.034)+
_xlfn.IFS(B377="Wind offshore",0.037, B377="Wind onshore",0.001, B377="Solar PV",0.01)</f>
        <v>0.11694262947999999</v>
      </c>
      <c r="R377" cm="1">
        <f t="array" ref="R377">(M377+G377+0.02+_xlfn.IFS(K377="Europe &amp; Central Asia",0.015, K377="East Asia &amp; Pacific",0.026, K377="Middle East &amp; North Africa",0.025, K377="North America",0.026, K377="South Asia",0.05, K377="Sub-Saharan Africa",0.054, K377="Latin America &amp; Caribbean",0.034))*(1-F377)</f>
        <v>5.6472705319187674E-2</v>
      </c>
      <c r="S377">
        <f t="shared" si="12"/>
        <v>7.4613682567431366E-2</v>
      </c>
      <c r="T377" s="3">
        <f t="shared" si="13"/>
        <v>2.5613682567431365E-2</v>
      </c>
    </row>
    <row r="378" spans="1:20" x14ac:dyDescent="0.2">
      <c r="A378" t="s">
        <v>92</v>
      </c>
      <c r="B378" t="s">
        <v>28</v>
      </c>
      <c r="C378">
        <v>2020</v>
      </c>
      <c r="D378" s="7">
        <v>6.0299999999999999E-2</v>
      </c>
      <c r="E378">
        <v>4.7199999999999999E-2</v>
      </c>
      <c r="F378">
        <v>0.2</v>
      </c>
      <c r="G378">
        <v>5.3415930497600151E-3</v>
      </c>
      <c r="H378">
        <v>5.8539762190223561E-3</v>
      </c>
      <c r="I378">
        <v>0.6</v>
      </c>
      <c r="J378">
        <v>3.2500000000000001E-2</v>
      </c>
      <c r="K378" t="s">
        <v>20</v>
      </c>
      <c r="L378">
        <v>2.1100000000000001E-2</v>
      </c>
      <c r="M378">
        <v>8.8920318700000008E-3</v>
      </c>
      <c r="N378">
        <v>5.8539762190223561E-3</v>
      </c>
      <c r="O378">
        <v>5.3415930497600151E-3</v>
      </c>
      <c r="P378">
        <v>0.2</v>
      </c>
      <c r="Q378" cm="1">
        <f t="array" ref="Q378">M378+E378+H378+
_xlfn.IFS(K378="Europe &amp; Central Asia",0.015, K378="East Asia &amp; Pacific",0.026, K378="Middle East &amp; North Africa",0.025, K378="North America",0.026, K378="South Asia",0.05, K378="Sub-Saharan Africa",0.054, K378="Latin America &amp; Caribbean",0.034)+
_xlfn.IFS(B378="Wind offshore",0.037, B378="Wind onshore",0.001, B378="Solar PV",0.01)</f>
        <v>0.12494600808902234</v>
      </c>
      <c r="R378" cm="1">
        <f t="array" ref="R378">(M378+G378+0.02+_xlfn.IFS(K378="Europe &amp; Central Asia",0.015, K378="East Asia &amp; Pacific",0.026, K378="Middle East &amp; North Africa",0.025, K378="North America",0.026, K378="South Asia",0.05, K378="Sub-Saharan Africa",0.054, K378="Latin America &amp; Caribbean",0.034))*(1-F378)</f>
        <v>4.818689993580802E-2</v>
      </c>
      <c r="S378">
        <f t="shared" si="12"/>
        <v>7.1214632381772308E-2</v>
      </c>
      <c r="T378" s="3">
        <f t="shared" si="13"/>
        <v>1.0914632381772309E-2</v>
      </c>
    </row>
    <row r="379" spans="1:20" x14ac:dyDescent="0.2">
      <c r="A379" t="s">
        <v>87</v>
      </c>
      <c r="B379" t="s">
        <v>16</v>
      </c>
      <c r="C379">
        <v>2015</v>
      </c>
      <c r="D379" s="8">
        <v>6.8500000000000005E-2</v>
      </c>
      <c r="E379">
        <v>6.1199999999999997E-2</v>
      </c>
      <c r="F379">
        <v>0.28000000000000003</v>
      </c>
      <c r="G379">
        <v>2.1299999999999999E-2</v>
      </c>
      <c r="H379">
        <v>2.9819999999999999E-2</v>
      </c>
      <c r="I379">
        <v>0.6</v>
      </c>
      <c r="J379">
        <v>3.2500000000000001E-2</v>
      </c>
      <c r="K379" t="s">
        <v>31</v>
      </c>
      <c r="L379">
        <v>2.0400000000000001E-2</v>
      </c>
      <c r="M379">
        <v>2.1382868530000002E-2</v>
      </c>
      <c r="N379">
        <v>2.9819999999999999E-2</v>
      </c>
      <c r="O379">
        <v>2.1299999999999999E-2</v>
      </c>
      <c r="P379">
        <v>0.28000000000000003</v>
      </c>
      <c r="Q379" cm="1">
        <f t="array" ref="Q379">M379+E379+H379+
_xlfn.IFS(K379="Europe &amp; Central Asia",0.015, K379="East Asia &amp; Pacific",0.026, K379="Middle East &amp; North Africa",0.025, K379="North America",0.026, K379="South Asia",0.05, K379="Sub-Saharan Africa",0.054, K379="Latin America &amp; Caribbean",0.034)+
_xlfn.IFS(B379="Wind offshore",0.037, B379="Wind onshore",0.001, B379="Solar PV",0.01)</f>
        <v>0.17640286853000001</v>
      </c>
      <c r="R379" cm="1">
        <f t="array" ref="R379">(M379+G379+0.02+_xlfn.IFS(K379="Europe &amp; Central Asia",0.015, K379="East Asia &amp; Pacific",0.026, K379="Middle East &amp; North Africa",0.025, K379="North America",0.026, K379="South Asia",0.05, K379="Sub-Saharan Africa",0.054, K379="Latin America &amp; Caribbean",0.034))*(1-F379)</f>
        <v>8.4011665341600011E-2</v>
      </c>
      <c r="S379">
        <f t="shared" si="12"/>
        <v>0.11172902629812001</v>
      </c>
      <c r="T379" s="5">
        <f t="shared" si="13"/>
        <v>4.3229026298120005E-2</v>
      </c>
    </row>
    <row r="380" spans="1:20" x14ac:dyDescent="0.2">
      <c r="A380" t="s">
        <v>94</v>
      </c>
      <c r="B380" t="s">
        <v>16</v>
      </c>
      <c r="C380">
        <v>2016</v>
      </c>
      <c r="D380" s="7">
        <v>0.115</v>
      </c>
      <c r="E380">
        <v>5.6899999999999999E-2</v>
      </c>
      <c r="F380">
        <v>0.2</v>
      </c>
      <c r="G380">
        <v>1.8446939999999998E-2</v>
      </c>
      <c r="H380">
        <v>2.2698248243275099E-2</v>
      </c>
      <c r="I380">
        <v>0.7</v>
      </c>
      <c r="J380">
        <v>2.375E-2</v>
      </c>
      <c r="K380" t="s">
        <v>20</v>
      </c>
      <c r="L380">
        <v>2.1100000000000001E-2</v>
      </c>
      <c r="M380">
        <v>1.840287451E-2</v>
      </c>
      <c r="N380">
        <v>2.2698248243275099E-2</v>
      </c>
      <c r="O380">
        <v>1.8446939999999998E-2</v>
      </c>
      <c r="P380">
        <v>0.2</v>
      </c>
      <c r="Q380" cm="1">
        <f t="array" ref="Q380">M380+E380+H380+
_xlfn.IFS(K380="Europe &amp; Central Asia",0.015, K380="East Asia &amp; Pacific",0.026, K380="Middle East &amp; North Africa",0.025, K380="North America",0.026, K380="South Asia",0.05, K380="Sub-Saharan Africa",0.054, K380="Latin America &amp; Caribbean",0.034)+
_xlfn.IFS(B380="Wind offshore",0.037, B380="Wind onshore",0.001, B380="Solar PV",0.01)</f>
        <v>0.13400112275327511</v>
      </c>
      <c r="R380" cm="1">
        <f t="array" ref="R380">(M380+G380+0.02+_xlfn.IFS(K380="Europe &amp; Central Asia",0.015, K380="East Asia &amp; Pacific",0.026, K380="Middle East &amp; North Africa",0.025, K380="North America",0.026, K380="South Asia",0.05, K380="Sub-Saharan Africa",0.054, K380="Latin America &amp; Caribbean",0.034))*(1-F380)</f>
        <v>6.6279851607999998E-2</v>
      </c>
      <c r="S380">
        <f t="shared" si="12"/>
        <v>8.659623295158253E-2</v>
      </c>
      <c r="T380" s="3">
        <f t="shared" si="13"/>
        <v>-2.8403767048417475E-2</v>
      </c>
    </row>
    <row r="381" spans="1:20" x14ac:dyDescent="0.2">
      <c r="A381" t="s">
        <v>71</v>
      </c>
      <c r="B381" t="s">
        <v>18</v>
      </c>
      <c r="C381">
        <v>2020</v>
      </c>
      <c r="D381" s="7">
        <v>3.3000000000000002E-2</v>
      </c>
      <c r="E381">
        <v>4.7199999999999999E-2</v>
      </c>
      <c r="F381">
        <v>0.25</v>
      </c>
      <c r="G381">
        <v>0</v>
      </c>
      <c r="H381">
        <v>0</v>
      </c>
      <c r="I381">
        <v>0.7</v>
      </c>
      <c r="J381">
        <v>2.375E-2</v>
      </c>
      <c r="K381" t="s">
        <v>22</v>
      </c>
      <c r="L381">
        <v>1.2500000000000001E-2</v>
      </c>
      <c r="M381">
        <v>8.8920318700000008E-3</v>
      </c>
      <c r="N381">
        <v>0</v>
      </c>
      <c r="O381">
        <v>0</v>
      </c>
      <c r="P381">
        <v>0.25</v>
      </c>
      <c r="Q381" cm="1">
        <f t="array" ref="Q381">M381+E381+H381+
_xlfn.IFS(K381="Europe &amp; Central Asia",0.015, K381="East Asia &amp; Pacific",0.026, K381="Middle East &amp; North Africa",0.025, K381="North America",0.026, K381="South Asia",0.05, K381="Sub-Saharan Africa",0.054, K381="Latin America &amp; Caribbean",0.034)+
_xlfn.IFS(B381="Wind offshore",0.037, B381="Wind onshore",0.001, B381="Solar PV",0.01)</f>
        <v>7.2092031870000003E-2</v>
      </c>
      <c r="R381" cm="1">
        <f t="array" ref="R381">(M381+G381+0.02+_xlfn.IFS(K381="Europe &amp; Central Asia",0.015, K381="East Asia &amp; Pacific",0.026, K381="Middle East &amp; North Africa",0.025, K381="North America",0.026, K381="South Asia",0.05, K381="Sub-Saharan Africa",0.054, K381="Latin America &amp; Caribbean",0.034))*(1-F381)</f>
        <v>3.2919023902499997E-2</v>
      </c>
      <c r="S381">
        <f t="shared" si="12"/>
        <v>4.4670926292749991E-2</v>
      </c>
      <c r="T381" s="3">
        <f t="shared" si="13"/>
        <v>1.1670926292749989E-2</v>
      </c>
    </row>
    <row r="382" spans="1:20" x14ac:dyDescent="0.2">
      <c r="A382" t="s">
        <v>71</v>
      </c>
      <c r="B382" t="s">
        <v>28</v>
      </c>
      <c r="C382">
        <v>2019</v>
      </c>
      <c r="D382" s="7">
        <v>4.65E-2</v>
      </c>
      <c r="E382">
        <v>5.1999999999999998E-2</v>
      </c>
      <c r="F382">
        <v>0.25</v>
      </c>
      <c r="G382">
        <v>0</v>
      </c>
      <c r="H382">
        <v>0</v>
      </c>
      <c r="I382">
        <v>0.6</v>
      </c>
      <c r="J382">
        <v>3.2500000000000001E-2</v>
      </c>
      <c r="K382" t="s">
        <v>22</v>
      </c>
      <c r="L382">
        <v>1.2500000000000001E-2</v>
      </c>
      <c r="M382">
        <v>2.1413999999999999E-2</v>
      </c>
      <c r="N382">
        <v>0</v>
      </c>
      <c r="O382">
        <v>0</v>
      </c>
      <c r="P382">
        <v>0.25</v>
      </c>
      <c r="Q382" cm="1">
        <f t="array" ref="Q382">M382+E382+H382+
_xlfn.IFS(K382="Europe &amp; Central Asia",0.015, K382="East Asia &amp; Pacific",0.026, K382="Middle East &amp; North Africa",0.025, K382="North America",0.026, K382="South Asia",0.05, K382="Sub-Saharan Africa",0.054, K382="Latin America &amp; Caribbean",0.034)+
_xlfn.IFS(B382="Wind offshore",0.037, B382="Wind onshore",0.001, B382="Solar PV",0.01)</f>
        <v>0.125414</v>
      </c>
      <c r="R382" cm="1">
        <f t="array" ref="R382">(M382+G382+0.02+_xlfn.IFS(K382="Europe &amp; Central Asia",0.015, K382="East Asia &amp; Pacific",0.026, K382="Middle East &amp; North Africa",0.025, K382="North America",0.026, K382="South Asia",0.05, K382="Sub-Saharan Africa",0.054, K382="Latin America &amp; Caribbean",0.034))*(1-F382)</f>
        <v>4.2310500000000001E-2</v>
      </c>
      <c r="S382">
        <f t="shared" si="12"/>
        <v>6.7241549999999997E-2</v>
      </c>
      <c r="T382" s="3">
        <f t="shared" si="13"/>
        <v>2.0741549999999997E-2</v>
      </c>
    </row>
    <row r="383" spans="1:20" x14ac:dyDescent="0.2">
      <c r="A383" t="s">
        <v>71</v>
      </c>
      <c r="B383" t="s">
        <v>18</v>
      </c>
      <c r="C383">
        <v>2018</v>
      </c>
      <c r="D383" s="7">
        <v>5.3000000000000012E-2</v>
      </c>
      <c r="E383">
        <v>5.96E-2</v>
      </c>
      <c r="F383">
        <v>0.25</v>
      </c>
      <c r="G383">
        <v>0</v>
      </c>
      <c r="H383">
        <v>0</v>
      </c>
      <c r="I383">
        <v>0.7</v>
      </c>
      <c r="J383">
        <v>2.375E-2</v>
      </c>
      <c r="K383" t="s">
        <v>22</v>
      </c>
      <c r="L383">
        <v>1.2500000000000001E-2</v>
      </c>
      <c r="M383">
        <v>2.909364683E-2</v>
      </c>
      <c r="N383">
        <v>0</v>
      </c>
      <c r="O383">
        <v>0</v>
      </c>
      <c r="P383">
        <v>0.25</v>
      </c>
      <c r="Q383" cm="1">
        <f t="array" ref="Q383">M383+E383+H383+
_xlfn.IFS(K383="Europe &amp; Central Asia",0.015, K383="East Asia &amp; Pacific",0.026, K383="Middle East &amp; North Africa",0.025, K383="North America",0.026, K383="South Asia",0.05, K383="Sub-Saharan Africa",0.054, K383="Latin America &amp; Caribbean",0.034)+
_xlfn.IFS(B383="Wind offshore",0.037, B383="Wind onshore",0.001, B383="Solar PV",0.01)</f>
        <v>0.10469364683</v>
      </c>
      <c r="R383" cm="1">
        <f t="array" ref="R383">(M383+G383+0.02+_xlfn.IFS(K383="Europe &amp; Central Asia",0.015, K383="East Asia &amp; Pacific",0.026, K383="Middle East &amp; North Africa",0.025, K383="North America",0.026, K383="South Asia",0.05, K383="Sub-Saharan Africa",0.054, K383="Latin America &amp; Caribbean",0.034))*(1-F383)</f>
        <v>4.8070235122499999E-2</v>
      </c>
      <c r="S383">
        <f t="shared" si="12"/>
        <v>6.5057258634749995E-2</v>
      </c>
      <c r="T383" s="3">
        <f t="shared" si="13"/>
        <v>1.2057258634749983E-2</v>
      </c>
    </row>
    <row r="384" spans="1:20" x14ac:dyDescent="0.2">
      <c r="A384" t="s">
        <v>71</v>
      </c>
      <c r="B384" t="s">
        <v>16</v>
      </c>
      <c r="C384">
        <v>2018</v>
      </c>
      <c r="D384" s="7">
        <v>5.5E-2</v>
      </c>
      <c r="E384">
        <v>5.96E-2</v>
      </c>
      <c r="F384">
        <v>0.25</v>
      </c>
      <c r="G384">
        <v>0</v>
      </c>
      <c r="H384">
        <v>0</v>
      </c>
      <c r="I384">
        <v>0.8</v>
      </c>
      <c r="J384">
        <v>5.0000000000000001E-3</v>
      </c>
      <c r="K384" t="s">
        <v>22</v>
      </c>
      <c r="L384">
        <v>1.2500000000000001E-2</v>
      </c>
      <c r="M384">
        <v>2.909364683E-2</v>
      </c>
      <c r="N384">
        <v>0</v>
      </c>
      <c r="O384">
        <v>0</v>
      </c>
      <c r="P384">
        <v>0.25</v>
      </c>
      <c r="Q384" cm="1">
        <f t="array" ref="Q384">M384+E384+H384+
_xlfn.IFS(K384="Europe &amp; Central Asia",0.015, K384="East Asia &amp; Pacific",0.026, K384="Middle East &amp; North Africa",0.025, K384="North America",0.026, K384="South Asia",0.05, K384="Sub-Saharan Africa",0.054, K384="Latin America &amp; Caribbean",0.034)+
_xlfn.IFS(B384="Wind offshore",0.037, B384="Wind onshore",0.001, B384="Solar PV",0.01)</f>
        <v>0.11369364682999999</v>
      </c>
      <c r="R384" cm="1">
        <f t="array" ref="R384">(M384+G384+0.02+_xlfn.IFS(K384="Europe &amp; Central Asia",0.015, K384="East Asia &amp; Pacific",0.026, K384="Middle East &amp; North Africa",0.025, K384="North America",0.026, K384="South Asia",0.05, K384="Sub-Saharan Africa",0.054, K384="Latin America &amp; Caribbean",0.034))*(1-F384)</f>
        <v>4.8070235122499999E-2</v>
      </c>
      <c r="S384">
        <f t="shared" si="12"/>
        <v>6.7757258634749989E-2</v>
      </c>
      <c r="T384" s="3">
        <f t="shared" si="13"/>
        <v>1.2757258634749989E-2</v>
      </c>
    </row>
    <row r="385" spans="1:20" x14ac:dyDescent="0.2">
      <c r="A385" t="s">
        <v>71</v>
      </c>
      <c r="B385" t="s">
        <v>18</v>
      </c>
      <c r="C385">
        <v>2019</v>
      </c>
      <c r="D385" s="7">
        <v>4.8333333333333339E-2</v>
      </c>
      <c r="E385">
        <v>5.1999999999999998E-2</v>
      </c>
      <c r="F385">
        <v>0.25</v>
      </c>
      <c r="G385">
        <v>0</v>
      </c>
      <c r="H385">
        <v>0</v>
      </c>
      <c r="I385">
        <v>0.7</v>
      </c>
      <c r="J385">
        <v>2.375E-2</v>
      </c>
      <c r="K385" t="s">
        <v>22</v>
      </c>
      <c r="L385">
        <v>1.2500000000000001E-2</v>
      </c>
      <c r="M385">
        <v>2.1413999999999999E-2</v>
      </c>
      <c r="N385">
        <v>0</v>
      </c>
      <c r="O385">
        <v>0</v>
      </c>
      <c r="P385">
        <v>0.25</v>
      </c>
      <c r="Q385" cm="1">
        <f t="array" ref="Q385">M385+E385+H385+
_xlfn.IFS(K385="Europe &amp; Central Asia",0.015, K385="East Asia &amp; Pacific",0.026, K385="Middle East &amp; North Africa",0.025, K385="North America",0.026, K385="South Asia",0.05, K385="Sub-Saharan Africa",0.054, K385="Latin America &amp; Caribbean",0.034)+
_xlfn.IFS(B385="Wind offshore",0.037, B385="Wind onshore",0.001, B385="Solar PV",0.01)</f>
        <v>8.9413999999999993E-2</v>
      </c>
      <c r="R385" cm="1">
        <f t="array" ref="R385">(M385+G385+0.02+_xlfn.IFS(K385="Europe &amp; Central Asia",0.015, K385="East Asia &amp; Pacific",0.026, K385="Middle East &amp; North Africa",0.025, K385="North America",0.026, K385="South Asia",0.05, K385="Sub-Saharan Africa",0.054, K385="Latin America &amp; Caribbean",0.034))*(1-F385)</f>
        <v>4.2310500000000001E-2</v>
      </c>
      <c r="S385">
        <f t="shared" si="12"/>
        <v>5.6441549999999993E-2</v>
      </c>
      <c r="T385" s="3">
        <f t="shared" si="13"/>
        <v>8.1082166666666539E-3</v>
      </c>
    </row>
    <row r="386" spans="1:20" x14ac:dyDescent="0.2">
      <c r="A386" t="s">
        <v>71</v>
      </c>
      <c r="B386" t="s">
        <v>16</v>
      </c>
      <c r="C386">
        <v>2019</v>
      </c>
      <c r="D386" s="7">
        <v>5.5E-2</v>
      </c>
      <c r="E386">
        <v>5.1999999999999998E-2</v>
      </c>
      <c r="F386">
        <v>0.25</v>
      </c>
      <c r="G386">
        <v>0</v>
      </c>
      <c r="H386">
        <v>0</v>
      </c>
      <c r="I386">
        <v>0.8</v>
      </c>
      <c r="J386">
        <v>5.0000000000000001E-3</v>
      </c>
      <c r="K386" t="s">
        <v>22</v>
      </c>
      <c r="L386">
        <v>1.2500000000000001E-2</v>
      </c>
      <c r="M386">
        <v>2.1413999999999999E-2</v>
      </c>
      <c r="N386">
        <v>0</v>
      </c>
      <c r="O386">
        <v>0</v>
      </c>
      <c r="P386">
        <v>0.25</v>
      </c>
      <c r="Q386" cm="1">
        <f t="array" ref="Q386">M386+E386+H386+
_xlfn.IFS(K386="Europe &amp; Central Asia",0.015, K386="East Asia &amp; Pacific",0.026, K386="Middle East &amp; North Africa",0.025, K386="North America",0.026, K386="South Asia",0.05, K386="Sub-Saharan Africa",0.054, K386="Latin America &amp; Caribbean",0.034)+
_xlfn.IFS(B386="Wind offshore",0.037, B386="Wind onshore",0.001, B386="Solar PV",0.01)</f>
        <v>9.8413999999999988E-2</v>
      </c>
      <c r="R386" cm="1">
        <f t="array" ref="R386">(M386+G386+0.02+_xlfn.IFS(K386="Europe &amp; Central Asia",0.015, K386="East Asia &amp; Pacific",0.026, K386="Middle East &amp; North Africa",0.025, K386="North America",0.026, K386="South Asia",0.05, K386="Sub-Saharan Africa",0.054, K386="Latin America &amp; Caribbean",0.034))*(1-F386)</f>
        <v>4.2310500000000001E-2</v>
      </c>
      <c r="S386">
        <f t="shared" si="12"/>
        <v>5.9141549999999987E-2</v>
      </c>
      <c r="T386" s="3">
        <f t="shared" si="13"/>
        <v>4.1415499999999869E-3</v>
      </c>
    </row>
    <row r="387" spans="1:20" x14ac:dyDescent="0.2">
      <c r="A387" t="s">
        <v>71</v>
      </c>
      <c r="B387" t="s">
        <v>18</v>
      </c>
      <c r="C387">
        <v>2013</v>
      </c>
      <c r="D387" s="7">
        <v>6.3299999999999995E-2</v>
      </c>
      <c r="E387">
        <v>4.9599999999999998E-2</v>
      </c>
      <c r="F387">
        <v>0.25</v>
      </c>
      <c r="G387">
        <v>0</v>
      </c>
      <c r="H387">
        <v>0</v>
      </c>
      <c r="I387">
        <v>0.7</v>
      </c>
      <c r="J387">
        <v>2.375E-2</v>
      </c>
      <c r="K387" t="s">
        <v>22</v>
      </c>
      <c r="L387">
        <v>1.2500000000000001E-2</v>
      </c>
      <c r="M387">
        <v>2.3501600000000001E-2</v>
      </c>
      <c r="N387">
        <v>0</v>
      </c>
      <c r="O387">
        <v>0</v>
      </c>
      <c r="P387">
        <v>0.25</v>
      </c>
      <c r="Q387" cm="1">
        <f t="array" ref="Q387">M387+E387+H387+
_xlfn.IFS(K387="Europe &amp; Central Asia",0.015, K387="East Asia &amp; Pacific",0.026, K387="Middle East &amp; North Africa",0.025, K387="North America",0.026, K387="South Asia",0.05, K387="Sub-Saharan Africa",0.054, K387="Latin America &amp; Caribbean",0.034)+
_xlfn.IFS(B387="Wind offshore",0.037, B387="Wind onshore",0.001, B387="Solar PV",0.01)</f>
        <v>8.9101600000000003E-2</v>
      </c>
      <c r="R387" cm="1">
        <f t="array" ref="R387">(M387+G387+0.02+_xlfn.IFS(K387="Europe &amp; Central Asia",0.015, K387="East Asia &amp; Pacific",0.026, K387="Middle East &amp; North Africa",0.025, K387="North America",0.026, K387="South Asia",0.05, K387="Sub-Saharan Africa",0.054, K387="Latin America &amp; Caribbean",0.034))*(1-F387)</f>
        <v>4.3876200000000004E-2</v>
      </c>
      <c r="S387">
        <f t="shared" si="12"/>
        <v>5.7443820000000007E-2</v>
      </c>
      <c r="T387" s="3">
        <f t="shared" si="13"/>
        <v>-5.8561799999999886E-3</v>
      </c>
    </row>
    <row r="388" spans="1:20" x14ac:dyDescent="0.2">
      <c r="A388" t="s">
        <v>71</v>
      </c>
      <c r="B388" t="s">
        <v>18</v>
      </c>
      <c r="C388">
        <v>2015</v>
      </c>
      <c r="D388" s="7">
        <v>4.2500000000000003E-2</v>
      </c>
      <c r="E388">
        <v>6.1199999999999997E-2</v>
      </c>
      <c r="F388">
        <v>0.25</v>
      </c>
      <c r="G388">
        <v>0</v>
      </c>
      <c r="H388">
        <v>0</v>
      </c>
      <c r="I388">
        <v>0.7</v>
      </c>
      <c r="J388">
        <v>2.375E-2</v>
      </c>
      <c r="K388" t="s">
        <v>22</v>
      </c>
      <c r="L388">
        <v>1.2500000000000001E-2</v>
      </c>
      <c r="M388">
        <v>2.1382868530000002E-2</v>
      </c>
      <c r="N388">
        <v>0</v>
      </c>
      <c r="O388">
        <v>0</v>
      </c>
      <c r="P388">
        <v>0.25</v>
      </c>
      <c r="Q388" cm="1">
        <f t="array" ref="Q388">M388+E388+H388+
_xlfn.IFS(K388="Europe &amp; Central Asia",0.015, K388="East Asia &amp; Pacific",0.026, K388="Middle East &amp; North Africa",0.025, K388="North America",0.026, K388="South Asia",0.05, K388="Sub-Saharan Africa",0.054, K388="Latin America &amp; Caribbean",0.034)+
_xlfn.IFS(B388="Wind offshore",0.037, B388="Wind onshore",0.001, B388="Solar PV",0.01)</f>
        <v>9.8582868529999992E-2</v>
      </c>
      <c r="R388" cm="1">
        <f t="array" ref="R388">(M388+G388+0.02+_xlfn.IFS(K388="Europe &amp; Central Asia",0.015, K388="East Asia &amp; Pacific",0.026, K388="Middle East &amp; North Africa",0.025, K388="North America",0.026, K388="South Asia",0.05, K388="Sub-Saharan Africa",0.054, K388="Latin America &amp; Caribbean",0.034))*(1-F388)</f>
        <v>4.22871513975E-2</v>
      </c>
      <c r="S388">
        <f t="shared" si="12"/>
        <v>5.9175866537249995E-2</v>
      </c>
      <c r="T388" s="3">
        <f t="shared" si="13"/>
        <v>1.6675866537249992E-2</v>
      </c>
    </row>
    <row r="389" spans="1:20" x14ac:dyDescent="0.2">
      <c r="A389" t="s">
        <v>82</v>
      </c>
      <c r="B389" t="s">
        <v>16</v>
      </c>
      <c r="C389">
        <v>2017</v>
      </c>
      <c r="D389" s="7">
        <v>4.2000000000000003E-2</v>
      </c>
      <c r="E389">
        <v>5.0799999999999998E-2</v>
      </c>
      <c r="F389">
        <v>0.2</v>
      </c>
      <c r="G389">
        <v>7.2151867346079944E-3</v>
      </c>
      <c r="H389">
        <v>8.1122101830785175E-3</v>
      </c>
      <c r="I389">
        <v>0.6</v>
      </c>
      <c r="J389">
        <v>3.2500000000000001E-2</v>
      </c>
      <c r="K389" t="s">
        <v>24</v>
      </c>
      <c r="L389">
        <v>2.18E-2</v>
      </c>
      <c r="M389">
        <v>2.326625769E-2</v>
      </c>
      <c r="N389">
        <v>8.1122101830785175E-3</v>
      </c>
      <c r="O389">
        <v>7.2151867346079944E-3</v>
      </c>
      <c r="P389">
        <v>0.2</v>
      </c>
      <c r="Q389" cm="1">
        <f t="array" ref="Q389">M389+E389+H389+
_xlfn.IFS(K389="Europe &amp; Central Asia",0.015, K389="East Asia &amp; Pacific",0.026, K389="Middle East &amp; North Africa",0.025, K389="North America",0.026, K389="South Asia",0.05, K389="Sub-Saharan Africa",0.054, K389="Latin America &amp; Caribbean",0.034)+
_xlfn.IFS(B389="Wind offshore",0.037, B389="Wind onshore",0.001, B389="Solar PV",0.01)</f>
        <v>0.11717846787307852</v>
      </c>
      <c r="R389" cm="1">
        <f t="array" ref="R389">(M389+G389+0.02+_xlfn.IFS(K389="Europe &amp; Central Asia",0.015, K389="East Asia &amp; Pacific",0.026, K389="Middle East &amp; North Africa",0.025, K389="North America",0.026, K389="South Asia",0.05, K389="Sub-Saharan Africa",0.054, K389="Latin America &amp; Caribbean",0.034))*(1-F389)</f>
        <v>6.0385155539686403E-2</v>
      </c>
      <c r="S389">
        <f t="shared" si="12"/>
        <v>7.7423149239704031E-2</v>
      </c>
      <c r="T389" s="3">
        <f t="shared" si="13"/>
        <v>3.5423149239704028E-2</v>
      </c>
    </row>
    <row r="390" spans="1:20" x14ac:dyDescent="0.2">
      <c r="A390" t="s">
        <v>68</v>
      </c>
      <c r="B390" t="s">
        <v>18</v>
      </c>
      <c r="C390">
        <v>2018</v>
      </c>
      <c r="D390" s="7">
        <v>5.552E-2</v>
      </c>
      <c r="E390">
        <v>5.96E-2</v>
      </c>
      <c r="F390">
        <v>0.31</v>
      </c>
      <c r="G390">
        <v>2.8197220192658311E-2</v>
      </c>
      <c r="H390">
        <v>3.468472103559396E-2</v>
      </c>
      <c r="I390">
        <v>0.7</v>
      </c>
      <c r="J390">
        <v>2.375E-2</v>
      </c>
      <c r="K390" t="s">
        <v>24</v>
      </c>
      <c r="L390">
        <v>2.18E-2</v>
      </c>
      <c r="M390">
        <v>2.909364683E-2</v>
      </c>
      <c r="N390">
        <v>3.468472103559396E-2</v>
      </c>
      <c r="O390">
        <v>2.8197220192658311E-2</v>
      </c>
      <c r="P390">
        <v>0.31</v>
      </c>
      <c r="Q390" cm="1">
        <f t="array" ref="Q390">M390+E390+H390+
_xlfn.IFS(K390="Europe &amp; Central Asia",0.015, K390="East Asia &amp; Pacific",0.026, K390="Middle East &amp; North Africa",0.025, K390="North America",0.026, K390="South Asia",0.05, K390="Sub-Saharan Africa",0.054, K390="Latin America &amp; Caribbean",0.034)+
_xlfn.IFS(B390="Wind offshore",0.037, B390="Wind onshore",0.001, B390="Solar PV",0.01)</f>
        <v>0.14937836786559397</v>
      </c>
      <c r="R390" cm="1">
        <f t="array" ref="R390">(M390+G390+0.02+_xlfn.IFS(K390="Europe &amp; Central Asia",0.015, K390="East Asia &amp; Pacific",0.026, K390="Middle East &amp; North Africa",0.025, K390="North America",0.026, K390="South Asia",0.05, K390="Sub-Saharan Africa",0.054, K390="Latin America &amp; Caribbean",0.034))*(1-F390)</f>
        <v>7.0580698245634246E-2</v>
      </c>
      <c r="S390">
        <f t="shared" si="12"/>
        <v>9.4219999131622156E-2</v>
      </c>
      <c r="T390" s="3">
        <f t="shared" si="13"/>
        <v>3.8699999131622156E-2</v>
      </c>
    </row>
    <row r="391" spans="1:20" x14ac:dyDescent="0.2">
      <c r="A391" t="s">
        <v>96</v>
      </c>
      <c r="B391" t="s">
        <v>18</v>
      </c>
      <c r="C391">
        <v>2020</v>
      </c>
      <c r="D391" s="7">
        <v>7.1850000000000011E-2</v>
      </c>
      <c r="E391">
        <v>4.7199999999999999E-2</v>
      </c>
      <c r="F391">
        <v>0.22</v>
      </c>
      <c r="G391">
        <v>4.8632414333635951E-2</v>
      </c>
      <c r="H391">
        <v>5.3297395426919962E-2</v>
      </c>
      <c r="I391">
        <v>0.7</v>
      </c>
      <c r="J391">
        <v>2.375E-2</v>
      </c>
      <c r="K391" t="s">
        <v>22</v>
      </c>
      <c r="L391">
        <v>1.2500000000000001E-2</v>
      </c>
      <c r="M391">
        <v>8.8920318700000008E-3</v>
      </c>
      <c r="N391">
        <v>5.3297395426919962E-2</v>
      </c>
      <c r="O391">
        <v>4.8632414333635951E-2</v>
      </c>
      <c r="P391">
        <v>0.22</v>
      </c>
      <c r="Q391" cm="1">
        <f t="array" ref="Q391">M391+E391+H391+
_xlfn.IFS(K391="Europe &amp; Central Asia",0.015, K391="East Asia &amp; Pacific",0.026, K391="Middle East &amp; North Africa",0.025, K391="North America",0.026, K391="South Asia",0.05, K391="Sub-Saharan Africa",0.054, K391="Latin America &amp; Caribbean",0.034)+
_xlfn.IFS(B391="Wind offshore",0.037, B391="Wind onshore",0.001, B391="Solar PV",0.01)</f>
        <v>0.12538942729691996</v>
      </c>
      <c r="R391" cm="1">
        <f t="array" ref="R391">(M391+G391+0.02+_xlfn.IFS(K391="Europe &amp; Central Asia",0.015, K391="East Asia &amp; Pacific",0.026, K391="Middle East &amp; North Africa",0.025, K391="North America",0.026, K391="South Asia",0.05, K391="Sub-Saharan Africa",0.054, K391="Latin America &amp; Caribbean",0.034))*(1-F391)</f>
        <v>7.2169068038836048E-2</v>
      </c>
      <c r="S391">
        <f t="shared" si="12"/>
        <v>8.8135175816261221E-2</v>
      </c>
      <c r="T391" s="3">
        <f t="shared" si="13"/>
        <v>1.628517581626121E-2</v>
      </c>
    </row>
    <row r="392" spans="1:20" x14ac:dyDescent="0.2">
      <c r="A392" t="s">
        <v>83</v>
      </c>
      <c r="B392" t="s">
        <v>16</v>
      </c>
      <c r="C392">
        <v>2022</v>
      </c>
      <c r="D392" s="8">
        <v>0.09</v>
      </c>
      <c r="E392">
        <v>5.9400000000000001E-2</v>
      </c>
      <c r="F392">
        <v>0.3</v>
      </c>
      <c r="G392">
        <v>4.4005045871559637E-2</v>
      </c>
      <c r="H392">
        <v>6.2074600194909679E-2</v>
      </c>
      <c r="I392">
        <v>0.8</v>
      </c>
      <c r="J392">
        <v>5.0000000000000001E-3</v>
      </c>
      <c r="K392" t="s">
        <v>31</v>
      </c>
      <c r="L392">
        <v>2.18E-2</v>
      </c>
      <c r="M392">
        <v>2.9505622490000001E-2</v>
      </c>
      <c r="N392">
        <v>6.2074600194909679E-2</v>
      </c>
      <c r="O392">
        <v>4.4005045871559637E-2</v>
      </c>
      <c r="P392">
        <v>0.3</v>
      </c>
      <c r="Q392" cm="1">
        <f t="array" ref="Q392">M392+E392+H392+
_xlfn.IFS(K392="Europe &amp; Central Asia",0.015, K392="East Asia &amp; Pacific",0.026, K392="Middle East &amp; North Africa",0.025, K392="North America",0.026, K392="South Asia",0.05, K392="Sub-Saharan Africa",0.054, K392="Latin America &amp; Caribbean",0.034)+
_xlfn.IFS(B392="Wind offshore",0.037, B392="Wind onshore",0.001, B392="Solar PV",0.01)</f>
        <v>0.21498022268490968</v>
      </c>
      <c r="R392" cm="1">
        <f t="array" ref="R392">(M392+G392+0.02+_xlfn.IFS(K392="Europe &amp; Central Asia",0.015, K392="East Asia &amp; Pacific",0.026, K392="Middle East &amp; North Africa",0.025, K392="North America",0.026, K392="South Asia",0.05, K392="Sub-Saharan Africa",0.054, K392="Latin America &amp; Caribbean",0.034))*(1-F392)</f>
        <v>0.10325746785309176</v>
      </c>
      <c r="S392">
        <f t="shared" si="12"/>
        <v>0.13677429430263713</v>
      </c>
      <c r="T392" s="5">
        <f t="shared" si="13"/>
        <v>4.6774294302637132E-2</v>
      </c>
    </row>
    <row r="393" spans="1:20" x14ac:dyDescent="0.2">
      <c r="A393" t="s">
        <v>61</v>
      </c>
      <c r="B393" t="s">
        <v>16</v>
      </c>
      <c r="C393">
        <v>2020</v>
      </c>
      <c r="D393" s="8">
        <v>6.9099999999999995E-2</v>
      </c>
      <c r="E393">
        <v>4.7199999999999999E-2</v>
      </c>
      <c r="F393">
        <v>0.3</v>
      </c>
      <c r="G393">
        <v>4.8632414333635951E-2</v>
      </c>
      <c r="H393">
        <v>5.3297395426919962E-2</v>
      </c>
      <c r="I393">
        <v>0.6</v>
      </c>
      <c r="J393">
        <v>3.2500000000000001E-2</v>
      </c>
      <c r="K393" t="s">
        <v>31</v>
      </c>
      <c r="L393">
        <v>2.18E-2</v>
      </c>
      <c r="M393">
        <v>8.8920318700000008E-3</v>
      </c>
      <c r="N393">
        <v>5.3297395426919962E-2</v>
      </c>
      <c r="O393">
        <v>4.8632414333635951E-2</v>
      </c>
      <c r="P393">
        <v>0.3</v>
      </c>
      <c r="Q393" cm="1">
        <f t="array" ref="Q393">M393+E393+H393+
_xlfn.IFS(K393="Europe &amp; Central Asia",0.015, K393="East Asia &amp; Pacific",0.026, K393="Middle East &amp; North Africa",0.025, K393="North America",0.026, K393="South Asia",0.05, K393="Sub-Saharan Africa",0.054, K393="Latin America &amp; Caribbean",0.034)+
_xlfn.IFS(B393="Wind offshore",0.037, B393="Wind onshore",0.001, B393="Solar PV",0.01)</f>
        <v>0.17338942729691997</v>
      </c>
      <c r="R393" cm="1">
        <f t="array" ref="R393">(M393+G393+0.02+_xlfn.IFS(K393="Europe &amp; Central Asia",0.015, K393="East Asia &amp; Pacific",0.026, K393="Middle East &amp; North Africa",0.025, K393="North America",0.026, K393="South Asia",0.05, K393="Sub-Saharan Africa",0.054, K393="Latin America &amp; Caribbean",0.034))*(1-F393)</f>
        <v>9.2067112342545165E-2</v>
      </c>
      <c r="S393">
        <f t="shared" si="12"/>
        <v>0.11646380682885761</v>
      </c>
      <c r="T393" s="5">
        <f t="shared" si="13"/>
        <v>4.7363806828857616E-2</v>
      </c>
    </row>
    <row r="394" spans="1:20" x14ac:dyDescent="0.2">
      <c r="A394" t="s">
        <v>97</v>
      </c>
      <c r="B394" t="s">
        <v>16</v>
      </c>
      <c r="C394">
        <v>2014</v>
      </c>
      <c r="D394" s="8">
        <v>6.6000000000000003E-2</v>
      </c>
      <c r="E394">
        <v>5.7799999999999997E-2</v>
      </c>
      <c r="F394">
        <v>0.3</v>
      </c>
      <c r="G394">
        <v>4.4999999999999998E-2</v>
      </c>
      <c r="H394">
        <v>6.7500000000000004E-2</v>
      </c>
      <c r="I394">
        <v>0.6</v>
      </c>
      <c r="J394">
        <v>3.2500000000000001E-2</v>
      </c>
      <c r="K394" t="s">
        <v>31</v>
      </c>
      <c r="L394">
        <v>2.0400000000000001E-2</v>
      </c>
      <c r="M394">
        <v>2.5395600000000001E-2</v>
      </c>
      <c r="N394">
        <v>6.7500000000000004E-2</v>
      </c>
      <c r="O394">
        <v>4.4999999999999998E-2</v>
      </c>
      <c r="P394">
        <v>0.3</v>
      </c>
      <c r="Q394" cm="1">
        <f t="array" ref="Q394">M394+E394+H394+
_xlfn.IFS(K394="Europe &amp; Central Asia",0.015, K394="East Asia &amp; Pacific",0.026, K394="Middle East &amp; North Africa",0.025, K394="North America",0.026, K394="South Asia",0.05, K394="Sub-Saharan Africa",0.054, K394="Latin America &amp; Caribbean",0.034)+
_xlfn.IFS(B394="Wind offshore",0.037, B394="Wind onshore",0.001, B394="Solar PV",0.01)</f>
        <v>0.21469559999999999</v>
      </c>
      <c r="R394" cm="1">
        <f t="array" ref="R394">(M394+G394+0.02+_xlfn.IFS(K394="Europe &amp; Central Asia",0.015, K394="East Asia &amp; Pacific",0.026, K394="Middle East &amp; North Africa",0.025, K394="North America",0.026, K394="South Asia",0.05, K394="Sub-Saharan Africa",0.054, K394="Latin America &amp; Caribbean",0.034))*(1-F394)</f>
        <v>0.10107692</v>
      </c>
      <c r="S394">
        <f t="shared" si="12"/>
        <v>0.13516252400000001</v>
      </c>
      <c r="T394" s="5">
        <f t="shared" si="13"/>
        <v>6.9162524000000003E-2</v>
      </c>
    </row>
    <row r="395" spans="1:20" x14ac:dyDescent="0.2">
      <c r="A395" t="s">
        <v>98</v>
      </c>
      <c r="B395" t="s">
        <v>18</v>
      </c>
      <c r="C395">
        <v>2014</v>
      </c>
      <c r="D395" s="7">
        <v>6.5000000000000002E-2</v>
      </c>
      <c r="E395">
        <v>5.7799999999999997E-2</v>
      </c>
      <c r="F395">
        <v>0.21</v>
      </c>
      <c r="G395">
        <v>4.0000000000000001E-3</v>
      </c>
      <c r="H395">
        <v>6.0000000000000001E-3</v>
      </c>
      <c r="I395">
        <v>0.7</v>
      </c>
      <c r="J395">
        <v>2.375E-2</v>
      </c>
      <c r="K395" t="s">
        <v>22</v>
      </c>
      <c r="L395">
        <v>1.2500000000000001E-2</v>
      </c>
      <c r="M395">
        <v>2.5395600000000001E-2</v>
      </c>
      <c r="N395">
        <v>6.0000000000000001E-3</v>
      </c>
      <c r="O395">
        <v>4.0000000000000001E-3</v>
      </c>
      <c r="P395">
        <v>0.21</v>
      </c>
      <c r="Q395" cm="1">
        <f t="array" ref="Q395">M395+E395+H395+
_xlfn.IFS(K395="Europe &amp; Central Asia",0.015, K395="East Asia &amp; Pacific",0.026, K395="Middle East &amp; North Africa",0.025, K395="North America",0.026, K395="South Asia",0.05, K395="Sub-Saharan Africa",0.054, K395="Latin America &amp; Caribbean",0.034)+
_xlfn.IFS(B395="Wind offshore",0.037, B395="Wind onshore",0.001, B395="Solar PV",0.01)</f>
        <v>0.1051956</v>
      </c>
      <c r="R395" cm="1">
        <f t="array" ref="R395">(M395+G395+0.02+_xlfn.IFS(K395="Europe &amp; Central Asia",0.015, K395="East Asia &amp; Pacific",0.026, K395="Middle East &amp; North Africa",0.025, K395="North America",0.026, K395="South Asia",0.05, K395="Sub-Saharan Africa",0.054, K395="Latin America &amp; Caribbean",0.034))*(1-F395)</f>
        <v>5.0872524000000002E-2</v>
      </c>
      <c r="S395">
        <f t="shared" si="12"/>
        <v>6.7169446800000004E-2</v>
      </c>
      <c r="T395" s="3">
        <f t="shared" si="13"/>
        <v>2.1694468000000022E-3</v>
      </c>
    </row>
    <row r="396" spans="1:20" x14ac:dyDescent="0.2">
      <c r="A396" t="s">
        <v>98</v>
      </c>
      <c r="B396" t="s">
        <v>16</v>
      </c>
      <c r="C396">
        <v>2019</v>
      </c>
      <c r="D396" s="7">
        <v>5.5E-2</v>
      </c>
      <c r="E396">
        <v>5.1999999999999998E-2</v>
      </c>
      <c r="F396">
        <v>0.19</v>
      </c>
      <c r="G396">
        <v>4.1485744405513666E-3</v>
      </c>
      <c r="H396">
        <v>4.8935841455589359E-3</v>
      </c>
      <c r="I396">
        <v>0.8</v>
      </c>
      <c r="J396">
        <v>5.0000000000000001E-3</v>
      </c>
      <c r="K396" t="s">
        <v>22</v>
      </c>
      <c r="L396">
        <v>1.2500000000000001E-2</v>
      </c>
      <c r="M396">
        <v>2.1413999999999999E-2</v>
      </c>
      <c r="N396">
        <v>4.8935841455589359E-3</v>
      </c>
      <c r="O396">
        <v>4.1485744405513666E-3</v>
      </c>
      <c r="P396">
        <v>0.19</v>
      </c>
      <c r="Q396" cm="1">
        <f t="array" ref="Q396">M396+E396+H396+
_xlfn.IFS(K396="Europe &amp; Central Asia",0.015, K396="East Asia &amp; Pacific",0.026, K396="Middle East &amp; North Africa",0.025, K396="North America",0.026, K396="South Asia",0.05, K396="Sub-Saharan Africa",0.054, K396="Latin America &amp; Caribbean",0.034)+
_xlfn.IFS(B396="Wind offshore",0.037, B396="Wind onshore",0.001, B396="Solar PV",0.01)</f>
        <v>0.10330758414555892</v>
      </c>
      <c r="R396" cm="1">
        <f t="array" ref="R396">(M396+G396+0.02+_xlfn.IFS(K396="Europe &amp; Central Asia",0.015, K396="East Asia &amp; Pacific",0.026, K396="Middle East &amp; North Africa",0.025, K396="North America",0.026, K396="South Asia",0.05, K396="Sub-Saharan Africa",0.054, K396="Latin America &amp; Caribbean",0.034))*(1-F396)</f>
        <v>4.9055685296846611E-2</v>
      </c>
      <c r="S396">
        <f t="shared" si="12"/>
        <v>6.5331254951460305E-2</v>
      </c>
      <c r="T396" s="3">
        <f t="shared" si="13"/>
        <v>1.0331254951460304E-2</v>
      </c>
    </row>
    <row r="397" spans="1:20" x14ac:dyDescent="0.2">
      <c r="A397" t="s">
        <v>98</v>
      </c>
      <c r="B397" t="s">
        <v>18</v>
      </c>
      <c r="C397">
        <v>2016</v>
      </c>
      <c r="D397" s="7">
        <v>6.5000000000000002E-2</v>
      </c>
      <c r="E397">
        <v>5.6899999999999999E-2</v>
      </c>
      <c r="F397">
        <v>0.2</v>
      </c>
      <c r="G397">
        <v>4.58568E-3</v>
      </c>
      <c r="H397">
        <v>5.6425023881587809E-3</v>
      </c>
      <c r="I397">
        <v>0.8</v>
      </c>
      <c r="J397">
        <v>5.0000000000000001E-3</v>
      </c>
      <c r="K397" t="s">
        <v>22</v>
      </c>
      <c r="L397">
        <v>1.2500000000000001E-2</v>
      </c>
      <c r="M397">
        <v>1.840287451E-2</v>
      </c>
      <c r="N397">
        <v>5.6425023881587809E-3</v>
      </c>
      <c r="O397">
        <v>4.58568E-3</v>
      </c>
      <c r="P397">
        <v>0.2</v>
      </c>
      <c r="Q397" cm="1">
        <f t="array" ref="Q397">M397+E397+H397+
_xlfn.IFS(K397="Europe &amp; Central Asia",0.015, K397="East Asia &amp; Pacific",0.026, K397="Middle East &amp; North Africa",0.025, K397="North America",0.026, K397="South Asia",0.05, K397="Sub-Saharan Africa",0.054, K397="Latin America &amp; Caribbean",0.034)+
_xlfn.IFS(B397="Wind offshore",0.037, B397="Wind onshore",0.001, B397="Solar PV",0.01)</f>
        <v>9.6945376898158783E-2</v>
      </c>
      <c r="R397" cm="1">
        <f t="array" ref="R397">(M397+G397+0.02+_xlfn.IFS(K397="Europe &amp; Central Asia",0.015, K397="East Asia &amp; Pacific",0.026, K397="Middle East &amp; North Africa",0.025, K397="North America",0.026, K397="South Asia",0.05, K397="Sub-Saharan Africa",0.054, K397="Latin America &amp; Caribbean",0.034))*(1-F397)</f>
        <v>4.6390843607999999E-2</v>
      </c>
      <c r="S397">
        <f t="shared" si="12"/>
        <v>6.1557203595047627E-2</v>
      </c>
      <c r="T397" s="3">
        <f t="shared" si="13"/>
        <v>-3.4427964049523752E-3</v>
      </c>
    </row>
    <row r="398" spans="1:20" x14ac:dyDescent="0.2">
      <c r="A398" t="s">
        <v>98</v>
      </c>
      <c r="B398" t="s">
        <v>28</v>
      </c>
      <c r="C398">
        <v>2018</v>
      </c>
      <c r="D398" s="7">
        <v>7.0000000000000007E-2</v>
      </c>
      <c r="E398">
        <v>5.96E-2</v>
      </c>
      <c r="F398">
        <v>0.19</v>
      </c>
      <c r="G398">
        <v>5.5987260310332394E-3</v>
      </c>
      <c r="H398">
        <v>6.8868579673562009E-3</v>
      </c>
      <c r="I398">
        <v>0.7</v>
      </c>
      <c r="J398">
        <v>2.375E-2</v>
      </c>
      <c r="K398" t="s">
        <v>22</v>
      </c>
      <c r="L398">
        <v>1.2500000000000001E-2</v>
      </c>
      <c r="M398">
        <v>2.909364683E-2</v>
      </c>
      <c r="N398">
        <v>6.8868579673562009E-3</v>
      </c>
      <c r="O398">
        <v>5.5987260310332394E-3</v>
      </c>
      <c r="P398">
        <v>0.19</v>
      </c>
      <c r="Q398" cm="1">
        <f t="array" ref="Q398">M398+E398+H398+
_xlfn.IFS(K398="Europe &amp; Central Asia",0.015, K398="East Asia &amp; Pacific",0.026, K398="Middle East &amp; North Africa",0.025, K398="North America",0.026, K398="South Asia",0.05, K398="Sub-Saharan Africa",0.054, K398="Latin America &amp; Caribbean",0.034)+
_xlfn.IFS(B398="Wind offshore",0.037, B398="Wind onshore",0.001, B398="Solar PV",0.01)</f>
        <v>0.14758050479735621</v>
      </c>
      <c r="R398" cm="1">
        <f t="array" ref="R398">(M398+G398+0.02+_xlfn.IFS(K398="Europe &amp; Central Asia",0.015, K398="East Asia &amp; Pacific",0.026, K398="Middle East &amp; North Africa",0.025, K398="North America",0.026, K398="South Asia",0.05, K398="Sub-Saharan Africa",0.054, K398="Latin America &amp; Caribbean",0.034))*(1-F398)</f>
        <v>5.6450822017436925E-2</v>
      </c>
      <c r="S398">
        <f t="shared" ref="S398:S440" si="14">Q398*0.3+R398*0.7</f>
        <v>8.3789726851412699E-2</v>
      </c>
      <c r="T398" s="3">
        <f t="shared" ref="T398:T440" si="15">S398-D398</f>
        <v>1.3789726851412692E-2</v>
      </c>
    </row>
    <row r="399" spans="1:20" x14ac:dyDescent="0.2">
      <c r="A399" t="s">
        <v>98</v>
      </c>
      <c r="B399" t="s">
        <v>16</v>
      </c>
      <c r="C399">
        <v>2018</v>
      </c>
      <c r="D399" s="7">
        <v>5.5E-2</v>
      </c>
      <c r="E399">
        <v>5.96E-2</v>
      </c>
      <c r="F399">
        <v>0.19</v>
      </c>
      <c r="G399">
        <v>5.5987260310332394E-3</v>
      </c>
      <c r="H399">
        <v>6.8868579673562009E-3</v>
      </c>
      <c r="I399">
        <v>0.8</v>
      </c>
      <c r="J399">
        <v>5.0000000000000001E-3</v>
      </c>
      <c r="K399" t="s">
        <v>22</v>
      </c>
      <c r="L399">
        <v>1.2500000000000001E-2</v>
      </c>
      <c r="M399">
        <v>2.909364683E-2</v>
      </c>
      <c r="N399">
        <v>6.8868579673562009E-3</v>
      </c>
      <c r="O399">
        <v>5.5987260310332394E-3</v>
      </c>
      <c r="P399">
        <v>0.19</v>
      </c>
      <c r="Q399" cm="1">
        <f t="array" ref="Q399">M399+E399+H399+
_xlfn.IFS(K399="Europe &amp; Central Asia",0.015, K399="East Asia &amp; Pacific",0.026, K399="Middle East &amp; North Africa",0.025, K399="North America",0.026, K399="South Asia",0.05, K399="Sub-Saharan Africa",0.054, K399="Latin America &amp; Caribbean",0.034)+
_xlfn.IFS(B399="Wind offshore",0.037, B399="Wind onshore",0.001, B399="Solar PV",0.01)</f>
        <v>0.1205805047973562</v>
      </c>
      <c r="R399" cm="1">
        <f t="array" ref="R399">(M399+G399+0.02+_xlfn.IFS(K399="Europe &amp; Central Asia",0.015, K399="East Asia &amp; Pacific",0.026, K399="Middle East &amp; North Africa",0.025, K399="North America",0.026, K399="South Asia",0.05, K399="Sub-Saharan Africa",0.054, K399="Latin America &amp; Caribbean",0.034))*(1-F399)</f>
        <v>5.6450822017436925E-2</v>
      </c>
      <c r="S399">
        <f t="shared" si="14"/>
        <v>7.5689726851412703E-2</v>
      </c>
      <c r="T399" s="3">
        <f t="shared" si="15"/>
        <v>2.0689726851412703E-2</v>
      </c>
    </row>
    <row r="400" spans="1:20" x14ac:dyDescent="0.2">
      <c r="A400" t="s">
        <v>98</v>
      </c>
      <c r="B400" t="s">
        <v>18</v>
      </c>
      <c r="C400">
        <v>2018</v>
      </c>
      <c r="D400" s="7">
        <v>5.6400000000000013E-2</v>
      </c>
      <c r="E400">
        <v>5.96E-2</v>
      </c>
      <c r="F400">
        <v>0.19</v>
      </c>
      <c r="G400">
        <v>5.5987260310332394E-3</v>
      </c>
      <c r="H400">
        <v>6.8868579673562009E-3</v>
      </c>
      <c r="I400">
        <v>0.8</v>
      </c>
      <c r="J400">
        <v>5.0000000000000001E-3</v>
      </c>
      <c r="K400" t="s">
        <v>22</v>
      </c>
      <c r="L400">
        <v>1.2500000000000001E-2</v>
      </c>
      <c r="M400">
        <v>2.909364683E-2</v>
      </c>
      <c r="N400">
        <v>6.8868579673562009E-3</v>
      </c>
      <c r="O400">
        <v>5.5987260310332394E-3</v>
      </c>
      <c r="P400">
        <v>0.19</v>
      </c>
      <c r="Q400" cm="1">
        <f t="array" ref="Q400">M400+E400+H400+
_xlfn.IFS(K400="Europe &amp; Central Asia",0.015, K400="East Asia &amp; Pacific",0.026, K400="Middle East &amp; North Africa",0.025, K400="North America",0.026, K400="South Asia",0.05, K400="Sub-Saharan Africa",0.054, K400="Latin America &amp; Caribbean",0.034)+
_xlfn.IFS(B400="Wind offshore",0.037, B400="Wind onshore",0.001, B400="Solar PV",0.01)</f>
        <v>0.11158050479735621</v>
      </c>
      <c r="R400" cm="1">
        <f t="array" ref="R400">(M400+G400+0.02+_xlfn.IFS(K400="Europe &amp; Central Asia",0.015, K400="East Asia &amp; Pacific",0.026, K400="Middle East &amp; North Africa",0.025, K400="North America",0.026, K400="South Asia",0.05, K400="Sub-Saharan Africa",0.054, K400="Latin America &amp; Caribbean",0.034))*(1-F400)</f>
        <v>5.6450822017436925E-2</v>
      </c>
      <c r="S400">
        <f t="shared" si="14"/>
        <v>7.2989726851412695E-2</v>
      </c>
      <c r="T400" s="3">
        <f t="shared" si="15"/>
        <v>1.6589726851412682E-2</v>
      </c>
    </row>
    <row r="401" spans="1:20" x14ac:dyDescent="0.2">
      <c r="A401" t="s">
        <v>98</v>
      </c>
      <c r="B401" t="s">
        <v>18</v>
      </c>
      <c r="C401">
        <v>2019</v>
      </c>
      <c r="D401" s="7">
        <v>3.3474999999999998E-2</v>
      </c>
      <c r="E401">
        <v>5.1999999999999998E-2</v>
      </c>
      <c r="F401">
        <v>0.19</v>
      </c>
      <c r="G401">
        <v>4.1485744405513666E-3</v>
      </c>
      <c r="H401">
        <v>4.8935841455589359E-3</v>
      </c>
      <c r="I401">
        <v>0.8</v>
      </c>
      <c r="J401">
        <v>5.0000000000000001E-3</v>
      </c>
      <c r="K401" t="s">
        <v>22</v>
      </c>
      <c r="L401">
        <v>1.2500000000000001E-2</v>
      </c>
      <c r="M401">
        <v>2.1413999999999999E-2</v>
      </c>
      <c r="N401">
        <v>4.8935841455589359E-3</v>
      </c>
      <c r="O401">
        <v>4.1485744405513666E-3</v>
      </c>
      <c r="P401">
        <v>0.19</v>
      </c>
      <c r="Q401" cm="1">
        <f t="array" ref="Q401">M401+E401+H401+
_xlfn.IFS(K401="Europe &amp; Central Asia",0.015, K401="East Asia &amp; Pacific",0.026, K401="Middle East &amp; North Africa",0.025, K401="North America",0.026, K401="South Asia",0.05, K401="Sub-Saharan Africa",0.054, K401="Latin America &amp; Caribbean",0.034)+
_xlfn.IFS(B401="Wind offshore",0.037, B401="Wind onshore",0.001, B401="Solar PV",0.01)</f>
        <v>9.4307584145558926E-2</v>
      </c>
      <c r="R401" cm="1">
        <f t="array" ref="R401">(M401+G401+0.02+_xlfn.IFS(K401="Europe &amp; Central Asia",0.015, K401="East Asia &amp; Pacific",0.026, K401="Middle East &amp; North Africa",0.025, K401="North America",0.026, K401="South Asia",0.05, K401="Sub-Saharan Africa",0.054, K401="Latin America &amp; Caribbean",0.034))*(1-F401)</f>
        <v>4.9055685296846611E-2</v>
      </c>
      <c r="S401">
        <f t="shared" si="14"/>
        <v>6.2631254951460297E-2</v>
      </c>
      <c r="T401" s="3">
        <f t="shared" si="15"/>
        <v>2.9156254951460299E-2</v>
      </c>
    </row>
    <row r="402" spans="1:20" x14ac:dyDescent="0.2">
      <c r="A402" t="s">
        <v>98</v>
      </c>
      <c r="B402" t="s">
        <v>18</v>
      </c>
      <c r="C402">
        <v>2013</v>
      </c>
      <c r="D402" s="7">
        <v>6.5000000000000002E-2</v>
      </c>
      <c r="E402">
        <v>4.9599999999999998E-2</v>
      </c>
      <c r="F402">
        <v>0.23</v>
      </c>
      <c r="G402">
        <v>4.0000000000000001E-3</v>
      </c>
      <c r="H402">
        <v>6.0000000000000001E-3</v>
      </c>
      <c r="I402">
        <v>0.7</v>
      </c>
      <c r="J402">
        <v>2.375E-2</v>
      </c>
      <c r="K402" t="s">
        <v>22</v>
      </c>
      <c r="L402">
        <v>1.2500000000000001E-2</v>
      </c>
      <c r="M402">
        <v>2.3501600000000001E-2</v>
      </c>
      <c r="N402">
        <v>6.0000000000000001E-3</v>
      </c>
      <c r="O402">
        <v>4.0000000000000001E-3</v>
      </c>
      <c r="P402">
        <v>0.23</v>
      </c>
      <c r="Q402" cm="1">
        <f t="array" ref="Q402">M402+E402+H402+
_xlfn.IFS(K402="Europe &amp; Central Asia",0.015, K402="East Asia &amp; Pacific",0.026, K402="Middle East &amp; North Africa",0.025, K402="North America",0.026, K402="South Asia",0.05, K402="Sub-Saharan Africa",0.054, K402="Latin America &amp; Caribbean",0.034)+
_xlfn.IFS(B402="Wind offshore",0.037, B402="Wind onshore",0.001, B402="Solar PV",0.01)</f>
        <v>9.5101600000000008E-2</v>
      </c>
      <c r="R402" cm="1">
        <f t="array" ref="R402">(M402+G402+0.02+_xlfn.IFS(K402="Europe &amp; Central Asia",0.015, K402="East Asia &amp; Pacific",0.026, K402="Middle East &amp; North Africa",0.025, K402="North America",0.026, K402="South Asia",0.05, K402="Sub-Saharan Africa",0.054, K402="Latin America &amp; Caribbean",0.034))*(1-F402)</f>
        <v>4.8126232000000005E-2</v>
      </c>
      <c r="S402">
        <f t="shared" si="14"/>
        <v>6.2218842400000002E-2</v>
      </c>
      <c r="T402" s="3">
        <f t="shared" si="15"/>
        <v>-2.7811576000000005E-3</v>
      </c>
    </row>
    <row r="403" spans="1:20" x14ac:dyDescent="0.2">
      <c r="A403" t="s">
        <v>98</v>
      </c>
      <c r="B403" t="s">
        <v>18</v>
      </c>
      <c r="C403">
        <v>2015</v>
      </c>
      <c r="D403" s="7">
        <v>0.06</v>
      </c>
      <c r="E403">
        <v>6.1199999999999997E-2</v>
      </c>
      <c r="F403">
        <v>0.2</v>
      </c>
      <c r="G403">
        <v>4.4999999999999997E-3</v>
      </c>
      <c r="H403">
        <v>6.2999999999999992E-3</v>
      </c>
      <c r="I403">
        <v>0.7</v>
      </c>
      <c r="J403">
        <v>2.375E-2</v>
      </c>
      <c r="K403" t="s">
        <v>22</v>
      </c>
      <c r="L403">
        <v>1.2500000000000001E-2</v>
      </c>
      <c r="M403">
        <v>2.1382868530000002E-2</v>
      </c>
      <c r="N403">
        <v>6.2999999999999992E-3</v>
      </c>
      <c r="O403">
        <v>4.4999999999999997E-3</v>
      </c>
      <c r="P403">
        <v>0.2</v>
      </c>
      <c r="Q403" cm="1">
        <f t="array" ref="Q403">M403+E403+H403+
_xlfn.IFS(K403="Europe &amp; Central Asia",0.015, K403="East Asia &amp; Pacific",0.026, K403="Middle East &amp; North Africa",0.025, K403="North America",0.026, K403="South Asia",0.05, K403="Sub-Saharan Africa",0.054, K403="Latin America &amp; Caribbean",0.034)+
_xlfn.IFS(B403="Wind offshore",0.037, B403="Wind onshore",0.001, B403="Solar PV",0.01)</f>
        <v>0.10488286852999999</v>
      </c>
      <c r="R403" cm="1">
        <f t="array" ref="R403">(M403+G403+0.02+_xlfn.IFS(K403="Europe &amp; Central Asia",0.015, K403="East Asia &amp; Pacific",0.026, K403="Middle East &amp; North Africa",0.025, K403="North America",0.026, K403="South Asia",0.05, K403="Sub-Saharan Africa",0.054, K403="Latin America &amp; Caribbean",0.034))*(1-F403)</f>
        <v>4.8706294824000004E-2</v>
      </c>
      <c r="S403">
        <f t="shared" si="14"/>
        <v>6.5559266935799998E-2</v>
      </c>
      <c r="T403" s="3">
        <f t="shared" si="15"/>
        <v>5.5592669358000002E-3</v>
      </c>
    </row>
    <row r="404" spans="1:20" x14ac:dyDescent="0.2">
      <c r="A404" t="s">
        <v>98</v>
      </c>
      <c r="B404" t="s">
        <v>16</v>
      </c>
      <c r="C404">
        <v>2015</v>
      </c>
      <c r="D404" s="7">
        <v>0.06</v>
      </c>
      <c r="E404">
        <v>6.1199999999999997E-2</v>
      </c>
      <c r="F404">
        <v>0.2</v>
      </c>
      <c r="G404">
        <v>4.4999999999999997E-3</v>
      </c>
      <c r="H404">
        <v>6.2999999999999992E-3</v>
      </c>
      <c r="I404">
        <v>0.7</v>
      </c>
      <c r="J404">
        <v>2.375E-2</v>
      </c>
      <c r="K404" t="s">
        <v>22</v>
      </c>
      <c r="L404">
        <v>1.2500000000000001E-2</v>
      </c>
      <c r="M404">
        <v>2.1382868530000002E-2</v>
      </c>
      <c r="N404">
        <v>6.2999999999999992E-3</v>
      </c>
      <c r="O404">
        <v>4.4999999999999997E-3</v>
      </c>
      <c r="P404">
        <v>0.2</v>
      </c>
      <c r="Q404" cm="1">
        <f t="array" ref="Q404">M404+E404+H404+
_xlfn.IFS(K404="Europe &amp; Central Asia",0.015, K404="East Asia &amp; Pacific",0.026, K404="Middle East &amp; North Africa",0.025, K404="North America",0.026, K404="South Asia",0.05, K404="Sub-Saharan Africa",0.054, K404="Latin America &amp; Caribbean",0.034)+
_xlfn.IFS(B404="Wind offshore",0.037, B404="Wind onshore",0.001, B404="Solar PV",0.01)</f>
        <v>0.11388286852999999</v>
      </c>
      <c r="R404" cm="1">
        <f t="array" ref="R404">(M404+G404+0.02+_xlfn.IFS(K404="Europe &amp; Central Asia",0.015, K404="East Asia &amp; Pacific",0.026, K404="Middle East &amp; North Africa",0.025, K404="North America",0.026, K404="South Asia",0.05, K404="Sub-Saharan Africa",0.054, K404="Latin America &amp; Caribbean",0.034))*(1-F404)</f>
        <v>4.8706294824000004E-2</v>
      </c>
      <c r="S404">
        <f t="shared" si="14"/>
        <v>6.8259266935800006E-2</v>
      </c>
      <c r="T404" s="3">
        <f t="shared" si="15"/>
        <v>8.2592669358000081E-3</v>
      </c>
    </row>
    <row r="405" spans="1:20" x14ac:dyDescent="0.2">
      <c r="A405" t="s">
        <v>98</v>
      </c>
      <c r="B405" t="s">
        <v>16</v>
      </c>
      <c r="C405">
        <v>2013</v>
      </c>
      <c r="D405" s="7">
        <v>4.1975363000000002E-2</v>
      </c>
      <c r="E405">
        <v>4.9599999999999998E-2</v>
      </c>
      <c r="F405">
        <v>0.23</v>
      </c>
      <c r="G405">
        <v>4.0000000000000001E-3</v>
      </c>
      <c r="H405">
        <v>6.0000000000000001E-3</v>
      </c>
      <c r="I405">
        <v>0.6</v>
      </c>
      <c r="J405">
        <v>3.2500000000000001E-2</v>
      </c>
      <c r="K405" t="s">
        <v>22</v>
      </c>
      <c r="L405">
        <v>1.2500000000000001E-2</v>
      </c>
      <c r="M405">
        <v>2.3501600000000001E-2</v>
      </c>
      <c r="N405">
        <v>6.0000000000000001E-3</v>
      </c>
      <c r="O405">
        <v>4.0000000000000001E-3</v>
      </c>
      <c r="P405">
        <v>0.23</v>
      </c>
      <c r="Q405" cm="1">
        <f t="array" ref="Q405">M405+E405+H405+
_xlfn.IFS(K405="Europe &amp; Central Asia",0.015, K405="East Asia &amp; Pacific",0.026, K405="Middle East &amp; North Africa",0.025, K405="North America",0.026, K405="South Asia",0.05, K405="Sub-Saharan Africa",0.054, K405="Latin America &amp; Caribbean",0.034)+
_xlfn.IFS(B405="Wind offshore",0.037, B405="Wind onshore",0.001, B405="Solar PV",0.01)</f>
        <v>0.1041016</v>
      </c>
      <c r="R405" cm="1">
        <f t="array" ref="R405">(M405+G405+0.02+_xlfn.IFS(K405="Europe &amp; Central Asia",0.015, K405="East Asia &amp; Pacific",0.026, K405="Middle East &amp; North Africa",0.025, K405="North America",0.026, K405="South Asia",0.05, K405="Sub-Saharan Africa",0.054, K405="Latin America &amp; Caribbean",0.034))*(1-F405)</f>
        <v>4.8126232000000005E-2</v>
      </c>
      <c r="S405">
        <f t="shared" si="14"/>
        <v>6.4918842399999996E-2</v>
      </c>
      <c r="T405" s="3">
        <f t="shared" si="15"/>
        <v>2.2943479399999994E-2</v>
      </c>
    </row>
    <row r="406" spans="1:20" x14ac:dyDescent="0.2">
      <c r="A406" t="s">
        <v>98</v>
      </c>
      <c r="B406" t="s">
        <v>16</v>
      </c>
      <c r="C406">
        <v>2017</v>
      </c>
      <c r="D406" s="7">
        <v>2.9532817999999999E-2</v>
      </c>
      <c r="E406">
        <v>5.0799999999999998E-2</v>
      </c>
      <c r="F406">
        <v>0.19</v>
      </c>
      <c r="G406">
        <v>5.0876316718389686E-3</v>
      </c>
      <c r="H406">
        <v>5.7201482060169036E-3</v>
      </c>
      <c r="I406">
        <v>0.8</v>
      </c>
      <c r="J406">
        <v>5.0000000000000001E-3</v>
      </c>
      <c r="K406" t="s">
        <v>22</v>
      </c>
      <c r="L406">
        <v>1.2500000000000001E-2</v>
      </c>
      <c r="M406">
        <v>2.326625769E-2</v>
      </c>
      <c r="N406">
        <v>5.7201482060169036E-3</v>
      </c>
      <c r="O406">
        <v>5.0876316718389686E-3</v>
      </c>
      <c r="P406">
        <v>0.19</v>
      </c>
      <c r="Q406" cm="1">
        <f t="array" ref="Q406">M406+E406+H406+
_xlfn.IFS(K406="Europe &amp; Central Asia",0.015, K406="East Asia &amp; Pacific",0.026, K406="Middle East &amp; North Africa",0.025, K406="North America",0.026, K406="South Asia",0.05, K406="Sub-Saharan Africa",0.054, K406="Latin America &amp; Caribbean",0.034)+
_xlfn.IFS(B406="Wind offshore",0.037, B406="Wind onshore",0.001, B406="Solar PV",0.01)</f>
        <v>0.1047864058960169</v>
      </c>
      <c r="R406" cm="1">
        <f t="array" ref="R406">(M406+G406+0.02+_xlfn.IFS(K406="Europe &amp; Central Asia",0.015, K406="East Asia &amp; Pacific",0.026, K406="Middle East &amp; North Africa",0.025, K406="North America",0.026, K406="South Asia",0.05, K406="Sub-Saharan Africa",0.054, K406="Latin America &amp; Caribbean",0.034))*(1-F406)</f>
        <v>5.1316650383089572E-2</v>
      </c>
      <c r="S406">
        <f t="shared" si="14"/>
        <v>6.7357577036967764E-2</v>
      </c>
      <c r="T406" s="3">
        <f t="shared" si="15"/>
        <v>3.7824759036967762E-2</v>
      </c>
    </row>
    <row r="407" spans="1:20" x14ac:dyDescent="0.2">
      <c r="A407" t="s">
        <v>98</v>
      </c>
      <c r="B407" t="s">
        <v>16</v>
      </c>
      <c r="C407">
        <v>2020</v>
      </c>
      <c r="D407" s="7">
        <v>3.3500000000000002E-2</v>
      </c>
      <c r="E407">
        <v>4.7199999999999999E-2</v>
      </c>
      <c r="F407">
        <v>0.19</v>
      </c>
      <c r="G407">
        <v>5.3415930497600151E-3</v>
      </c>
      <c r="H407">
        <v>5.8539762190223561E-3</v>
      </c>
      <c r="I407">
        <v>0.8</v>
      </c>
      <c r="J407">
        <v>5.0000000000000001E-3</v>
      </c>
      <c r="K407" t="s">
        <v>22</v>
      </c>
      <c r="L407">
        <v>1.2500000000000001E-2</v>
      </c>
      <c r="M407">
        <v>8.8920318700000008E-3</v>
      </c>
      <c r="N407">
        <v>5.8539762190223561E-3</v>
      </c>
      <c r="O407">
        <v>5.3415930497600151E-3</v>
      </c>
      <c r="P407">
        <v>0.19</v>
      </c>
      <c r="Q407" cm="1">
        <f t="array" ref="Q407">M407+E407+H407+
_xlfn.IFS(K407="Europe &amp; Central Asia",0.015, K407="East Asia &amp; Pacific",0.026, K407="Middle East &amp; North Africa",0.025, K407="North America",0.026, K407="South Asia",0.05, K407="Sub-Saharan Africa",0.054, K407="Latin America &amp; Caribbean",0.034)+
_xlfn.IFS(B407="Wind offshore",0.037, B407="Wind onshore",0.001, B407="Solar PV",0.01)</f>
        <v>8.694600808902235E-2</v>
      </c>
      <c r="R407" cm="1">
        <f t="array" ref="R407">(M407+G407+0.02+_xlfn.IFS(K407="Europe &amp; Central Asia",0.015, K407="East Asia &amp; Pacific",0.026, K407="Middle East &amp; North Africa",0.025, K407="North America",0.026, K407="South Asia",0.05, K407="Sub-Saharan Africa",0.054, K407="Latin America &amp; Caribbean",0.034))*(1-F407)</f>
        <v>3.9879236185005613E-2</v>
      </c>
      <c r="S407">
        <f t="shared" si="14"/>
        <v>5.3999267756210632E-2</v>
      </c>
      <c r="T407" s="3">
        <f t="shared" si="15"/>
        <v>2.049926775621063E-2</v>
      </c>
    </row>
    <row r="408" spans="1:20" x14ac:dyDescent="0.2">
      <c r="A408" t="s">
        <v>98</v>
      </c>
      <c r="B408" t="s">
        <v>28</v>
      </c>
      <c r="C408">
        <v>2020</v>
      </c>
      <c r="D408" s="7">
        <v>3.9600000000000003E-2</v>
      </c>
      <c r="E408">
        <v>4.7199999999999999E-2</v>
      </c>
      <c r="F408">
        <v>0.19</v>
      </c>
      <c r="G408">
        <v>5.3415930497600151E-3</v>
      </c>
      <c r="H408">
        <v>5.8539762190223561E-3</v>
      </c>
      <c r="I408">
        <v>0.8</v>
      </c>
      <c r="J408">
        <v>5.0000000000000001E-3</v>
      </c>
      <c r="K408" t="s">
        <v>22</v>
      </c>
      <c r="L408">
        <v>1.2500000000000001E-2</v>
      </c>
      <c r="M408">
        <v>8.8920318700000008E-3</v>
      </c>
      <c r="N408">
        <v>5.8539762190223561E-3</v>
      </c>
      <c r="O408">
        <v>5.3415930497600151E-3</v>
      </c>
      <c r="P408">
        <v>0.19</v>
      </c>
      <c r="Q408" cm="1">
        <f t="array" ref="Q408">M408+E408+H408+
_xlfn.IFS(K408="Europe &amp; Central Asia",0.015, K408="East Asia &amp; Pacific",0.026, K408="Middle East &amp; North Africa",0.025, K408="North America",0.026, K408="South Asia",0.05, K408="Sub-Saharan Africa",0.054, K408="Latin America &amp; Caribbean",0.034)+
_xlfn.IFS(B408="Wind offshore",0.037, B408="Wind onshore",0.001, B408="Solar PV",0.01)</f>
        <v>0.11394600808902236</v>
      </c>
      <c r="R408" cm="1">
        <f t="array" ref="R408">(M408+G408+0.02+_xlfn.IFS(K408="Europe &amp; Central Asia",0.015, K408="East Asia &amp; Pacific",0.026, K408="Middle East &amp; North Africa",0.025, K408="North America",0.026, K408="South Asia",0.05, K408="Sub-Saharan Africa",0.054, K408="Latin America &amp; Caribbean",0.034))*(1-F408)</f>
        <v>3.9879236185005613E-2</v>
      </c>
      <c r="S408">
        <f t="shared" si="14"/>
        <v>6.2099267756210635E-2</v>
      </c>
      <c r="T408" s="3">
        <f t="shared" si="15"/>
        <v>2.2499267756210632E-2</v>
      </c>
    </row>
    <row r="409" spans="1:20" x14ac:dyDescent="0.2">
      <c r="A409" t="s">
        <v>98</v>
      </c>
      <c r="B409" t="s">
        <v>18</v>
      </c>
      <c r="C409">
        <v>2020</v>
      </c>
      <c r="D409" s="7">
        <v>3.4500000000000003E-2</v>
      </c>
      <c r="E409">
        <v>4.7199999999999999E-2</v>
      </c>
      <c r="F409">
        <v>0.19</v>
      </c>
      <c r="G409">
        <v>5.3415930497600151E-3</v>
      </c>
      <c r="H409">
        <v>5.8539762190223561E-3</v>
      </c>
      <c r="I409">
        <v>0.8</v>
      </c>
      <c r="J409">
        <v>5.0000000000000001E-3</v>
      </c>
      <c r="K409" t="s">
        <v>22</v>
      </c>
      <c r="L409">
        <v>1.2500000000000001E-2</v>
      </c>
      <c r="M409">
        <v>8.8920318700000008E-3</v>
      </c>
      <c r="N409">
        <v>5.8539762190223561E-3</v>
      </c>
      <c r="O409">
        <v>5.3415930497600151E-3</v>
      </c>
      <c r="P409">
        <v>0.19</v>
      </c>
      <c r="Q409" cm="1">
        <f t="array" ref="Q409">M409+E409+H409+
_xlfn.IFS(K409="Europe &amp; Central Asia",0.015, K409="East Asia &amp; Pacific",0.026, K409="Middle East &amp; North Africa",0.025, K409="North America",0.026, K409="South Asia",0.05, K409="Sub-Saharan Africa",0.054, K409="Latin America &amp; Caribbean",0.034)+
_xlfn.IFS(B409="Wind offshore",0.037, B409="Wind onshore",0.001, B409="Solar PV",0.01)</f>
        <v>7.7946008089022356E-2</v>
      </c>
      <c r="R409" cm="1">
        <f t="array" ref="R409">(M409+G409+0.02+_xlfn.IFS(K409="Europe &amp; Central Asia",0.015, K409="East Asia &amp; Pacific",0.026, K409="Middle East &amp; North Africa",0.025, K409="North America",0.026, K409="South Asia",0.05, K409="Sub-Saharan Africa",0.054, K409="Latin America &amp; Caribbean",0.034))*(1-F409)</f>
        <v>3.9879236185005613E-2</v>
      </c>
      <c r="S409">
        <f t="shared" si="14"/>
        <v>5.1299267756210631E-2</v>
      </c>
      <c r="T409" s="3">
        <f t="shared" si="15"/>
        <v>1.6799267756210629E-2</v>
      </c>
    </row>
    <row r="410" spans="1:20" x14ac:dyDescent="0.2">
      <c r="A410" t="s">
        <v>98</v>
      </c>
      <c r="B410" t="s">
        <v>28</v>
      </c>
      <c r="C410">
        <v>2012</v>
      </c>
      <c r="D410" s="7">
        <v>0.13500000000000001</v>
      </c>
      <c r="E410">
        <v>5.7799999999999997E-2</v>
      </c>
      <c r="F410">
        <v>0.24</v>
      </c>
      <c r="G410">
        <v>0</v>
      </c>
      <c r="H410">
        <v>0</v>
      </c>
      <c r="I410">
        <v>0.6</v>
      </c>
      <c r="J410">
        <v>3.2500000000000001E-2</v>
      </c>
      <c r="K410" t="s">
        <v>22</v>
      </c>
      <c r="L410">
        <v>1.2500000000000001E-2</v>
      </c>
      <c r="M410">
        <v>1.8034399999999999E-2</v>
      </c>
      <c r="P410">
        <v>0.24</v>
      </c>
      <c r="Q410" cm="1">
        <f t="array" ref="Q410">M410+E410+H410+
_xlfn.IFS(K410="Europe &amp; Central Asia",0.015, K410="East Asia &amp; Pacific",0.026, K410="Middle East &amp; North Africa",0.025, K410="North America",0.026, K410="South Asia",0.05, K410="Sub-Saharan Africa",0.054, K410="Latin America &amp; Caribbean",0.034)+
_xlfn.IFS(B410="Wind offshore",0.037, B410="Wind onshore",0.001, B410="Solar PV",0.01)</f>
        <v>0.12783439999999999</v>
      </c>
      <c r="R410" cm="1">
        <f t="array" ref="R410">(M410+G410+0.02+_xlfn.IFS(K410="Europe &amp; Central Asia",0.015, K410="East Asia &amp; Pacific",0.026, K410="Middle East &amp; North Africa",0.025, K410="North America",0.026, K410="South Asia",0.05, K410="Sub-Saharan Africa",0.054, K410="Latin America &amp; Caribbean",0.034))*(1-F410)</f>
        <v>4.0306143999999995E-2</v>
      </c>
      <c r="S410">
        <f t="shared" si="14"/>
        <v>6.6564620799999988E-2</v>
      </c>
      <c r="T410" s="3">
        <f t="shared" si="15"/>
        <v>-6.8435379200000021E-2</v>
      </c>
    </row>
    <row r="411" spans="1:20" x14ac:dyDescent="0.2">
      <c r="A411" t="s">
        <v>99</v>
      </c>
      <c r="B411" t="s">
        <v>16</v>
      </c>
      <c r="C411">
        <v>2020</v>
      </c>
      <c r="D411" s="7">
        <v>0.13850000000000001</v>
      </c>
      <c r="E411">
        <v>4.7199999999999999E-2</v>
      </c>
      <c r="F411">
        <v>0.18</v>
      </c>
      <c r="G411">
        <v>5.74819192369697E-2</v>
      </c>
      <c r="H411">
        <v>6.2995773939031607E-2</v>
      </c>
      <c r="I411">
        <v>0.8</v>
      </c>
      <c r="J411">
        <v>5.0000000000000001E-3</v>
      </c>
      <c r="K411" t="s">
        <v>22</v>
      </c>
      <c r="L411">
        <v>1.2500000000000001E-2</v>
      </c>
      <c r="M411">
        <v>8.8920318700000008E-3</v>
      </c>
      <c r="N411">
        <v>6.2995773939031607E-2</v>
      </c>
      <c r="O411">
        <v>5.74819192369697E-2</v>
      </c>
      <c r="P411">
        <v>0.18</v>
      </c>
      <c r="Q411" cm="1">
        <f t="array" ref="Q411">M411+E411+H411+
_xlfn.IFS(K411="Europe &amp; Central Asia",0.015, K411="East Asia &amp; Pacific",0.026, K411="Middle East &amp; North Africa",0.025, K411="North America",0.026, K411="South Asia",0.05, K411="Sub-Saharan Africa",0.054, K411="Latin America &amp; Caribbean",0.034)+
_xlfn.IFS(B411="Wind offshore",0.037, B411="Wind onshore",0.001, B411="Solar PV",0.01)</f>
        <v>0.14408780580903163</v>
      </c>
      <c r="R411" cm="1">
        <f t="array" ref="R411">(M411+G411+0.02+_xlfn.IFS(K411="Europe &amp; Central Asia",0.015, K411="East Asia &amp; Pacific",0.026, K411="Middle East &amp; North Africa",0.025, K411="North America",0.026, K411="South Asia",0.05, K411="Sub-Saharan Africa",0.054, K411="Latin America &amp; Caribbean",0.034))*(1-F411)</f>
        <v>8.3126639907715155E-2</v>
      </c>
      <c r="S411">
        <f t="shared" si="14"/>
        <v>0.10141498967811009</v>
      </c>
      <c r="T411" s="3">
        <f t="shared" si="15"/>
        <v>-3.7085010321889919E-2</v>
      </c>
    </row>
    <row r="412" spans="1:20" x14ac:dyDescent="0.2">
      <c r="A412" t="s">
        <v>99</v>
      </c>
      <c r="B412" t="s">
        <v>18</v>
      </c>
      <c r="C412">
        <v>2020</v>
      </c>
      <c r="D412" s="7">
        <v>0.13850000000000001</v>
      </c>
      <c r="E412">
        <v>4.7199999999999999E-2</v>
      </c>
      <c r="F412">
        <v>0.18</v>
      </c>
      <c r="G412">
        <v>5.74819192369697E-2</v>
      </c>
      <c r="H412">
        <v>6.2995773939031607E-2</v>
      </c>
      <c r="I412">
        <v>0.6</v>
      </c>
      <c r="J412">
        <v>3.2500000000000001E-2</v>
      </c>
      <c r="K412" t="s">
        <v>22</v>
      </c>
      <c r="L412">
        <v>1.2500000000000001E-2</v>
      </c>
      <c r="M412">
        <v>8.8920318700000008E-3</v>
      </c>
      <c r="N412">
        <v>6.2995773939031607E-2</v>
      </c>
      <c r="O412">
        <v>5.74819192369697E-2</v>
      </c>
      <c r="P412">
        <v>0.18</v>
      </c>
      <c r="Q412" cm="1">
        <f t="array" ref="Q412">M412+E412+H412+
_xlfn.IFS(K412="Europe &amp; Central Asia",0.015, K412="East Asia &amp; Pacific",0.026, K412="Middle East &amp; North Africa",0.025, K412="North America",0.026, K412="South Asia",0.05, K412="Sub-Saharan Africa",0.054, K412="Latin America &amp; Caribbean",0.034)+
_xlfn.IFS(B412="Wind offshore",0.037, B412="Wind onshore",0.001, B412="Solar PV",0.01)</f>
        <v>0.13508780580903162</v>
      </c>
      <c r="R412" cm="1">
        <f t="array" ref="R412">(M412+G412+0.02+_xlfn.IFS(K412="Europe &amp; Central Asia",0.015, K412="East Asia &amp; Pacific",0.026, K412="Middle East &amp; North Africa",0.025, K412="North America",0.026, K412="South Asia",0.05, K412="Sub-Saharan Africa",0.054, K412="Latin America &amp; Caribbean",0.034))*(1-F412)</f>
        <v>8.3126639907715155E-2</v>
      </c>
      <c r="S412">
        <f t="shared" si="14"/>
        <v>9.8714989678110099E-2</v>
      </c>
      <c r="T412" s="3">
        <f t="shared" si="15"/>
        <v>-3.9785010321889913E-2</v>
      </c>
    </row>
    <row r="413" spans="1:20" x14ac:dyDescent="0.2">
      <c r="A413" t="s">
        <v>100</v>
      </c>
      <c r="B413" t="s">
        <v>16</v>
      </c>
      <c r="C413">
        <v>2014</v>
      </c>
      <c r="D413" s="7">
        <v>0.05</v>
      </c>
      <c r="E413">
        <v>5.7799999999999997E-2</v>
      </c>
      <c r="F413">
        <v>0</v>
      </c>
      <c r="G413">
        <v>5.0000000000000001E-3</v>
      </c>
      <c r="H413">
        <v>7.4999999999999997E-3</v>
      </c>
      <c r="I413">
        <v>0.6</v>
      </c>
      <c r="J413">
        <v>3.2500000000000001E-2</v>
      </c>
      <c r="K413" t="s">
        <v>24</v>
      </c>
      <c r="L413">
        <v>2.18E-2</v>
      </c>
      <c r="M413">
        <v>2.5395600000000001E-2</v>
      </c>
      <c r="N413">
        <v>7.4999999999999997E-3</v>
      </c>
      <c r="O413">
        <v>5.0000000000000001E-3</v>
      </c>
      <c r="P413">
        <v>0</v>
      </c>
      <c r="Q413" cm="1">
        <f t="array" ref="Q413">M413+E413+H413+
_xlfn.IFS(K413="Europe &amp; Central Asia",0.015, K413="East Asia &amp; Pacific",0.026, K413="Middle East &amp; North Africa",0.025, K413="North America",0.026, K413="South Asia",0.05, K413="Sub-Saharan Africa",0.054, K413="Latin America &amp; Caribbean",0.034)+
_xlfn.IFS(B413="Wind offshore",0.037, B413="Wind onshore",0.001, B413="Solar PV",0.01)</f>
        <v>0.12569559999999999</v>
      </c>
      <c r="R413" cm="1">
        <f t="array" ref="R413">(M413+G413+0.02+_xlfn.IFS(K413="Europe &amp; Central Asia",0.015, K413="East Asia &amp; Pacific",0.026, K413="Middle East &amp; North Africa",0.025, K413="North America",0.026, K413="South Asia",0.05, K413="Sub-Saharan Africa",0.054, K413="Latin America &amp; Caribbean",0.034))*(1-F413)</f>
        <v>7.5395600000000007E-2</v>
      </c>
      <c r="S413">
        <f t="shared" si="14"/>
        <v>9.0485599999999999E-2</v>
      </c>
      <c r="T413" s="3">
        <f t="shared" si="15"/>
        <v>4.0485599999999997E-2</v>
      </c>
    </row>
    <row r="414" spans="1:20" x14ac:dyDescent="0.2">
      <c r="A414" t="s">
        <v>100</v>
      </c>
      <c r="B414" t="s">
        <v>16</v>
      </c>
      <c r="C414">
        <v>2016</v>
      </c>
      <c r="D414" s="7">
        <v>3.9E-2</v>
      </c>
      <c r="E414">
        <v>5.6899999999999999E-2</v>
      </c>
      <c r="F414">
        <v>0</v>
      </c>
      <c r="G414">
        <v>5.7321000000000004E-3</v>
      </c>
      <c r="H414">
        <v>7.0531279851984751E-3</v>
      </c>
      <c r="I414">
        <v>0.6</v>
      </c>
      <c r="J414">
        <v>3.2500000000000001E-2</v>
      </c>
      <c r="K414" t="s">
        <v>24</v>
      </c>
      <c r="L414">
        <v>2.18E-2</v>
      </c>
      <c r="M414">
        <v>1.840287451E-2</v>
      </c>
      <c r="N414">
        <v>7.0531279851984751E-3</v>
      </c>
      <c r="O414">
        <v>5.7321000000000004E-3</v>
      </c>
      <c r="P414">
        <v>0</v>
      </c>
      <c r="Q414" cm="1">
        <f t="array" ref="Q414">M414+E414+H414+
_xlfn.IFS(K414="Europe &amp; Central Asia",0.015, K414="East Asia &amp; Pacific",0.026, K414="Middle East &amp; North Africa",0.025, K414="North America",0.026, K414="South Asia",0.05, K414="Sub-Saharan Africa",0.054, K414="Latin America &amp; Caribbean",0.034)+
_xlfn.IFS(B414="Wind offshore",0.037, B414="Wind onshore",0.001, B414="Solar PV",0.01)</f>
        <v>0.11735600249519847</v>
      </c>
      <c r="R414" cm="1">
        <f t="array" ref="R414">(M414+G414+0.02+_xlfn.IFS(K414="Europe &amp; Central Asia",0.015, K414="East Asia &amp; Pacific",0.026, K414="Middle East &amp; North Africa",0.025, K414="North America",0.026, K414="South Asia",0.05, K414="Sub-Saharan Africa",0.054, K414="Latin America &amp; Caribbean",0.034))*(1-F414)</f>
        <v>6.9134974510000002E-2</v>
      </c>
      <c r="S414">
        <f t="shared" si="14"/>
        <v>8.3601282905559543E-2</v>
      </c>
      <c r="T414" s="3">
        <f t="shared" si="15"/>
        <v>4.4601282905559543E-2</v>
      </c>
    </row>
    <row r="415" spans="1:20" x14ac:dyDescent="0.2">
      <c r="A415" t="s">
        <v>100</v>
      </c>
      <c r="B415" t="s">
        <v>16</v>
      </c>
      <c r="C415">
        <v>2015</v>
      </c>
      <c r="D415" s="7">
        <v>3.5999999999999997E-2</v>
      </c>
      <c r="E415">
        <v>6.1199999999999997E-2</v>
      </c>
      <c r="F415">
        <v>0</v>
      </c>
      <c r="G415">
        <v>5.5999999999999999E-3</v>
      </c>
      <c r="H415">
        <v>7.8399999999999997E-3</v>
      </c>
      <c r="I415">
        <v>0.6</v>
      </c>
      <c r="J415">
        <v>3.2500000000000001E-2</v>
      </c>
      <c r="K415" t="s">
        <v>24</v>
      </c>
      <c r="L415">
        <v>2.18E-2</v>
      </c>
      <c r="M415">
        <v>2.1382868530000002E-2</v>
      </c>
      <c r="N415">
        <v>7.8399999999999997E-3</v>
      </c>
      <c r="O415">
        <v>5.5999999999999999E-3</v>
      </c>
      <c r="P415">
        <v>0</v>
      </c>
      <c r="Q415" cm="1">
        <f t="array" ref="Q415">M415+E415+H415+
_xlfn.IFS(K415="Europe &amp; Central Asia",0.015, K415="East Asia &amp; Pacific",0.026, K415="Middle East &amp; North Africa",0.025, K415="North America",0.026, K415="South Asia",0.05, K415="Sub-Saharan Africa",0.054, K415="Latin America &amp; Caribbean",0.034)+
_xlfn.IFS(B415="Wind offshore",0.037, B415="Wind onshore",0.001, B415="Solar PV",0.01)</f>
        <v>0.12542286853000001</v>
      </c>
      <c r="R415" cm="1">
        <f t="array" ref="R415">(M415+G415+0.02+_xlfn.IFS(K415="Europe &amp; Central Asia",0.015, K415="East Asia &amp; Pacific",0.026, K415="Middle East &amp; North Africa",0.025, K415="North America",0.026, K415="South Asia",0.05, K415="Sub-Saharan Africa",0.054, K415="Latin America &amp; Caribbean",0.034))*(1-F415)</f>
        <v>7.1982868529999994E-2</v>
      </c>
      <c r="S415">
        <f t="shared" si="14"/>
        <v>8.8014868529999998E-2</v>
      </c>
      <c r="T415" s="3">
        <f t="shared" si="15"/>
        <v>5.2014868530000001E-2</v>
      </c>
    </row>
    <row r="416" spans="1:20" x14ac:dyDescent="0.2">
      <c r="A416" t="s">
        <v>68</v>
      </c>
      <c r="B416" t="s">
        <v>16</v>
      </c>
      <c r="C416">
        <v>2018</v>
      </c>
      <c r="D416" s="7">
        <v>4.2527599999999999E-2</v>
      </c>
      <c r="E416">
        <v>5.96E-2</v>
      </c>
      <c r="F416">
        <v>0.31</v>
      </c>
      <c r="G416">
        <v>2.8197220192658311E-2</v>
      </c>
      <c r="H416">
        <v>3.468472103559396E-2</v>
      </c>
      <c r="I416">
        <v>0.6</v>
      </c>
      <c r="J416">
        <v>3.2500000000000001E-2</v>
      </c>
      <c r="K416" t="s">
        <v>24</v>
      </c>
      <c r="L416">
        <v>2.18E-2</v>
      </c>
      <c r="M416">
        <v>2.909364683E-2</v>
      </c>
      <c r="N416">
        <v>3.468472103559396E-2</v>
      </c>
      <c r="O416">
        <v>2.8197220192658311E-2</v>
      </c>
      <c r="P416">
        <v>0.31</v>
      </c>
      <c r="Q416" cm="1">
        <f t="array" ref="Q416">M416+E416+H416+
_xlfn.IFS(K416="Europe &amp; Central Asia",0.015, K416="East Asia &amp; Pacific",0.026, K416="Middle East &amp; North Africa",0.025, K416="North America",0.026, K416="South Asia",0.05, K416="Sub-Saharan Africa",0.054, K416="Latin America &amp; Caribbean",0.034)+
_xlfn.IFS(B416="Wind offshore",0.037, B416="Wind onshore",0.001, B416="Solar PV",0.01)</f>
        <v>0.15837836786559398</v>
      </c>
      <c r="R416" cm="1">
        <f t="array" ref="R416">(M416+G416+0.02+_xlfn.IFS(K416="Europe &amp; Central Asia",0.015, K416="East Asia &amp; Pacific",0.026, K416="Middle East &amp; North Africa",0.025, K416="North America",0.026, K416="South Asia",0.05, K416="Sub-Saharan Africa",0.054, K416="Latin America &amp; Caribbean",0.034))*(1-F416)</f>
        <v>7.0580698245634246E-2</v>
      </c>
      <c r="S416">
        <f t="shared" si="14"/>
        <v>9.6919999131622164E-2</v>
      </c>
      <c r="T416" s="3">
        <f t="shared" si="15"/>
        <v>5.4392399131622166E-2</v>
      </c>
    </row>
    <row r="417" spans="1:20" x14ac:dyDescent="0.2">
      <c r="A417" t="s">
        <v>60</v>
      </c>
      <c r="B417" t="s">
        <v>16</v>
      </c>
      <c r="C417">
        <v>2015</v>
      </c>
      <c r="D417" s="7">
        <v>5.7000000000000002E-2</v>
      </c>
      <c r="E417">
        <v>6.1199999999999997E-2</v>
      </c>
      <c r="F417">
        <v>0.2</v>
      </c>
      <c r="G417">
        <v>5.0500000000000003E-2</v>
      </c>
      <c r="H417">
        <v>7.0699999999999999E-2</v>
      </c>
      <c r="I417">
        <v>0.6</v>
      </c>
      <c r="J417">
        <v>3.2500000000000001E-2</v>
      </c>
      <c r="K417" t="s">
        <v>24</v>
      </c>
      <c r="L417">
        <v>2.18E-2</v>
      </c>
      <c r="M417">
        <v>2.1382868530000002E-2</v>
      </c>
      <c r="N417">
        <v>7.0699999999999999E-2</v>
      </c>
      <c r="O417">
        <v>5.0500000000000003E-2</v>
      </c>
      <c r="P417">
        <v>0.2</v>
      </c>
      <c r="Q417" cm="1">
        <f t="array" ref="Q417">M417+E417+H417+
_xlfn.IFS(K417="Europe &amp; Central Asia",0.015, K417="East Asia &amp; Pacific",0.026, K417="Middle East &amp; North Africa",0.025, K417="North America",0.026, K417="South Asia",0.05, K417="Sub-Saharan Africa",0.054, K417="Latin America &amp; Caribbean",0.034)+
_xlfn.IFS(B417="Wind offshore",0.037, B417="Wind onshore",0.001, B417="Solar PV",0.01)</f>
        <v>0.18828286853000001</v>
      </c>
      <c r="R417" cm="1">
        <f t="array" ref="R417">(M417+G417+0.02+_xlfn.IFS(K417="Europe &amp; Central Asia",0.015, K417="East Asia &amp; Pacific",0.026, K417="Middle East &amp; North Africa",0.025, K417="North America",0.026, K417="South Asia",0.05, K417="Sub-Saharan Africa",0.054, K417="Latin America &amp; Caribbean",0.034))*(1-F417)</f>
        <v>9.3506294824000025E-2</v>
      </c>
      <c r="S417">
        <f t="shared" si="14"/>
        <v>0.12193926693580001</v>
      </c>
      <c r="T417" s="3">
        <f t="shared" si="15"/>
        <v>6.4939266935800016E-2</v>
      </c>
    </row>
    <row r="418" spans="1:20" x14ac:dyDescent="0.2">
      <c r="A418" t="s">
        <v>101</v>
      </c>
      <c r="B418" t="s">
        <v>18</v>
      </c>
      <c r="C418">
        <v>2020</v>
      </c>
      <c r="D418" s="7">
        <v>4.2000000000000003E-2</v>
      </c>
      <c r="E418">
        <v>4.7199999999999999E-2</v>
      </c>
      <c r="F418">
        <v>0.25</v>
      </c>
      <c r="G418">
        <v>1.682203184327408E-2</v>
      </c>
      <c r="H418">
        <v>1.8435656450951E-2</v>
      </c>
      <c r="I418">
        <v>0.8</v>
      </c>
      <c r="J418">
        <v>5.0000000000000001E-3</v>
      </c>
      <c r="K418" t="s">
        <v>17</v>
      </c>
      <c r="L418">
        <v>2.06E-2</v>
      </c>
      <c r="M418">
        <v>8.8920318700000008E-3</v>
      </c>
      <c r="N418">
        <v>1.8435656450951E-2</v>
      </c>
      <c r="O418">
        <v>1.682203184327408E-2</v>
      </c>
      <c r="P418">
        <v>0.25</v>
      </c>
      <c r="Q418" cm="1">
        <f t="array" ref="Q418">M418+E418+H418+
_xlfn.IFS(K418="Europe &amp; Central Asia",0.015, K418="East Asia &amp; Pacific",0.026, K418="Middle East &amp; North Africa",0.025, K418="North America",0.026, K418="South Asia",0.05, K418="Sub-Saharan Africa",0.054, K418="Latin America &amp; Caribbean",0.034)+
_xlfn.IFS(B418="Wind offshore",0.037, B418="Wind onshore",0.001, B418="Solar PV",0.01)</f>
        <v>0.109527688320951</v>
      </c>
      <c r="R418" cm="1">
        <f t="array" ref="R418">(M418+G418+0.02+_xlfn.IFS(K418="Europe &amp; Central Asia",0.015, K418="East Asia &amp; Pacific",0.026, K418="Middle East &amp; North Africa",0.025, K418="North America",0.026, K418="South Asia",0.05, K418="Sub-Saharan Africa",0.054, K418="Latin America &amp; Caribbean",0.034))*(1-F418)</f>
        <v>5.978554778495556E-2</v>
      </c>
      <c r="S418">
        <f t="shared" si="14"/>
        <v>7.4708189945754191E-2</v>
      </c>
      <c r="T418" s="3">
        <f t="shared" si="15"/>
        <v>3.2708189945754189E-2</v>
      </c>
    </row>
    <row r="419" spans="1:20" x14ac:dyDescent="0.2">
      <c r="A419" t="s">
        <v>102</v>
      </c>
      <c r="B419" t="s">
        <v>16</v>
      </c>
      <c r="C419">
        <v>2023</v>
      </c>
      <c r="D419" s="7">
        <v>5.8440072000000003E-2</v>
      </c>
      <c r="E419">
        <v>4.5999999999999999E-2</v>
      </c>
      <c r="F419">
        <v>0.25768000000000002</v>
      </c>
      <c r="G419">
        <v>0</v>
      </c>
      <c r="H419">
        <v>0</v>
      </c>
      <c r="I419">
        <v>0.8</v>
      </c>
      <c r="J419">
        <v>5.0000000000000001E-3</v>
      </c>
      <c r="K419" t="s">
        <v>103</v>
      </c>
      <c r="L419">
        <v>2.18E-2</v>
      </c>
      <c r="M419">
        <v>3.73E-2</v>
      </c>
      <c r="N419">
        <v>0</v>
      </c>
      <c r="O419">
        <v>0</v>
      </c>
      <c r="P419">
        <v>0.25768000000000002</v>
      </c>
      <c r="Q419" cm="1">
        <f t="array" ref="Q419">M419+E419+H419+
_xlfn.IFS(K419="Europe &amp; Central Asia",0.015, K419="East Asia &amp; Pacific",0.026, K419="Middle East &amp; North Africa",0.025, K419="North America",0.026, K419="South Asia",0.05, K419="Sub-Saharan Africa",0.054, K419="Latin America &amp; Caribbean",0.034)+
_xlfn.IFS(B419="Wind offshore",0.037, B419="Wind onshore",0.001, B419="Solar PV",0.01)</f>
        <v>0.11929999999999999</v>
      </c>
      <c r="R419" cm="1">
        <f t="array" ref="R419">(M419+G419+0.02+_xlfn.IFS(K419="Europe &amp; Central Asia",0.015, K419="East Asia &amp; Pacific",0.026, K419="Middle East &amp; North Africa",0.025, K419="North America",0.026, K419="South Asia",0.05, K419="Sub-Saharan Africa",0.054, K419="Latin America &amp; Caribbean",0.034))*(1-F419)</f>
        <v>6.1835255999999998E-2</v>
      </c>
      <c r="S419">
        <f t="shared" si="14"/>
        <v>7.9074679199999998E-2</v>
      </c>
      <c r="T419" s="3">
        <f t="shared" si="15"/>
        <v>2.0634607199999995E-2</v>
      </c>
    </row>
    <row r="420" spans="1:20" x14ac:dyDescent="0.2">
      <c r="A420" t="s">
        <v>102</v>
      </c>
      <c r="B420" t="s">
        <v>18</v>
      </c>
      <c r="C420">
        <v>2010</v>
      </c>
      <c r="D420" s="7">
        <v>6.6920000000000091E-2</v>
      </c>
      <c r="E420">
        <v>5.1999999999999998E-2</v>
      </c>
      <c r="F420">
        <v>0.39205499999999999</v>
      </c>
      <c r="G420">
        <v>0</v>
      </c>
      <c r="H420">
        <v>0</v>
      </c>
      <c r="I420">
        <v>0.6</v>
      </c>
      <c r="J420">
        <v>3.2500000000000001E-2</v>
      </c>
      <c r="K420" t="s">
        <v>103</v>
      </c>
      <c r="L420">
        <v>2.3900000000000001E-2</v>
      </c>
      <c r="M420">
        <v>3.2150597609999998E-2</v>
      </c>
      <c r="N420">
        <v>0</v>
      </c>
      <c r="O420">
        <v>0</v>
      </c>
      <c r="P420">
        <v>0.39205499999999999</v>
      </c>
      <c r="Q420" cm="1">
        <f t="array" ref="Q420">M420+E420+H420+
_xlfn.IFS(K420="Europe &amp; Central Asia",0.015, K420="East Asia &amp; Pacific",0.026, K420="Middle East &amp; North Africa",0.025, K420="North America",0.026, K420="South Asia",0.05, K420="Sub-Saharan Africa",0.054, K420="Latin America &amp; Caribbean",0.034)+
_xlfn.IFS(B420="Wind offshore",0.037, B420="Wind onshore",0.001, B420="Solar PV",0.01)</f>
        <v>0.11115059760999998</v>
      </c>
      <c r="R420" cm="1">
        <f t="array" ref="R420">(M420+G420+0.02+_xlfn.IFS(K420="Europe &amp; Central Asia",0.015, K420="East Asia &amp; Pacific",0.026, K420="Middle East &amp; North Africa",0.025, K420="North America",0.026, K420="South Asia",0.05, K420="Sub-Saharan Africa",0.054, K420="Latin America &amp; Caribbean",0.034))*(1-F420)</f>
        <v>4.7511265064011446E-2</v>
      </c>
      <c r="S420">
        <f t="shared" si="14"/>
        <v>6.6603064827808006E-2</v>
      </c>
      <c r="T420" s="3">
        <f t="shared" si="15"/>
        <v>-3.1693517219208434E-4</v>
      </c>
    </row>
    <row r="421" spans="1:20" x14ac:dyDescent="0.2">
      <c r="A421" t="s">
        <v>102</v>
      </c>
      <c r="B421" t="s">
        <v>18</v>
      </c>
      <c r="C421">
        <v>2016</v>
      </c>
      <c r="D421" s="7">
        <v>5.9779999999999937E-2</v>
      </c>
      <c r="E421">
        <v>5.6899999999999999E-2</v>
      </c>
      <c r="F421">
        <v>0.38923933999999999</v>
      </c>
      <c r="G421">
        <v>0</v>
      </c>
      <c r="H421">
        <v>0</v>
      </c>
      <c r="I421">
        <v>0.7</v>
      </c>
      <c r="J421">
        <v>2.375E-2</v>
      </c>
      <c r="K421" t="s">
        <v>103</v>
      </c>
      <c r="L421">
        <v>2.18E-2</v>
      </c>
      <c r="M421">
        <v>1.840287451E-2</v>
      </c>
      <c r="N421">
        <v>0</v>
      </c>
      <c r="O421">
        <v>0</v>
      </c>
      <c r="P421">
        <v>0.38923933999999999</v>
      </c>
      <c r="Q421" cm="1">
        <f t="array" ref="Q421">M421+E421+H421+
_xlfn.IFS(K421="Europe &amp; Central Asia",0.015, K421="East Asia &amp; Pacific",0.026, K421="Middle East &amp; North Africa",0.025, K421="North America",0.026, K421="South Asia",0.05, K421="Sub-Saharan Africa",0.054, K421="Latin America &amp; Caribbean",0.034)+
_xlfn.IFS(B421="Wind offshore",0.037, B421="Wind onshore",0.001, B421="Solar PV",0.01)</f>
        <v>0.10230287451</v>
      </c>
      <c r="R421" cm="1">
        <f t="array" ref="R421">(M421+G421+0.02+_xlfn.IFS(K421="Europe &amp; Central Asia",0.015, K421="East Asia &amp; Pacific",0.026, K421="Middle East &amp; North Africa",0.025, K421="North America",0.026, K421="South Asia",0.05, K421="Sub-Saharan Africa",0.054, K421="Latin America &amp; Caribbean",0.034))*(1-F421)</f>
        <v>3.9334742141624773E-2</v>
      </c>
      <c r="S421">
        <f t="shared" si="14"/>
        <v>5.8225181852137341E-2</v>
      </c>
      <c r="T421" s="3">
        <f t="shared" si="15"/>
        <v>-1.5548181478625966E-3</v>
      </c>
    </row>
    <row r="422" spans="1:20" x14ac:dyDescent="0.2">
      <c r="A422" t="s">
        <v>102</v>
      </c>
      <c r="B422" t="s">
        <v>16</v>
      </c>
      <c r="C422">
        <v>2017</v>
      </c>
      <c r="D422" s="7">
        <v>0.03</v>
      </c>
      <c r="E422">
        <v>5.0799999999999998E-2</v>
      </c>
      <c r="F422">
        <v>0.38906474000000002</v>
      </c>
      <c r="G422">
        <v>0</v>
      </c>
      <c r="H422">
        <v>0</v>
      </c>
      <c r="I422">
        <v>0.6</v>
      </c>
      <c r="J422">
        <v>3.2500000000000001E-2</v>
      </c>
      <c r="K422" t="s">
        <v>103</v>
      </c>
      <c r="L422">
        <v>2.18E-2</v>
      </c>
      <c r="M422">
        <v>2.326625769E-2</v>
      </c>
      <c r="N422">
        <v>0</v>
      </c>
      <c r="O422">
        <v>0</v>
      </c>
      <c r="P422">
        <v>0.38906474000000002</v>
      </c>
      <c r="Q422" cm="1">
        <f t="array" ref="Q422">M422+E422+H422+
_xlfn.IFS(K422="Europe &amp; Central Asia",0.015, K422="East Asia &amp; Pacific",0.026, K422="Middle East &amp; North Africa",0.025, K422="North America",0.026, K422="South Asia",0.05, K422="Sub-Saharan Africa",0.054, K422="Latin America &amp; Caribbean",0.034)+
_xlfn.IFS(B422="Wind offshore",0.037, B422="Wind onshore",0.001, B422="Solar PV",0.01)</f>
        <v>0.11006625768999999</v>
      </c>
      <c r="R422" cm="1">
        <f t="array" ref="R422">(M422+G422+0.02+_xlfn.IFS(K422="Europe &amp; Central Asia",0.015, K422="East Asia &amp; Pacific",0.026, K422="Middle East &amp; North Africa",0.025, K422="North America",0.026, K422="South Asia",0.05, K422="Sub-Saharan Africa",0.054, K422="Latin America &amp; Caribbean",0.034))*(1-F422)</f>
        <v>4.2317199151067145E-2</v>
      </c>
      <c r="S422">
        <f t="shared" si="14"/>
        <v>6.2641916712746992E-2</v>
      </c>
      <c r="T422" s="3">
        <f t="shared" si="15"/>
        <v>3.2641916712746993E-2</v>
      </c>
    </row>
    <row r="423" spans="1:20" x14ac:dyDescent="0.2">
      <c r="A423" t="s">
        <v>102</v>
      </c>
      <c r="B423" t="s">
        <v>16</v>
      </c>
      <c r="C423">
        <v>2018</v>
      </c>
      <c r="D423" s="7">
        <v>3.1E-2</v>
      </c>
      <c r="E423">
        <v>5.96E-2</v>
      </c>
      <c r="F423">
        <v>0.2583858</v>
      </c>
      <c r="G423">
        <v>0</v>
      </c>
      <c r="H423">
        <v>0</v>
      </c>
      <c r="I423">
        <v>0.6</v>
      </c>
      <c r="J423">
        <v>3.2500000000000001E-2</v>
      </c>
      <c r="K423" t="s">
        <v>103</v>
      </c>
      <c r="L423">
        <v>2.18E-2</v>
      </c>
      <c r="M423">
        <v>2.909364683E-2</v>
      </c>
      <c r="N423">
        <v>0</v>
      </c>
      <c r="O423">
        <v>0</v>
      </c>
      <c r="P423">
        <v>0.2583858</v>
      </c>
      <c r="Q423" cm="1">
        <f t="array" ref="Q423">M423+E423+H423+
_xlfn.IFS(K423="Europe &amp; Central Asia",0.015, K423="East Asia &amp; Pacific",0.026, K423="Middle East &amp; North Africa",0.025, K423="North America",0.026, K423="South Asia",0.05, K423="Sub-Saharan Africa",0.054, K423="Latin America &amp; Caribbean",0.034)+
_xlfn.IFS(B423="Wind offshore",0.037, B423="Wind onshore",0.001, B423="Solar PV",0.01)</f>
        <v>0.12469364682999999</v>
      </c>
      <c r="R423" cm="1">
        <f t="array" ref="R423">(M423+G423+0.02+_xlfn.IFS(K423="Europe &amp; Central Asia",0.015, K423="East Asia &amp; Pacific",0.026, K423="Middle East &amp; North Africa",0.025, K423="North America",0.026, K423="South Asia",0.05, K423="Sub-Saharan Africa",0.054, K423="Latin America &amp; Caribbean",0.034))*(1-F423)</f>
        <v>5.5690514818912983E-2</v>
      </c>
      <c r="S423">
        <f t="shared" si="14"/>
        <v>7.6391454422239075E-2</v>
      </c>
      <c r="T423" s="3">
        <f t="shared" si="15"/>
        <v>4.5391454422239075E-2</v>
      </c>
    </row>
    <row r="424" spans="1:20" x14ac:dyDescent="0.2">
      <c r="A424" t="s">
        <v>102</v>
      </c>
      <c r="B424" t="s">
        <v>16</v>
      </c>
      <c r="C424">
        <v>2020</v>
      </c>
      <c r="D424" s="7">
        <v>6.2448120000000003E-2</v>
      </c>
      <c r="E424">
        <v>4.7199999999999999E-2</v>
      </c>
      <c r="F424">
        <v>0.25766570999999999</v>
      </c>
      <c r="G424">
        <v>0</v>
      </c>
      <c r="H424">
        <v>0</v>
      </c>
      <c r="I424">
        <v>0.7</v>
      </c>
      <c r="J424">
        <v>2.375E-2</v>
      </c>
      <c r="K424" t="s">
        <v>103</v>
      </c>
      <c r="L424">
        <v>2.18E-2</v>
      </c>
      <c r="M424">
        <v>8.8920318700000008E-3</v>
      </c>
      <c r="N424">
        <v>0</v>
      </c>
      <c r="O424">
        <v>0</v>
      </c>
      <c r="P424">
        <v>0.25766570999999999</v>
      </c>
      <c r="Q424" cm="1">
        <f t="array" ref="Q424">M424+E424+H424+
_xlfn.IFS(K424="Europe &amp; Central Asia",0.015, K424="East Asia &amp; Pacific",0.026, K424="Middle East &amp; North Africa",0.025, K424="North America",0.026, K424="South Asia",0.05, K424="Sub-Saharan Africa",0.054, K424="Latin America &amp; Caribbean",0.034)+
_xlfn.IFS(B424="Wind offshore",0.037, B424="Wind onshore",0.001, B424="Solar PV",0.01)</f>
        <v>9.2092031869999993E-2</v>
      </c>
      <c r="R424" cm="1">
        <f t="array" ref="R424">(M424+G424+0.02+_xlfn.IFS(K424="Europe &amp; Central Asia",0.015, K424="East Asia &amp; Pacific",0.026, K424="Middle East &amp; North Africa",0.025, K424="North America",0.026, K424="South Asia",0.05, K424="Sub-Saharan Africa",0.054, K424="Latin America &amp; Caribbean",0.034))*(1-F424)</f>
        <v>4.0748237504873823E-2</v>
      </c>
      <c r="S424">
        <f t="shared" si="14"/>
        <v>5.6151375814411666E-2</v>
      </c>
      <c r="T424" s="3">
        <f t="shared" si="15"/>
        <v>-6.2967441855883363E-3</v>
      </c>
    </row>
    <row r="425" spans="1:20" x14ac:dyDescent="0.2">
      <c r="A425" t="s">
        <v>102</v>
      </c>
      <c r="B425" t="s">
        <v>28</v>
      </c>
      <c r="C425">
        <v>2020</v>
      </c>
      <c r="D425" s="7">
        <v>5.1920000000000001E-2</v>
      </c>
      <c r="E425">
        <v>4.7199999999999999E-2</v>
      </c>
      <c r="F425">
        <v>0.25766570999999999</v>
      </c>
      <c r="G425">
        <v>0</v>
      </c>
      <c r="H425">
        <v>0</v>
      </c>
      <c r="I425">
        <v>0.6</v>
      </c>
      <c r="J425">
        <v>3.2500000000000001E-2</v>
      </c>
      <c r="K425" t="s">
        <v>103</v>
      </c>
      <c r="L425">
        <v>2.18E-2</v>
      </c>
      <c r="M425">
        <v>8.8920318700000008E-3</v>
      </c>
      <c r="N425">
        <v>0</v>
      </c>
      <c r="O425">
        <v>0</v>
      </c>
      <c r="P425">
        <v>0.25766570999999999</v>
      </c>
      <c r="Q425" cm="1">
        <f t="array" ref="Q425">M425+E425+H425+
_xlfn.IFS(K425="Europe &amp; Central Asia",0.015, K425="East Asia &amp; Pacific",0.026, K425="Middle East &amp; North Africa",0.025, K425="North America",0.026, K425="South Asia",0.05, K425="Sub-Saharan Africa",0.054, K425="Latin America &amp; Caribbean",0.034)+
_xlfn.IFS(B425="Wind offshore",0.037, B425="Wind onshore",0.001, B425="Solar PV",0.01)</f>
        <v>0.11909203187</v>
      </c>
      <c r="R425" cm="1">
        <f t="array" ref="R425">(M425+G425+0.02+_xlfn.IFS(K425="Europe &amp; Central Asia",0.015, K425="East Asia &amp; Pacific",0.026, K425="Middle East &amp; North Africa",0.025, K425="North America",0.026, K425="South Asia",0.05, K425="Sub-Saharan Africa",0.054, K425="Latin America &amp; Caribbean",0.034))*(1-F425)</f>
        <v>4.0748237504873823E-2</v>
      </c>
      <c r="S425">
        <f t="shared" si="14"/>
        <v>6.4251375814411676E-2</v>
      </c>
      <c r="T425" s="3">
        <f t="shared" si="15"/>
        <v>1.2331375814411676E-2</v>
      </c>
    </row>
    <row r="426" spans="1:20" x14ac:dyDescent="0.2">
      <c r="A426" t="s">
        <v>102</v>
      </c>
      <c r="B426" t="s">
        <v>18</v>
      </c>
      <c r="C426">
        <v>2020</v>
      </c>
      <c r="D426" s="7">
        <v>5.1433333333333338E-2</v>
      </c>
      <c r="E426">
        <v>4.7199999999999999E-2</v>
      </c>
      <c r="F426">
        <v>0.25766570999999999</v>
      </c>
      <c r="G426">
        <v>0</v>
      </c>
      <c r="H426">
        <v>0</v>
      </c>
      <c r="I426">
        <v>0.8</v>
      </c>
      <c r="J426">
        <v>5.0000000000000001E-3</v>
      </c>
      <c r="K426" t="s">
        <v>103</v>
      </c>
      <c r="L426">
        <v>2.18E-2</v>
      </c>
      <c r="M426">
        <v>8.8920318700000008E-3</v>
      </c>
      <c r="N426">
        <v>0</v>
      </c>
      <c r="O426">
        <v>0</v>
      </c>
      <c r="P426">
        <v>0.25766570999999999</v>
      </c>
      <c r="Q426" cm="1">
        <f t="array" ref="Q426">M426+E426+H426+
_xlfn.IFS(K426="Europe &amp; Central Asia",0.015, K426="East Asia &amp; Pacific",0.026, K426="Middle East &amp; North Africa",0.025, K426="North America",0.026, K426="South Asia",0.05, K426="Sub-Saharan Africa",0.054, K426="Latin America &amp; Caribbean",0.034)+
_xlfn.IFS(B426="Wind offshore",0.037, B426="Wind onshore",0.001, B426="Solar PV",0.01)</f>
        <v>8.3092031869999999E-2</v>
      </c>
      <c r="R426" cm="1">
        <f t="array" ref="R426">(M426+G426+0.02+_xlfn.IFS(K426="Europe &amp; Central Asia",0.015, K426="East Asia &amp; Pacific",0.026, K426="Middle East &amp; North Africa",0.025, K426="North America",0.026, K426="South Asia",0.05, K426="Sub-Saharan Africa",0.054, K426="Latin America &amp; Caribbean",0.034))*(1-F426)</f>
        <v>4.0748237504873823E-2</v>
      </c>
      <c r="S426">
        <f t="shared" si="14"/>
        <v>5.3451375814411672E-2</v>
      </c>
      <c r="T426" s="3">
        <f t="shared" si="15"/>
        <v>2.0180424810783346E-3</v>
      </c>
    </row>
    <row r="427" spans="1:20" x14ac:dyDescent="0.2">
      <c r="A427" t="s">
        <v>102</v>
      </c>
      <c r="B427" t="s">
        <v>18</v>
      </c>
      <c r="C427">
        <v>2017</v>
      </c>
      <c r="D427" s="7">
        <v>0.06</v>
      </c>
      <c r="E427">
        <v>5.0799999999999998E-2</v>
      </c>
      <c r="F427">
        <v>0.38906474000000002</v>
      </c>
      <c r="G427">
        <v>0</v>
      </c>
      <c r="H427">
        <v>0</v>
      </c>
      <c r="I427">
        <v>0.7</v>
      </c>
      <c r="J427">
        <v>2.375E-2</v>
      </c>
      <c r="K427" t="s">
        <v>103</v>
      </c>
      <c r="L427">
        <v>2.18E-2</v>
      </c>
      <c r="M427">
        <v>2.326625769E-2</v>
      </c>
      <c r="N427">
        <v>0</v>
      </c>
      <c r="O427">
        <v>0</v>
      </c>
      <c r="P427">
        <v>0.38906474000000002</v>
      </c>
      <c r="Q427" cm="1">
        <f t="array" ref="Q427">M427+E427+H427+
_xlfn.IFS(K427="Europe &amp; Central Asia",0.015, K427="East Asia &amp; Pacific",0.026, K427="Middle East &amp; North Africa",0.025, K427="North America",0.026, K427="South Asia",0.05, K427="Sub-Saharan Africa",0.054, K427="Latin America &amp; Caribbean",0.034)+
_xlfn.IFS(B427="Wind offshore",0.037, B427="Wind onshore",0.001, B427="Solar PV",0.01)</f>
        <v>0.10106625768999999</v>
      </c>
      <c r="R427" cm="1">
        <f t="array" ref="R427">(M427+G427+0.02+_xlfn.IFS(K427="Europe &amp; Central Asia",0.015, K427="East Asia &amp; Pacific",0.026, K427="Middle East &amp; North Africa",0.025, K427="North America",0.026, K427="South Asia",0.05, K427="Sub-Saharan Africa",0.054, K427="Latin America &amp; Caribbean",0.034))*(1-F427)</f>
        <v>4.2317199151067145E-2</v>
      </c>
      <c r="S427">
        <f t="shared" si="14"/>
        <v>5.9941916712746998E-2</v>
      </c>
      <c r="T427" s="3">
        <f t="shared" si="15"/>
        <v>-5.8083287252999605E-5</v>
      </c>
    </row>
    <row r="428" spans="1:20" x14ac:dyDescent="0.2">
      <c r="A428" t="s">
        <v>102</v>
      </c>
      <c r="B428" t="s">
        <v>18</v>
      </c>
      <c r="C428">
        <v>2015</v>
      </c>
      <c r="D428" s="7">
        <v>6.0999999999999999E-2</v>
      </c>
      <c r="E428">
        <v>6.1199999999999997E-2</v>
      </c>
      <c r="F428">
        <v>0.38997500000000002</v>
      </c>
      <c r="G428">
        <v>0</v>
      </c>
      <c r="H428">
        <v>0</v>
      </c>
      <c r="I428">
        <v>0.7</v>
      </c>
      <c r="J428">
        <v>2.375E-2</v>
      </c>
      <c r="K428" t="s">
        <v>103</v>
      </c>
      <c r="L428">
        <v>2.1000000000000001E-2</v>
      </c>
      <c r="M428">
        <v>2.1382868530000002E-2</v>
      </c>
      <c r="N428">
        <v>0</v>
      </c>
      <c r="O428">
        <v>0</v>
      </c>
      <c r="P428">
        <v>0.38997500000000002</v>
      </c>
      <c r="Q428" cm="1">
        <f t="array" ref="Q428">M428+E428+H428+
_xlfn.IFS(K428="Europe &amp; Central Asia",0.015, K428="East Asia &amp; Pacific",0.026, K428="Middle East &amp; North Africa",0.025, K428="North America",0.026, K428="South Asia",0.05, K428="Sub-Saharan Africa",0.054, K428="Latin America &amp; Caribbean",0.034)+
_xlfn.IFS(B428="Wind offshore",0.037, B428="Wind onshore",0.001, B428="Solar PV",0.01)</f>
        <v>0.10958286852999999</v>
      </c>
      <c r="R428" cm="1">
        <f t="array" ref="R428">(M428+G428+0.02+_xlfn.IFS(K428="Europe &amp; Central Asia",0.015, K428="East Asia &amp; Pacific",0.026, K428="Middle East &amp; North Africa",0.025, K428="North America",0.026, K428="South Asia",0.05, K428="Sub-Saharan Africa",0.054, K428="Latin America &amp; Caribbean",0.034))*(1-F428)</f>
        <v>4.1105234375013254E-2</v>
      </c>
      <c r="S428">
        <f t="shared" si="14"/>
        <v>6.1648524621509271E-2</v>
      </c>
      <c r="T428" s="3">
        <f t="shared" si="15"/>
        <v>6.4852462150927215E-4</v>
      </c>
    </row>
    <row r="429" spans="1:20" x14ac:dyDescent="0.2">
      <c r="A429" t="s">
        <v>102</v>
      </c>
      <c r="B429" t="s">
        <v>18</v>
      </c>
      <c r="C429">
        <v>2008</v>
      </c>
      <c r="D429" s="7">
        <v>7.4999999999999997E-2</v>
      </c>
      <c r="E429">
        <v>6.4299999999999996E-2</v>
      </c>
      <c r="F429">
        <v>0.39251000000000003</v>
      </c>
      <c r="G429">
        <v>0</v>
      </c>
      <c r="H429">
        <v>0</v>
      </c>
      <c r="I429">
        <v>0.6</v>
      </c>
      <c r="J429">
        <v>3.2500000000000001E-2</v>
      </c>
      <c r="K429" t="s">
        <v>103</v>
      </c>
      <c r="L429">
        <v>2.3900000000000001E-2</v>
      </c>
      <c r="M429">
        <v>3.6642629480000001E-2</v>
      </c>
      <c r="N429">
        <v>0</v>
      </c>
      <c r="O429">
        <v>0</v>
      </c>
      <c r="P429">
        <v>0.39251000000000003</v>
      </c>
      <c r="Q429" cm="1">
        <f t="array" ref="Q429">M429+E429+H429+
_xlfn.IFS(K429="Europe &amp; Central Asia",0.015, K429="East Asia &amp; Pacific",0.026, K429="Middle East &amp; North Africa",0.025, K429="North America",0.026, K429="South Asia",0.05, K429="Sub-Saharan Africa",0.054, K429="Latin America &amp; Caribbean",0.034)+
_xlfn.IFS(B429="Wind offshore",0.037, B429="Wind onshore",0.001, B429="Solar PV",0.01)</f>
        <v>0.12794262947999999</v>
      </c>
      <c r="R429" cm="1">
        <f t="array" ref="R429">(M429+G429+0.02+_xlfn.IFS(K429="Europe &amp; Central Asia",0.015, K429="East Asia &amp; Pacific",0.026, K429="Middle East &amp; North Africa",0.025, K429="North America",0.026, K429="South Asia",0.05, K429="Sub-Saharan Africa",0.054, K429="Latin America &amp; Caribbean",0.034))*(1-F429)</f>
        <v>5.0204570982805195E-2</v>
      </c>
      <c r="S429">
        <f t="shared" si="14"/>
        <v>7.3525988531963626E-2</v>
      </c>
      <c r="T429" s="3">
        <f t="shared" si="15"/>
        <v>-1.4740114680363708E-3</v>
      </c>
    </row>
    <row r="430" spans="1:20" x14ac:dyDescent="0.2">
      <c r="A430" t="s">
        <v>104</v>
      </c>
      <c r="B430" t="s">
        <v>16</v>
      </c>
      <c r="C430">
        <v>2023</v>
      </c>
      <c r="D430" s="7">
        <v>0.245862</v>
      </c>
      <c r="E430">
        <v>4.5999999999999999E-2</v>
      </c>
      <c r="F430">
        <v>0.34</v>
      </c>
      <c r="G430">
        <v>0.17499999999999999</v>
      </c>
      <c r="H430">
        <v>0.23492692770782941</v>
      </c>
      <c r="I430">
        <v>0.6</v>
      </c>
      <c r="J430">
        <v>3.2500000000000001E-2</v>
      </c>
      <c r="K430" t="s">
        <v>17</v>
      </c>
      <c r="L430">
        <v>2.06E-2</v>
      </c>
      <c r="M430">
        <v>3.73E-2</v>
      </c>
      <c r="N430">
        <v>0.23492692770782941</v>
      </c>
      <c r="O430">
        <v>0.17499999999999999</v>
      </c>
      <c r="Q430" cm="1">
        <f t="array" ref="Q430">M430+E430+H430+
_xlfn.IFS(K430="Europe &amp; Central Asia",0.015, K430="East Asia &amp; Pacific",0.026, K430="Middle East &amp; North Africa",0.025, K430="North America",0.026, K430="South Asia",0.05, K430="Sub-Saharan Africa",0.054, K430="Latin America &amp; Caribbean",0.034)+
_xlfn.IFS(B430="Wind offshore",0.037, B430="Wind onshore",0.001, B430="Solar PV",0.01)</f>
        <v>0.36222692770782938</v>
      </c>
      <c r="R430" cm="1">
        <f t="array" ref="R430">(M430+G430+0.02+_xlfn.IFS(K430="Europe &amp; Central Asia",0.015, K430="East Asia &amp; Pacific",0.026, K430="Middle East &amp; North Africa",0.025, K430="North America",0.026, K430="South Asia",0.05, K430="Sub-Saharan Africa",0.054, K430="Latin America &amp; Caribbean",0.034))*(1-F430)</f>
        <v>0.17575799999999997</v>
      </c>
      <c r="S430">
        <f t="shared" si="14"/>
        <v>0.2316986783123488</v>
      </c>
      <c r="T430" s="3">
        <f t="shared" si="15"/>
        <v>-1.4163321687651192E-2</v>
      </c>
    </row>
    <row r="431" spans="1:20" x14ac:dyDescent="0.2">
      <c r="A431" t="s">
        <v>105</v>
      </c>
      <c r="B431" t="s">
        <v>16</v>
      </c>
      <c r="C431">
        <v>2023</v>
      </c>
      <c r="D431" s="7">
        <v>0.1366</v>
      </c>
      <c r="E431">
        <v>4.5999999999999999E-2</v>
      </c>
      <c r="F431">
        <v>0.2</v>
      </c>
      <c r="G431">
        <v>3.2779436317050999E-2</v>
      </c>
      <c r="H431">
        <v>4.4004412948338498E-2</v>
      </c>
      <c r="I431">
        <v>0.8</v>
      </c>
      <c r="J431">
        <v>5.0000000000000001E-3</v>
      </c>
      <c r="K431" t="s">
        <v>20</v>
      </c>
      <c r="L431">
        <v>2.1100000000000001E-2</v>
      </c>
      <c r="M431">
        <v>3.73E-2</v>
      </c>
      <c r="N431">
        <v>4.4004412948338498E-2</v>
      </c>
      <c r="O431">
        <v>3.2779436317050999E-2</v>
      </c>
      <c r="P431">
        <v>0.2</v>
      </c>
      <c r="Q431" cm="1">
        <f t="array" ref="Q431">M431+E431+H431+
_xlfn.IFS(K431="Europe &amp; Central Asia",0.015, K431="East Asia &amp; Pacific",0.026, K431="Middle East &amp; North Africa",0.025, K431="North America",0.026, K431="South Asia",0.05, K431="Sub-Saharan Africa",0.054, K431="Latin America &amp; Caribbean",0.034)+
_xlfn.IFS(B431="Wind offshore",0.037, B431="Wind onshore",0.001, B431="Solar PV",0.01)</f>
        <v>0.1633044129483385</v>
      </c>
      <c r="R431" cm="1">
        <f t="array" ref="R431">(M431+G431+0.02+_xlfn.IFS(K431="Europe &amp; Central Asia",0.015, K431="East Asia &amp; Pacific",0.026, K431="Middle East &amp; North Africa",0.025, K431="North America",0.026, K431="South Asia",0.05, K431="Sub-Saharan Africa",0.054, K431="Latin America &amp; Caribbean",0.034))*(1-F431)</f>
        <v>9.2863549053640804E-2</v>
      </c>
      <c r="S431">
        <f t="shared" si="14"/>
        <v>0.1139958082220501</v>
      </c>
      <c r="T431" s="3">
        <f t="shared" si="15"/>
        <v>-2.2604191777949895E-2</v>
      </c>
    </row>
    <row r="432" spans="1:20" x14ac:dyDescent="0.2">
      <c r="A432" t="s">
        <v>105</v>
      </c>
      <c r="B432" t="s">
        <v>16</v>
      </c>
      <c r="C432">
        <v>2022</v>
      </c>
      <c r="D432" s="7">
        <v>9.7500000000000003E-2</v>
      </c>
      <c r="E432">
        <v>5.9400000000000001E-2</v>
      </c>
      <c r="F432">
        <v>0.2</v>
      </c>
      <c r="G432">
        <v>3.6814678899082569E-2</v>
      </c>
      <c r="H432">
        <v>5.193169166632966E-2</v>
      </c>
      <c r="I432">
        <v>0.8</v>
      </c>
      <c r="J432">
        <v>5.0000000000000001E-3</v>
      </c>
      <c r="K432" t="s">
        <v>20</v>
      </c>
      <c r="L432">
        <v>2.1100000000000001E-2</v>
      </c>
      <c r="M432">
        <v>2.9505622490000001E-2</v>
      </c>
      <c r="N432">
        <v>5.193169166632966E-2</v>
      </c>
      <c r="O432">
        <v>3.6814678899082569E-2</v>
      </c>
      <c r="P432">
        <v>0.2</v>
      </c>
      <c r="Q432" cm="1">
        <f t="array" ref="Q432">M432+E432+H432+
_xlfn.IFS(K432="Europe &amp; Central Asia",0.015, K432="East Asia &amp; Pacific",0.026, K432="Middle East &amp; North Africa",0.025, K432="North America",0.026, K432="South Asia",0.05, K432="Sub-Saharan Africa",0.054, K432="Latin America &amp; Caribbean",0.034)+
_xlfn.IFS(B432="Wind offshore",0.037, B432="Wind onshore",0.001, B432="Solar PV",0.01)</f>
        <v>0.17683731415632967</v>
      </c>
      <c r="R432" cm="1">
        <f t="array" ref="R432">(M432+G432+0.02+_xlfn.IFS(K432="Europe &amp; Central Asia",0.015, K432="East Asia &amp; Pacific",0.026, K432="Middle East &amp; North Africa",0.025, K432="North America",0.026, K432="South Asia",0.05, K432="Sub-Saharan Africa",0.054, K432="Latin America &amp; Caribbean",0.034))*(1-F432)</f>
        <v>8.9856241111266055E-2</v>
      </c>
      <c r="S432">
        <f t="shared" si="14"/>
        <v>0.11595056302478514</v>
      </c>
      <c r="T432" s="3">
        <f t="shared" si="15"/>
        <v>1.8450563024785135E-2</v>
      </c>
    </row>
    <row r="433" spans="1:20" x14ac:dyDescent="0.2">
      <c r="A433" t="s">
        <v>105</v>
      </c>
      <c r="B433" t="s">
        <v>28</v>
      </c>
      <c r="C433">
        <v>2022</v>
      </c>
      <c r="D433" s="7">
        <v>0.1125</v>
      </c>
      <c r="E433">
        <v>5.9400000000000001E-2</v>
      </c>
      <c r="F433">
        <v>0.2</v>
      </c>
      <c r="G433">
        <v>3.6814678899082569E-2</v>
      </c>
      <c r="H433">
        <v>5.193169166632966E-2</v>
      </c>
      <c r="I433">
        <v>0.6</v>
      </c>
      <c r="J433">
        <v>3.2500000000000001E-2</v>
      </c>
      <c r="K433" t="s">
        <v>20</v>
      </c>
      <c r="L433">
        <v>2.1100000000000001E-2</v>
      </c>
      <c r="M433">
        <v>2.9505622490000001E-2</v>
      </c>
      <c r="N433">
        <v>5.193169166632966E-2</v>
      </c>
      <c r="O433">
        <v>3.6814678899082569E-2</v>
      </c>
      <c r="P433">
        <v>0.2</v>
      </c>
      <c r="Q433" cm="1">
        <f t="array" ref="Q433">M433+E433+H433+
_xlfn.IFS(K433="Europe &amp; Central Asia",0.015, K433="East Asia &amp; Pacific",0.026, K433="Middle East &amp; North Africa",0.025, K433="North America",0.026, K433="South Asia",0.05, K433="Sub-Saharan Africa",0.054, K433="Latin America &amp; Caribbean",0.034)+
_xlfn.IFS(B433="Wind offshore",0.037, B433="Wind onshore",0.001, B433="Solar PV",0.01)</f>
        <v>0.20383731415632966</v>
      </c>
      <c r="R433" cm="1">
        <f t="array" ref="R433">(M433+G433+0.02+_xlfn.IFS(K433="Europe &amp; Central Asia",0.015, K433="East Asia &amp; Pacific",0.026, K433="Middle East &amp; North Africa",0.025, K433="North America",0.026, K433="South Asia",0.05, K433="Sub-Saharan Africa",0.054, K433="Latin America &amp; Caribbean",0.034))*(1-F433)</f>
        <v>8.9856241111266055E-2</v>
      </c>
      <c r="S433">
        <f t="shared" si="14"/>
        <v>0.12405056302478513</v>
      </c>
      <c r="T433" s="3">
        <f t="shared" si="15"/>
        <v>1.1550563024785132E-2</v>
      </c>
    </row>
    <row r="434" spans="1:20" x14ac:dyDescent="0.2">
      <c r="A434" t="s">
        <v>105</v>
      </c>
      <c r="B434" t="s">
        <v>16</v>
      </c>
      <c r="C434">
        <v>2020</v>
      </c>
      <c r="D434" s="7">
        <v>6.9074999999999998E-2</v>
      </c>
      <c r="E434">
        <v>4.7199999999999999E-2</v>
      </c>
      <c r="F434">
        <v>0.2</v>
      </c>
      <c r="G434">
        <v>3.1810382490361881E-2</v>
      </c>
      <c r="H434">
        <v>3.4861738975968962E-2</v>
      </c>
      <c r="I434">
        <v>0.8</v>
      </c>
      <c r="J434">
        <v>5.0000000000000001E-3</v>
      </c>
      <c r="K434" t="s">
        <v>20</v>
      </c>
      <c r="L434">
        <v>2.1100000000000001E-2</v>
      </c>
      <c r="M434">
        <v>8.8920318700000008E-3</v>
      </c>
      <c r="N434">
        <v>3.4861738975968962E-2</v>
      </c>
      <c r="O434">
        <v>3.1810382490361881E-2</v>
      </c>
      <c r="P434">
        <v>0.2</v>
      </c>
      <c r="Q434" cm="1">
        <f t="array" ref="Q434">M434+E434+H434+
_xlfn.IFS(K434="Europe &amp; Central Asia",0.015, K434="East Asia &amp; Pacific",0.026, K434="Middle East &amp; North Africa",0.025, K434="North America",0.026, K434="South Asia",0.05, K434="Sub-Saharan Africa",0.054, K434="Latin America &amp; Caribbean",0.034)+
_xlfn.IFS(B434="Wind offshore",0.037, B434="Wind onshore",0.001, B434="Solar PV",0.01)</f>
        <v>0.12695377084596896</v>
      </c>
      <c r="R434" cm="1">
        <f t="array" ref="R434">(M434+G434+0.02+_xlfn.IFS(K434="Europe &amp; Central Asia",0.015, K434="East Asia &amp; Pacific",0.026, K434="Middle East &amp; North Africa",0.025, K434="North America",0.026, K434="South Asia",0.05, K434="Sub-Saharan Africa",0.054, K434="Latin America &amp; Caribbean",0.034))*(1-F434)</f>
        <v>6.9361931488289508E-2</v>
      </c>
      <c r="S434">
        <f t="shared" si="14"/>
        <v>8.6639483295593345E-2</v>
      </c>
      <c r="T434" s="3">
        <f t="shared" si="15"/>
        <v>1.7564483295593347E-2</v>
      </c>
    </row>
    <row r="435" spans="1:20" x14ac:dyDescent="0.2">
      <c r="A435" t="s">
        <v>105</v>
      </c>
      <c r="B435" t="s">
        <v>28</v>
      </c>
      <c r="C435">
        <v>2020</v>
      </c>
      <c r="D435" s="7">
        <v>8.0799999999999997E-2</v>
      </c>
      <c r="E435">
        <v>4.7199999999999999E-2</v>
      </c>
      <c r="F435">
        <v>0.2</v>
      </c>
      <c r="G435">
        <v>3.1810382490361881E-2</v>
      </c>
      <c r="H435">
        <v>3.4861738975968962E-2</v>
      </c>
      <c r="I435">
        <v>0.6</v>
      </c>
      <c r="J435">
        <v>3.2500000000000001E-2</v>
      </c>
      <c r="K435" t="s">
        <v>20</v>
      </c>
      <c r="L435">
        <v>2.1100000000000001E-2</v>
      </c>
      <c r="M435">
        <v>8.8920318700000008E-3</v>
      </c>
      <c r="N435">
        <v>3.4861738975968962E-2</v>
      </c>
      <c r="O435">
        <v>3.1810382490361881E-2</v>
      </c>
      <c r="P435">
        <v>0.2</v>
      </c>
      <c r="Q435" cm="1">
        <f t="array" ref="Q435">M435+E435+H435+
_xlfn.IFS(K435="Europe &amp; Central Asia",0.015, K435="East Asia &amp; Pacific",0.026, K435="Middle East &amp; North Africa",0.025, K435="North America",0.026, K435="South Asia",0.05, K435="Sub-Saharan Africa",0.054, K435="Latin America &amp; Caribbean",0.034)+
_xlfn.IFS(B435="Wind offshore",0.037, B435="Wind onshore",0.001, B435="Solar PV",0.01)</f>
        <v>0.15395377084596895</v>
      </c>
      <c r="R435" cm="1">
        <f t="array" ref="R435">(M435+G435+0.02+_xlfn.IFS(K435="Europe &amp; Central Asia",0.015, K435="East Asia &amp; Pacific",0.026, K435="Middle East &amp; North Africa",0.025, K435="North America",0.026, K435="South Asia",0.05, K435="Sub-Saharan Africa",0.054, K435="Latin America &amp; Caribbean",0.034))*(1-F435)</f>
        <v>6.9361931488289508E-2</v>
      </c>
      <c r="S435">
        <f t="shared" si="14"/>
        <v>9.4739483295593341E-2</v>
      </c>
      <c r="T435" s="3">
        <f t="shared" si="15"/>
        <v>1.3939483295593344E-2</v>
      </c>
    </row>
    <row r="436" spans="1:20" x14ac:dyDescent="0.2">
      <c r="A436" t="s">
        <v>105</v>
      </c>
      <c r="B436" t="s">
        <v>18</v>
      </c>
      <c r="C436">
        <v>2020</v>
      </c>
      <c r="D436" s="7">
        <v>6.7566666666666664E-2</v>
      </c>
      <c r="E436">
        <v>4.7199999999999999E-2</v>
      </c>
      <c r="F436">
        <v>0.2</v>
      </c>
      <c r="G436">
        <v>3.1810382490361881E-2</v>
      </c>
      <c r="H436">
        <v>3.4861738975968962E-2</v>
      </c>
      <c r="I436">
        <v>0.6</v>
      </c>
      <c r="J436">
        <v>3.2500000000000001E-2</v>
      </c>
      <c r="K436" t="s">
        <v>20</v>
      </c>
      <c r="L436">
        <v>2.1100000000000001E-2</v>
      </c>
      <c r="M436">
        <v>8.8920318700000008E-3</v>
      </c>
      <c r="N436">
        <v>3.4861738975968962E-2</v>
      </c>
      <c r="O436">
        <v>3.1810382490361881E-2</v>
      </c>
      <c r="P436">
        <v>0.2</v>
      </c>
      <c r="Q436" cm="1">
        <f t="array" ref="Q436">M436+E436+H436+
_xlfn.IFS(K436="Europe &amp; Central Asia",0.015, K436="East Asia &amp; Pacific",0.026, K436="Middle East &amp; North Africa",0.025, K436="North America",0.026, K436="South Asia",0.05, K436="Sub-Saharan Africa",0.054, K436="Latin America &amp; Caribbean",0.034)+
_xlfn.IFS(B436="Wind offshore",0.037, B436="Wind onshore",0.001, B436="Solar PV",0.01)</f>
        <v>0.11795377084596896</v>
      </c>
      <c r="R436" cm="1">
        <f t="array" ref="R436">(M436+G436+0.02+_xlfn.IFS(K436="Europe &amp; Central Asia",0.015, K436="East Asia &amp; Pacific",0.026, K436="Middle East &amp; North Africa",0.025, K436="North America",0.026, K436="South Asia",0.05, K436="Sub-Saharan Africa",0.054, K436="Latin America &amp; Caribbean",0.034))*(1-F436)</f>
        <v>6.9361931488289508E-2</v>
      </c>
      <c r="S436">
        <f t="shared" si="14"/>
        <v>8.3939483295593337E-2</v>
      </c>
      <c r="T436" s="3">
        <f t="shared" si="15"/>
        <v>1.6372816628926673E-2</v>
      </c>
    </row>
    <row r="437" spans="1:20" x14ac:dyDescent="0.2">
      <c r="A437" t="s">
        <v>105</v>
      </c>
      <c r="B437" t="s">
        <v>16</v>
      </c>
      <c r="C437">
        <v>2016</v>
      </c>
      <c r="D437" s="7">
        <v>0.1</v>
      </c>
      <c r="E437">
        <v>5.6899999999999999E-2</v>
      </c>
      <c r="F437">
        <v>0.22</v>
      </c>
      <c r="G437">
        <v>5.2005780000000001E-2</v>
      </c>
      <c r="H437">
        <v>6.3991106629346178E-2</v>
      </c>
      <c r="I437">
        <v>0.6</v>
      </c>
      <c r="J437">
        <v>3.2500000000000001E-2</v>
      </c>
      <c r="K437" t="s">
        <v>20</v>
      </c>
      <c r="L437">
        <v>2.1100000000000001E-2</v>
      </c>
      <c r="M437">
        <v>1.840287451E-2</v>
      </c>
      <c r="N437">
        <v>6.3991106629346178E-2</v>
      </c>
      <c r="O437">
        <v>5.2005780000000001E-2</v>
      </c>
      <c r="P437">
        <v>0.22</v>
      </c>
      <c r="Q437" cm="1">
        <f t="array" ref="Q437">M437+E437+H437+
_xlfn.IFS(K437="Europe &amp; Central Asia",0.015, K437="East Asia &amp; Pacific",0.026, K437="Middle East &amp; North Africa",0.025, K437="North America",0.026, K437="South Asia",0.05, K437="Sub-Saharan Africa",0.054, K437="Latin America &amp; Caribbean",0.034)+
_xlfn.IFS(B437="Wind offshore",0.037, B437="Wind onshore",0.001, B437="Solar PV",0.01)</f>
        <v>0.17529398113934619</v>
      </c>
      <c r="R437" cm="1">
        <f t="array" ref="R437">(M437+G437+0.02+_xlfn.IFS(K437="Europe &amp; Central Asia",0.015, K437="East Asia &amp; Pacific",0.026, K437="Middle East &amp; North Africa",0.025, K437="North America",0.026, K437="South Asia",0.05, K437="Sub-Saharan Africa",0.054, K437="Latin America &amp; Caribbean",0.034))*(1-F437)</f>
        <v>9.0798750517800009E-2</v>
      </c>
      <c r="S437">
        <f t="shared" si="14"/>
        <v>0.11614731970426385</v>
      </c>
      <c r="T437" s="3">
        <f t="shared" si="15"/>
        <v>1.6147319704263849E-2</v>
      </c>
    </row>
    <row r="438" spans="1:20" x14ac:dyDescent="0.2">
      <c r="A438" t="s">
        <v>106</v>
      </c>
      <c r="B438" t="s">
        <v>16</v>
      </c>
      <c r="C438">
        <v>2020</v>
      </c>
      <c r="D438" s="7">
        <v>9.64E-2</v>
      </c>
      <c r="E438">
        <v>4.7199999999999999E-2</v>
      </c>
      <c r="F438">
        <v>0.2</v>
      </c>
      <c r="G438">
        <v>0.1917865754252728</v>
      </c>
      <c r="H438">
        <v>0.1917865754252728</v>
      </c>
      <c r="I438">
        <v>0.8</v>
      </c>
      <c r="J438">
        <v>5.0000000000000001E-3</v>
      </c>
      <c r="K438" t="s">
        <v>24</v>
      </c>
      <c r="L438">
        <v>2.18E-2</v>
      </c>
      <c r="M438">
        <v>8.8920318700000008E-3</v>
      </c>
      <c r="N438">
        <v>0.1917865754252728</v>
      </c>
      <c r="O438">
        <v>0.1917865754252728</v>
      </c>
      <c r="P438">
        <v>0.2</v>
      </c>
      <c r="Q438" cm="1">
        <f t="array" ref="Q438">M438+E438+H438+
_xlfn.IFS(K438="Europe &amp; Central Asia",0.015, K438="East Asia &amp; Pacific",0.026, K438="Middle East &amp; North Africa",0.025, K438="North America",0.026, K438="South Asia",0.05, K438="Sub-Saharan Africa",0.054, K438="Latin America &amp; Caribbean",0.034)+
_xlfn.IFS(B438="Wind offshore",0.037, B438="Wind onshore",0.001, B438="Solar PV",0.01)</f>
        <v>0.28287860729527281</v>
      </c>
      <c r="R438" cm="1">
        <f t="array" ref="R438">(M438+G438+0.02+_xlfn.IFS(K438="Europe &amp; Central Asia",0.015, K438="East Asia &amp; Pacific",0.026, K438="Middle East &amp; North Africa",0.025, K438="North America",0.026, K438="South Asia",0.05, K438="Sub-Saharan Africa",0.054, K438="Latin America &amp; Caribbean",0.034))*(1-F438)</f>
        <v>0.19654288583621826</v>
      </c>
      <c r="S438">
        <f t="shared" si="14"/>
        <v>0.22244360227393462</v>
      </c>
      <c r="T438" s="3">
        <f t="shared" si="15"/>
        <v>0.12604360227393463</v>
      </c>
    </row>
    <row r="439" spans="1:20" x14ac:dyDescent="0.2">
      <c r="A439" t="s">
        <v>61</v>
      </c>
      <c r="B439" t="s">
        <v>16</v>
      </c>
      <c r="C439">
        <v>2022</v>
      </c>
      <c r="D439" s="8">
        <v>8.7499999999999994E-2</v>
      </c>
      <c r="E439">
        <v>5.9400000000000001E-2</v>
      </c>
      <c r="F439">
        <v>0.3</v>
      </c>
      <c r="G439">
        <v>6.7301834862385335E-2</v>
      </c>
      <c r="H439">
        <v>9.4937623827508935E-2</v>
      </c>
      <c r="I439">
        <v>0.6</v>
      </c>
      <c r="J439">
        <v>3.2500000000000001E-2</v>
      </c>
      <c r="K439" t="s">
        <v>31</v>
      </c>
      <c r="L439">
        <v>2.18E-2</v>
      </c>
      <c r="M439">
        <v>2.9505622490000001E-2</v>
      </c>
      <c r="N439">
        <v>9.4937623827508935E-2</v>
      </c>
      <c r="O439">
        <v>6.7301834862385335E-2</v>
      </c>
      <c r="P439">
        <v>0.3</v>
      </c>
      <c r="Q439" cm="1">
        <f t="array" ref="Q439">M439+E439+H439+
_xlfn.IFS(K439="Europe &amp; Central Asia",0.015, K439="East Asia &amp; Pacific",0.026, K439="Middle East &amp; North Africa",0.025, K439="North America",0.026, K439="South Asia",0.05, K439="Sub-Saharan Africa",0.054, K439="Latin America &amp; Caribbean",0.034)+
_xlfn.IFS(B439="Wind offshore",0.037, B439="Wind onshore",0.001, B439="Solar PV",0.01)</f>
        <v>0.24784324631750893</v>
      </c>
      <c r="R439" cm="1">
        <f t="array" ref="R439">(M439+G439+0.02+_xlfn.IFS(K439="Europe &amp; Central Asia",0.015, K439="East Asia &amp; Pacific",0.026, K439="Middle East &amp; North Africa",0.025, K439="North America",0.026, K439="South Asia",0.05, K439="Sub-Saharan Africa",0.054, K439="Latin America &amp; Caribbean",0.034))*(1-F439)</f>
        <v>0.11956522014666973</v>
      </c>
      <c r="S439">
        <f t="shared" si="14"/>
        <v>0.15804862799792149</v>
      </c>
      <c r="T439" s="5">
        <f t="shared" si="15"/>
        <v>7.0548627997921498E-2</v>
      </c>
    </row>
    <row r="440" spans="1:20" x14ac:dyDescent="0.2">
      <c r="A440" t="s">
        <v>107</v>
      </c>
      <c r="B440" t="s">
        <v>16</v>
      </c>
      <c r="C440">
        <v>2016</v>
      </c>
      <c r="D440" s="8">
        <v>3.7999999999999999E-2</v>
      </c>
      <c r="E440">
        <v>5.6899999999999999E-2</v>
      </c>
      <c r="F440">
        <v>0.35</v>
      </c>
      <c r="G440">
        <v>7.5142619999999993E-2</v>
      </c>
      <c r="H440">
        <v>9.2460095951420018E-2</v>
      </c>
      <c r="I440">
        <v>0.6</v>
      </c>
      <c r="J440">
        <v>3.2500000000000001E-2</v>
      </c>
      <c r="K440" t="s">
        <v>31</v>
      </c>
      <c r="L440">
        <v>2.18E-2</v>
      </c>
      <c r="M440">
        <v>1.840287451E-2</v>
      </c>
      <c r="N440">
        <v>9.2460095951420018E-2</v>
      </c>
      <c r="O440">
        <v>7.5142619999999993E-2</v>
      </c>
      <c r="P440">
        <v>0.35</v>
      </c>
      <c r="Q440" cm="1">
        <f t="array" ref="Q440">M440+E440+H440+
_xlfn.IFS(K440="Europe &amp; Central Asia",0.015, K440="East Asia &amp; Pacific",0.026, K440="Middle East &amp; North Africa",0.025, K440="North America",0.026, K440="South Asia",0.05, K440="Sub-Saharan Africa",0.054, K440="Latin America &amp; Caribbean",0.034)+
_xlfn.IFS(B440="Wind offshore",0.037, B440="Wind onshore",0.001, B440="Solar PV",0.01)</f>
        <v>0.23176297046142003</v>
      </c>
      <c r="R440" cm="1">
        <f t="array" ref="R440">(M440+G440+0.02+_xlfn.IFS(K440="Europe &amp; Central Asia",0.015, K440="East Asia &amp; Pacific",0.026, K440="Middle East &amp; North Africa",0.025, K440="North America",0.026, K440="South Asia",0.05, K440="Sub-Saharan Africa",0.054, K440="Latin America &amp; Caribbean",0.034))*(1-F440)</f>
        <v>0.10890457143150001</v>
      </c>
      <c r="S440">
        <f t="shared" si="14"/>
        <v>0.145762091140476</v>
      </c>
      <c r="T440" s="5">
        <f t="shared" si="15"/>
        <v>0.107762091140476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FCF7-951C-5242-8654-0A2193A8E50D}">
  <sheetPr filterMode="1"/>
  <dimension ref="A1:B440"/>
  <sheetViews>
    <sheetView zoomScale="142" workbookViewId="0">
      <selection activeCell="B1" sqref="B1:B1048576"/>
    </sheetView>
  </sheetViews>
  <sheetFormatPr baseColWidth="10" defaultRowHeight="15" x14ac:dyDescent="0.2"/>
  <cols>
    <col min="1" max="2" width="15" customWidth="1"/>
  </cols>
  <sheetData>
    <row r="1" spans="1:2" x14ac:dyDescent="0.2">
      <c r="A1" s="1" t="s">
        <v>0</v>
      </c>
      <c r="B1" s="1" t="s">
        <v>9</v>
      </c>
    </row>
    <row r="2" spans="1:2" hidden="1" x14ac:dyDescent="0.2">
      <c r="A2" t="s">
        <v>15</v>
      </c>
      <c r="B2" t="s">
        <v>17</v>
      </c>
    </row>
    <row r="3" spans="1:2" hidden="1" x14ac:dyDescent="0.2">
      <c r="A3" t="s">
        <v>15</v>
      </c>
      <c r="B3" t="s">
        <v>17</v>
      </c>
    </row>
    <row r="4" spans="1:2" hidden="1" x14ac:dyDescent="0.2">
      <c r="A4" t="s">
        <v>19</v>
      </c>
      <c r="B4" t="s">
        <v>20</v>
      </c>
    </row>
    <row r="5" spans="1:2" hidden="1" x14ac:dyDescent="0.2">
      <c r="A5" t="s">
        <v>19</v>
      </c>
      <c r="B5" t="s">
        <v>20</v>
      </c>
    </row>
    <row r="6" spans="1:2" hidden="1" x14ac:dyDescent="0.2">
      <c r="A6" t="s">
        <v>19</v>
      </c>
      <c r="B6" t="s">
        <v>20</v>
      </c>
    </row>
    <row r="7" spans="1:2" hidden="1" x14ac:dyDescent="0.2">
      <c r="A7" t="s">
        <v>21</v>
      </c>
      <c r="B7" t="s">
        <v>22</v>
      </c>
    </row>
    <row r="8" spans="1:2" hidden="1" x14ac:dyDescent="0.2">
      <c r="A8" t="s">
        <v>21</v>
      </c>
      <c r="B8" t="s">
        <v>22</v>
      </c>
    </row>
    <row r="9" spans="1:2" hidden="1" x14ac:dyDescent="0.2">
      <c r="A9" t="s">
        <v>21</v>
      </c>
      <c r="B9" t="s">
        <v>22</v>
      </c>
    </row>
    <row r="10" spans="1:2" hidden="1" x14ac:dyDescent="0.2">
      <c r="A10" t="s">
        <v>21</v>
      </c>
      <c r="B10" t="s">
        <v>22</v>
      </c>
    </row>
    <row r="11" spans="1:2" hidden="1" x14ac:dyDescent="0.2">
      <c r="A11" t="s">
        <v>21</v>
      </c>
      <c r="B11" t="s">
        <v>22</v>
      </c>
    </row>
    <row r="12" spans="1:2" hidden="1" x14ac:dyDescent="0.2">
      <c r="A12" t="s">
        <v>21</v>
      </c>
      <c r="B12" t="s">
        <v>22</v>
      </c>
    </row>
    <row r="13" spans="1:2" hidden="1" x14ac:dyDescent="0.2">
      <c r="A13" t="s">
        <v>21</v>
      </c>
      <c r="B13" t="s">
        <v>22</v>
      </c>
    </row>
    <row r="14" spans="1:2" x14ac:dyDescent="0.2">
      <c r="A14" t="s">
        <v>95</v>
      </c>
      <c r="B14" t="s">
        <v>24</v>
      </c>
    </row>
    <row r="15" spans="1:2" hidden="1" x14ac:dyDescent="0.2">
      <c r="A15" t="s">
        <v>25</v>
      </c>
      <c r="B15" t="s">
        <v>26</v>
      </c>
    </row>
    <row r="16" spans="1:2" hidden="1" x14ac:dyDescent="0.2">
      <c r="A16" t="s">
        <v>27</v>
      </c>
      <c r="B16" t="s">
        <v>22</v>
      </c>
    </row>
    <row r="17" spans="1:2" hidden="1" x14ac:dyDescent="0.2">
      <c r="A17" t="s">
        <v>27</v>
      </c>
      <c r="B17" t="s">
        <v>22</v>
      </c>
    </row>
    <row r="18" spans="1:2" hidden="1" x14ac:dyDescent="0.2">
      <c r="A18" t="s">
        <v>27</v>
      </c>
      <c r="B18" t="s">
        <v>22</v>
      </c>
    </row>
    <row r="19" spans="1:2" hidden="1" x14ac:dyDescent="0.2">
      <c r="A19" t="s">
        <v>27</v>
      </c>
      <c r="B19" t="s">
        <v>22</v>
      </c>
    </row>
    <row r="20" spans="1:2" hidden="1" x14ac:dyDescent="0.2">
      <c r="A20" t="s">
        <v>27</v>
      </c>
      <c r="B20" t="s">
        <v>22</v>
      </c>
    </row>
    <row r="21" spans="1:2" hidden="1" x14ac:dyDescent="0.2">
      <c r="A21" t="s">
        <v>27</v>
      </c>
      <c r="B21" t="s">
        <v>22</v>
      </c>
    </row>
    <row r="22" spans="1:2" hidden="1" x14ac:dyDescent="0.2">
      <c r="A22" t="s">
        <v>27</v>
      </c>
      <c r="B22" t="s">
        <v>22</v>
      </c>
    </row>
    <row r="23" spans="1:2" hidden="1" x14ac:dyDescent="0.2">
      <c r="A23" t="s">
        <v>27</v>
      </c>
      <c r="B23" t="s">
        <v>22</v>
      </c>
    </row>
    <row r="24" spans="1:2" hidden="1" x14ac:dyDescent="0.2">
      <c r="A24" t="s">
        <v>29</v>
      </c>
      <c r="B24" t="s">
        <v>17</v>
      </c>
    </row>
    <row r="25" spans="1:2" hidden="1" x14ac:dyDescent="0.2">
      <c r="A25" t="s">
        <v>107</v>
      </c>
      <c r="B25" t="s">
        <v>31</v>
      </c>
    </row>
    <row r="26" spans="1:2" hidden="1" x14ac:dyDescent="0.2">
      <c r="A26" t="s">
        <v>32</v>
      </c>
      <c r="B26" t="s">
        <v>17</v>
      </c>
    </row>
    <row r="27" spans="1:2" hidden="1" x14ac:dyDescent="0.2">
      <c r="A27" t="s">
        <v>32</v>
      </c>
      <c r="B27" t="s">
        <v>17</v>
      </c>
    </row>
    <row r="28" spans="1:2" hidden="1" x14ac:dyDescent="0.2">
      <c r="A28" t="s">
        <v>32</v>
      </c>
      <c r="B28" t="s">
        <v>17</v>
      </c>
    </row>
    <row r="29" spans="1:2" hidden="1" x14ac:dyDescent="0.2">
      <c r="A29" t="s">
        <v>32</v>
      </c>
      <c r="B29" t="s">
        <v>17</v>
      </c>
    </row>
    <row r="30" spans="1:2" hidden="1" x14ac:dyDescent="0.2">
      <c r="A30" t="s">
        <v>32</v>
      </c>
      <c r="B30" t="s">
        <v>17</v>
      </c>
    </row>
    <row r="31" spans="1:2" hidden="1" x14ac:dyDescent="0.2">
      <c r="A31" t="s">
        <v>32</v>
      </c>
      <c r="B31" t="s">
        <v>17</v>
      </c>
    </row>
    <row r="32" spans="1:2" hidden="1" x14ac:dyDescent="0.2">
      <c r="A32" t="s">
        <v>32</v>
      </c>
      <c r="B32" t="s">
        <v>17</v>
      </c>
    </row>
    <row r="33" spans="1:2" hidden="1" x14ac:dyDescent="0.2">
      <c r="A33" t="s">
        <v>32</v>
      </c>
      <c r="B33" t="s">
        <v>17</v>
      </c>
    </row>
    <row r="34" spans="1:2" hidden="1" x14ac:dyDescent="0.2">
      <c r="A34" t="s">
        <v>32</v>
      </c>
      <c r="B34" t="s">
        <v>17</v>
      </c>
    </row>
    <row r="35" spans="1:2" hidden="1" x14ac:dyDescent="0.2">
      <c r="A35" t="s">
        <v>32</v>
      </c>
      <c r="B35" t="s">
        <v>17</v>
      </c>
    </row>
    <row r="36" spans="1:2" hidden="1" x14ac:dyDescent="0.2">
      <c r="A36" t="s">
        <v>33</v>
      </c>
      <c r="B36" t="s">
        <v>22</v>
      </c>
    </row>
    <row r="37" spans="1:2" hidden="1" x14ac:dyDescent="0.2">
      <c r="A37" t="s">
        <v>33</v>
      </c>
      <c r="B37" t="s">
        <v>22</v>
      </c>
    </row>
    <row r="38" spans="1:2" hidden="1" x14ac:dyDescent="0.2">
      <c r="A38" t="s">
        <v>33</v>
      </c>
      <c r="B38" t="s">
        <v>22</v>
      </c>
    </row>
    <row r="39" spans="1:2" hidden="1" x14ac:dyDescent="0.2">
      <c r="A39" t="s">
        <v>33</v>
      </c>
      <c r="B39" t="s">
        <v>22</v>
      </c>
    </row>
    <row r="40" spans="1:2" hidden="1" x14ac:dyDescent="0.2">
      <c r="A40" t="s">
        <v>33</v>
      </c>
      <c r="B40" t="s">
        <v>22</v>
      </c>
    </row>
    <row r="41" spans="1:2" hidden="1" x14ac:dyDescent="0.2">
      <c r="A41" t="s">
        <v>33</v>
      </c>
      <c r="B41" t="s">
        <v>22</v>
      </c>
    </row>
    <row r="42" spans="1:2" hidden="1" x14ac:dyDescent="0.2">
      <c r="A42" t="s">
        <v>33</v>
      </c>
      <c r="B42" t="s">
        <v>22</v>
      </c>
    </row>
    <row r="43" spans="1:2" hidden="1" x14ac:dyDescent="0.2">
      <c r="A43" t="s">
        <v>34</v>
      </c>
      <c r="B43" t="s">
        <v>20</v>
      </c>
    </row>
    <row r="44" spans="1:2" hidden="1" x14ac:dyDescent="0.2">
      <c r="A44" t="s">
        <v>34</v>
      </c>
      <c r="B44" t="s">
        <v>20</v>
      </c>
    </row>
    <row r="45" spans="1:2" hidden="1" x14ac:dyDescent="0.2">
      <c r="A45" t="s">
        <v>87</v>
      </c>
      <c r="B45" t="s">
        <v>31</v>
      </c>
    </row>
    <row r="46" spans="1:2" hidden="1" x14ac:dyDescent="0.2">
      <c r="A46" t="s">
        <v>36</v>
      </c>
      <c r="B46" t="s">
        <v>17</v>
      </c>
    </row>
    <row r="47" spans="1:2" hidden="1" x14ac:dyDescent="0.2">
      <c r="A47" t="s">
        <v>36</v>
      </c>
      <c r="B47" t="s">
        <v>17</v>
      </c>
    </row>
    <row r="48" spans="1:2" hidden="1" x14ac:dyDescent="0.2">
      <c r="A48" t="s">
        <v>36</v>
      </c>
      <c r="B48" t="s">
        <v>17</v>
      </c>
    </row>
    <row r="49" spans="1:2" hidden="1" x14ac:dyDescent="0.2">
      <c r="A49" t="s">
        <v>36</v>
      </c>
      <c r="B49" t="s">
        <v>17</v>
      </c>
    </row>
    <row r="50" spans="1:2" hidden="1" x14ac:dyDescent="0.2">
      <c r="A50" t="s">
        <v>36</v>
      </c>
      <c r="B50" t="s">
        <v>17</v>
      </c>
    </row>
    <row r="51" spans="1:2" hidden="1" x14ac:dyDescent="0.2">
      <c r="A51" t="s">
        <v>37</v>
      </c>
      <c r="B51" t="s">
        <v>20</v>
      </c>
    </row>
    <row r="52" spans="1:2" hidden="1" x14ac:dyDescent="0.2">
      <c r="A52" t="s">
        <v>37</v>
      </c>
      <c r="B52" t="s">
        <v>20</v>
      </c>
    </row>
    <row r="53" spans="1:2" hidden="1" x14ac:dyDescent="0.2">
      <c r="A53" t="s">
        <v>37</v>
      </c>
      <c r="B53" t="s">
        <v>20</v>
      </c>
    </row>
    <row r="54" spans="1:2" hidden="1" x14ac:dyDescent="0.2">
      <c r="A54" t="s">
        <v>37</v>
      </c>
      <c r="B54" t="s">
        <v>20</v>
      </c>
    </row>
    <row r="55" spans="1:2" hidden="1" x14ac:dyDescent="0.2">
      <c r="A55" t="s">
        <v>37</v>
      </c>
      <c r="B55" t="s">
        <v>20</v>
      </c>
    </row>
    <row r="56" spans="1:2" hidden="1" x14ac:dyDescent="0.2">
      <c r="A56" t="s">
        <v>37</v>
      </c>
      <c r="B56" t="s">
        <v>20</v>
      </c>
    </row>
    <row r="57" spans="1:2" hidden="1" x14ac:dyDescent="0.2">
      <c r="A57" t="s">
        <v>37</v>
      </c>
      <c r="B57" t="s">
        <v>20</v>
      </c>
    </row>
    <row r="58" spans="1:2" hidden="1" x14ac:dyDescent="0.2">
      <c r="A58" t="s">
        <v>37</v>
      </c>
      <c r="B58" t="s">
        <v>20</v>
      </c>
    </row>
    <row r="59" spans="1:2" hidden="1" x14ac:dyDescent="0.2">
      <c r="A59" t="s">
        <v>37</v>
      </c>
      <c r="B59" t="s">
        <v>20</v>
      </c>
    </row>
    <row r="60" spans="1:2" hidden="1" x14ac:dyDescent="0.2">
      <c r="A60" t="s">
        <v>37</v>
      </c>
      <c r="B60" t="s">
        <v>20</v>
      </c>
    </row>
    <row r="61" spans="1:2" hidden="1" x14ac:dyDescent="0.2">
      <c r="A61" t="s">
        <v>37</v>
      </c>
      <c r="B61" t="s">
        <v>20</v>
      </c>
    </row>
    <row r="62" spans="1:2" hidden="1" x14ac:dyDescent="0.2">
      <c r="A62" t="s">
        <v>37</v>
      </c>
      <c r="B62" t="s">
        <v>20</v>
      </c>
    </row>
    <row r="63" spans="1:2" hidden="1" x14ac:dyDescent="0.2">
      <c r="A63" t="s">
        <v>37</v>
      </c>
      <c r="B63" t="s">
        <v>20</v>
      </c>
    </row>
    <row r="64" spans="1:2" hidden="1" x14ac:dyDescent="0.2">
      <c r="A64" t="s">
        <v>37</v>
      </c>
      <c r="B64" t="s">
        <v>20</v>
      </c>
    </row>
    <row r="65" spans="1:2" hidden="1" x14ac:dyDescent="0.2">
      <c r="A65" t="s">
        <v>37</v>
      </c>
      <c r="B65" t="s">
        <v>20</v>
      </c>
    </row>
    <row r="66" spans="1:2" hidden="1" x14ac:dyDescent="0.2">
      <c r="A66" t="s">
        <v>38</v>
      </c>
      <c r="B66" t="s">
        <v>17</v>
      </c>
    </row>
    <row r="67" spans="1:2" hidden="1" x14ac:dyDescent="0.2">
      <c r="A67" t="s">
        <v>39</v>
      </c>
      <c r="B67" t="s">
        <v>17</v>
      </c>
    </row>
    <row r="68" spans="1:2" hidden="1" x14ac:dyDescent="0.2">
      <c r="A68" t="s">
        <v>39</v>
      </c>
      <c r="B68" t="s">
        <v>17</v>
      </c>
    </row>
    <row r="69" spans="1:2" hidden="1" x14ac:dyDescent="0.2">
      <c r="A69" t="s">
        <v>40</v>
      </c>
      <c r="B69" t="s">
        <v>22</v>
      </c>
    </row>
    <row r="70" spans="1:2" hidden="1" x14ac:dyDescent="0.2">
      <c r="A70" t="s">
        <v>40</v>
      </c>
      <c r="B70" t="s">
        <v>22</v>
      </c>
    </row>
    <row r="71" spans="1:2" hidden="1" x14ac:dyDescent="0.2">
      <c r="A71" t="s">
        <v>40</v>
      </c>
      <c r="B71" t="s">
        <v>22</v>
      </c>
    </row>
    <row r="72" spans="1:2" hidden="1" x14ac:dyDescent="0.2">
      <c r="A72" t="s">
        <v>40</v>
      </c>
      <c r="B72" t="s">
        <v>22</v>
      </c>
    </row>
    <row r="73" spans="1:2" hidden="1" x14ac:dyDescent="0.2">
      <c r="A73" t="s">
        <v>40</v>
      </c>
      <c r="B73" t="s">
        <v>22</v>
      </c>
    </row>
    <row r="74" spans="1:2" hidden="1" x14ac:dyDescent="0.2">
      <c r="A74" t="s">
        <v>40</v>
      </c>
      <c r="B74" t="s">
        <v>22</v>
      </c>
    </row>
    <row r="75" spans="1:2" hidden="1" x14ac:dyDescent="0.2">
      <c r="A75" t="s">
        <v>40</v>
      </c>
      <c r="B75" t="s">
        <v>22</v>
      </c>
    </row>
    <row r="76" spans="1:2" hidden="1" x14ac:dyDescent="0.2">
      <c r="A76" t="s">
        <v>41</v>
      </c>
      <c r="B76" t="s">
        <v>22</v>
      </c>
    </row>
    <row r="77" spans="1:2" hidden="1" x14ac:dyDescent="0.2">
      <c r="A77" t="s">
        <v>41</v>
      </c>
      <c r="B77" t="s">
        <v>22</v>
      </c>
    </row>
    <row r="78" spans="1:2" hidden="1" x14ac:dyDescent="0.2">
      <c r="A78" t="s">
        <v>41</v>
      </c>
      <c r="B78" t="s">
        <v>22</v>
      </c>
    </row>
    <row r="79" spans="1:2" hidden="1" x14ac:dyDescent="0.2">
      <c r="A79" t="s">
        <v>41</v>
      </c>
      <c r="B79" t="s">
        <v>22</v>
      </c>
    </row>
    <row r="80" spans="1:2" hidden="1" x14ac:dyDescent="0.2">
      <c r="A80" t="s">
        <v>41</v>
      </c>
      <c r="B80" t="s">
        <v>22</v>
      </c>
    </row>
    <row r="81" spans="1:2" hidden="1" x14ac:dyDescent="0.2">
      <c r="A81" t="s">
        <v>41</v>
      </c>
      <c r="B81" t="s">
        <v>22</v>
      </c>
    </row>
    <row r="82" spans="1:2" hidden="1" x14ac:dyDescent="0.2">
      <c r="A82" t="s">
        <v>42</v>
      </c>
      <c r="B82" t="s">
        <v>22</v>
      </c>
    </row>
    <row r="83" spans="1:2" hidden="1" x14ac:dyDescent="0.2">
      <c r="A83" t="s">
        <v>42</v>
      </c>
      <c r="B83" t="s">
        <v>22</v>
      </c>
    </row>
    <row r="84" spans="1:2" hidden="1" x14ac:dyDescent="0.2">
      <c r="A84" t="s">
        <v>42</v>
      </c>
      <c r="B84" t="s">
        <v>22</v>
      </c>
    </row>
    <row r="85" spans="1:2" hidden="1" x14ac:dyDescent="0.2">
      <c r="A85" t="s">
        <v>42</v>
      </c>
      <c r="B85" t="s">
        <v>22</v>
      </c>
    </row>
    <row r="86" spans="1:2" hidden="1" x14ac:dyDescent="0.2">
      <c r="A86" t="s">
        <v>42</v>
      </c>
      <c r="B86" t="s">
        <v>22</v>
      </c>
    </row>
    <row r="87" spans="1:2" hidden="1" x14ac:dyDescent="0.2">
      <c r="A87" t="s">
        <v>42</v>
      </c>
      <c r="B87" t="s">
        <v>22</v>
      </c>
    </row>
    <row r="88" spans="1:2" hidden="1" x14ac:dyDescent="0.2">
      <c r="A88" t="s">
        <v>42</v>
      </c>
      <c r="B88" t="s">
        <v>22</v>
      </c>
    </row>
    <row r="89" spans="1:2" hidden="1" x14ac:dyDescent="0.2">
      <c r="A89" t="s">
        <v>42</v>
      </c>
      <c r="B89" t="s">
        <v>22</v>
      </c>
    </row>
    <row r="90" spans="1:2" hidden="1" x14ac:dyDescent="0.2">
      <c r="A90" t="s">
        <v>43</v>
      </c>
      <c r="B90" t="s">
        <v>22</v>
      </c>
    </row>
    <row r="91" spans="1:2" hidden="1" x14ac:dyDescent="0.2">
      <c r="A91" t="s">
        <v>43</v>
      </c>
      <c r="B91" t="s">
        <v>22</v>
      </c>
    </row>
    <row r="92" spans="1:2" hidden="1" x14ac:dyDescent="0.2">
      <c r="A92" t="s">
        <v>43</v>
      </c>
      <c r="B92" t="s">
        <v>22</v>
      </c>
    </row>
    <row r="93" spans="1:2" hidden="1" x14ac:dyDescent="0.2">
      <c r="A93" t="s">
        <v>43</v>
      </c>
      <c r="B93" t="s">
        <v>22</v>
      </c>
    </row>
    <row r="94" spans="1:2" hidden="1" x14ac:dyDescent="0.2">
      <c r="A94" t="s">
        <v>43</v>
      </c>
      <c r="B94" t="s">
        <v>22</v>
      </c>
    </row>
    <row r="95" spans="1:2" hidden="1" x14ac:dyDescent="0.2">
      <c r="A95" t="s">
        <v>43</v>
      </c>
      <c r="B95" t="s">
        <v>22</v>
      </c>
    </row>
    <row r="96" spans="1:2" hidden="1" x14ac:dyDescent="0.2">
      <c r="A96" t="s">
        <v>43</v>
      </c>
      <c r="B96" t="s">
        <v>22</v>
      </c>
    </row>
    <row r="97" spans="1:2" hidden="1" x14ac:dyDescent="0.2">
      <c r="A97" t="s">
        <v>43</v>
      </c>
      <c r="B97" t="s">
        <v>22</v>
      </c>
    </row>
    <row r="98" spans="1:2" hidden="1" x14ac:dyDescent="0.2">
      <c r="A98" t="s">
        <v>43</v>
      </c>
      <c r="B98" t="s">
        <v>22</v>
      </c>
    </row>
    <row r="99" spans="1:2" hidden="1" x14ac:dyDescent="0.2">
      <c r="A99" t="s">
        <v>43</v>
      </c>
      <c r="B99" t="s">
        <v>22</v>
      </c>
    </row>
    <row r="100" spans="1:2" hidden="1" x14ac:dyDescent="0.2">
      <c r="A100" t="s">
        <v>43</v>
      </c>
      <c r="B100" t="s">
        <v>22</v>
      </c>
    </row>
    <row r="101" spans="1:2" hidden="1" x14ac:dyDescent="0.2">
      <c r="A101" t="s">
        <v>43</v>
      </c>
      <c r="B101" t="s">
        <v>22</v>
      </c>
    </row>
    <row r="102" spans="1:2" hidden="1" x14ac:dyDescent="0.2">
      <c r="A102" t="s">
        <v>43</v>
      </c>
      <c r="B102" t="s">
        <v>22</v>
      </c>
    </row>
    <row r="103" spans="1:2" hidden="1" x14ac:dyDescent="0.2">
      <c r="A103" t="s">
        <v>43</v>
      </c>
      <c r="B103" t="s">
        <v>22</v>
      </c>
    </row>
    <row r="104" spans="1:2" x14ac:dyDescent="0.2">
      <c r="A104" t="s">
        <v>44</v>
      </c>
      <c r="B104" t="s">
        <v>24</v>
      </c>
    </row>
    <row r="105" spans="1:2" x14ac:dyDescent="0.2">
      <c r="A105" t="s">
        <v>23</v>
      </c>
      <c r="B105" t="s">
        <v>24</v>
      </c>
    </row>
    <row r="106" spans="1:2" hidden="1" x14ac:dyDescent="0.2">
      <c r="A106" t="s">
        <v>45</v>
      </c>
      <c r="B106" t="s">
        <v>17</v>
      </c>
    </row>
    <row r="107" spans="1:2" hidden="1" x14ac:dyDescent="0.2">
      <c r="A107" t="s">
        <v>46</v>
      </c>
      <c r="B107" t="s">
        <v>22</v>
      </c>
    </row>
    <row r="108" spans="1:2" hidden="1" x14ac:dyDescent="0.2">
      <c r="A108" t="s">
        <v>46</v>
      </c>
      <c r="B108" t="s">
        <v>22</v>
      </c>
    </row>
    <row r="109" spans="1:2" hidden="1" x14ac:dyDescent="0.2">
      <c r="A109" t="s">
        <v>46</v>
      </c>
      <c r="B109" t="s">
        <v>22</v>
      </c>
    </row>
    <row r="110" spans="1:2" hidden="1" x14ac:dyDescent="0.2">
      <c r="A110" t="s">
        <v>46</v>
      </c>
      <c r="B110" t="s">
        <v>22</v>
      </c>
    </row>
    <row r="111" spans="1:2" hidden="1" x14ac:dyDescent="0.2">
      <c r="A111" t="s">
        <v>46</v>
      </c>
      <c r="B111" t="s">
        <v>22</v>
      </c>
    </row>
    <row r="112" spans="1:2" hidden="1" x14ac:dyDescent="0.2">
      <c r="A112" t="s">
        <v>46</v>
      </c>
      <c r="B112" t="s">
        <v>22</v>
      </c>
    </row>
    <row r="113" spans="1:2" hidden="1" x14ac:dyDescent="0.2">
      <c r="A113" t="s">
        <v>47</v>
      </c>
      <c r="B113" t="s">
        <v>22</v>
      </c>
    </row>
    <row r="114" spans="1:2" hidden="1" x14ac:dyDescent="0.2">
      <c r="A114" t="s">
        <v>47</v>
      </c>
      <c r="B114" t="s">
        <v>22</v>
      </c>
    </row>
    <row r="115" spans="1:2" hidden="1" x14ac:dyDescent="0.2">
      <c r="A115" t="s">
        <v>47</v>
      </c>
      <c r="B115" t="s">
        <v>22</v>
      </c>
    </row>
    <row r="116" spans="1:2" hidden="1" x14ac:dyDescent="0.2">
      <c r="A116" t="s">
        <v>47</v>
      </c>
      <c r="B116" t="s">
        <v>22</v>
      </c>
    </row>
    <row r="117" spans="1:2" hidden="1" x14ac:dyDescent="0.2">
      <c r="A117" t="s">
        <v>47</v>
      </c>
      <c r="B117" t="s">
        <v>22</v>
      </c>
    </row>
    <row r="118" spans="1:2" hidden="1" x14ac:dyDescent="0.2">
      <c r="A118" t="s">
        <v>47</v>
      </c>
      <c r="B118" t="s">
        <v>22</v>
      </c>
    </row>
    <row r="119" spans="1:2" hidden="1" x14ac:dyDescent="0.2">
      <c r="A119" t="s">
        <v>47</v>
      </c>
      <c r="B119" t="s">
        <v>22</v>
      </c>
    </row>
    <row r="120" spans="1:2" hidden="1" x14ac:dyDescent="0.2">
      <c r="A120" t="s">
        <v>48</v>
      </c>
      <c r="B120" t="s">
        <v>22</v>
      </c>
    </row>
    <row r="121" spans="1:2" hidden="1" x14ac:dyDescent="0.2">
      <c r="A121" t="s">
        <v>48</v>
      </c>
      <c r="B121" t="s">
        <v>22</v>
      </c>
    </row>
    <row r="122" spans="1:2" hidden="1" x14ac:dyDescent="0.2">
      <c r="A122" t="s">
        <v>48</v>
      </c>
      <c r="B122" t="s">
        <v>22</v>
      </c>
    </row>
    <row r="123" spans="1:2" hidden="1" x14ac:dyDescent="0.2">
      <c r="A123" t="s">
        <v>48</v>
      </c>
      <c r="B123" t="s">
        <v>22</v>
      </c>
    </row>
    <row r="124" spans="1:2" hidden="1" x14ac:dyDescent="0.2">
      <c r="A124" t="s">
        <v>48</v>
      </c>
      <c r="B124" t="s">
        <v>22</v>
      </c>
    </row>
    <row r="125" spans="1:2" hidden="1" x14ac:dyDescent="0.2">
      <c r="A125" t="s">
        <v>48</v>
      </c>
      <c r="B125" t="s">
        <v>22</v>
      </c>
    </row>
    <row r="126" spans="1:2" hidden="1" x14ac:dyDescent="0.2">
      <c r="A126" t="s">
        <v>48</v>
      </c>
      <c r="B126" t="s">
        <v>22</v>
      </c>
    </row>
    <row r="127" spans="1:2" hidden="1" x14ac:dyDescent="0.2">
      <c r="A127" t="s">
        <v>48</v>
      </c>
      <c r="B127" t="s">
        <v>22</v>
      </c>
    </row>
    <row r="128" spans="1:2" hidden="1" x14ac:dyDescent="0.2">
      <c r="A128" t="s">
        <v>48</v>
      </c>
      <c r="B128" t="s">
        <v>22</v>
      </c>
    </row>
    <row r="129" spans="1:2" hidden="1" x14ac:dyDescent="0.2">
      <c r="A129" t="s">
        <v>48</v>
      </c>
      <c r="B129" t="s">
        <v>22</v>
      </c>
    </row>
    <row r="130" spans="1:2" hidden="1" x14ac:dyDescent="0.2">
      <c r="A130" t="s">
        <v>48</v>
      </c>
      <c r="B130" t="s">
        <v>22</v>
      </c>
    </row>
    <row r="131" spans="1:2" hidden="1" x14ac:dyDescent="0.2">
      <c r="A131" t="s">
        <v>48</v>
      </c>
      <c r="B131" t="s">
        <v>22</v>
      </c>
    </row>
    <row r="132" spans="1:2" hidden="1" x14ac:dyDescent="0.2">
      <c r="A132" t="s">
        <v>48</v>
      </c>
      <c r="B132" t="s">
        <v>22</v>
      </c>
    </row>
    <row r="133" spans="1:2" hidden="1" x14ac:dyDescent="0.2">
      <c r="A133" t="s">
        <v>48</v>
      </c>
      <c r="B133" t="s">
        <v>22</v>
      </c>
    </row>
    <row r="134" spans="1:2" hidden="1" x14ac:dyDescent="0.2">
      <c r="A134" t="s">
        <v>48</v>
      </c>
      <c r="B134" t="s">
        <v>22</v>
      </c>
    </row>
    <row r="135" spans="1:2" hidden="1" x14ac:dyDescent="0.2">
      <c r="A135" t="s">
        <v>48</v>
      </c>
      <c r="B135" t="s">
        <v>22</v>
      </c>
    </row>
    <row r="136" spans="1:2" hidden="1" x14ac:dyDescent="0.2">
      <c r="A136" t="s">
        <v>48</v>
      </c>
      <c r="B136" t="s">
        <v>22</v>
      </c>
    </row>
    <row r="137" spans="1:2" hidden="1" x14ac:dyDescent="0.2">
      <c r="A137" t="s">
        <v>48</v>
      </c>
      <c r="B137" t="s">
        <v>22</v>
      </c>
    </row>
    <row r="138" spans="1:2" hidden="1" x14ac:dyDescent="0.2">
      <c r="A138" t="s">
        <v>48</v>
      </c>
      <c r="B138" t="s">
        <v>22</v>
      </c>
    </row>
    <row r="139" spans="1:2" hidden="1" x14ac:dyDescent="0.2">
      <c r="A139" t="s">
        <v>49</v>
      </c>
      <c r="B139" t="s">
        <v>22</v>
      </c>
    </row>
    <row r="140" spans="1:2" hidden="1" x14ac:dyDescent="0.2">
      <c r="A140" t="s">
        <v>49</v>
      </c>
      <c r="B140" t="s">
        <v>22</v>
      </c>
    </row>
    <row r="141" spans="1:2" hidden="1" x14ac:dyDescent="0.2">
      <c r="A141" t="s">
        <v>49</v>
      </c>
      <c r="B141" t="s">
        <v>22</v>
      </c>
    </row>
    <row r="142" spans="1:2" hidden="1" x14ac:dyDescent="0.2">
      <c r="A142" t="s">
        <v>49</v>
      </c>
      <c r="B142" t="s">
        <v>22</v>
      </c>
    </row>
    <row r="143" spans="1:2" hidden="1" x14ac:dyDescent="0.2">
      <c r="A143" t="s">
        <v>49</v>
      </c>
      <c r="B143" t="s">
        <v>22</v>
      </c>
    </row>
    <row r="144" spans="1:2" hidden="1" x14ac:dyDescent="0.2">
      <c r="A144" t="s">
        <v>49</v>
      </c>
      <c r="B144" t="s">
        <v>22</v>
      </c>
    </row>
    <row r="145" spans="1:2" hidden="1" x14ac:dyDescent="0.2">
      <c r="A145" t="s">
        <v>49</v>
      </c>
      <c r="B145" t="s">
        <v>22</v>
      </c>
    </row>
    <row r="146" spans="1:2" hidden="1" x14ac:dyDescent="0.2">
      <c r="A146" t="s">
        <v>49</v>
      </c>
      <c r="B146" t="s">
        <v>22</v>
      </c>
    </row>
    <row r="147" spans="1:2" hidden="1" x14ac:dyDescent="0.2">
      <c r="A147" t="s">
        <v>49</v>
      </c>
      <c r="B147" t="s">
        <v>22</v>
      </c>
    </row>
    <row r="148" spans="1:2" hidden="1" x14ac:dyDescent="0.2">
      <c r="A148" t="s">
        <v>49</v>
      </c>
      <c r="B148" t="s">
        <v>22</v>
      </c>
    </row>
    <row r="149" spans="1:2" hidden="1" x14ac:dyDescent="0.2">
      <c r="A149" t="s">
        <v>49</v>
      </c>
      <c r="B149" t="s">
        <v>22</v>
      </c>
    </row>
    <row r="150" spans="1:2" hidden="1" x14ac:dyDescent="0.2">
      <c r="A150" t="s">
        <v>49</v>
      </c>
      <c r="B150" t="s">
        <v>22</v>
      </c>
    </row>
    <row r="151" spans="1:2" hidden="1" x14ac:dyDescent="0.2">
      <c r="A151" t="s">
        <v>49</v>
      </c>
      <c r="B151" t="s">
        <v>22</v>
      </c>
    </row>
    <row r="152" spans="1:2" hidden="1" x14ac:dyDescent="0.2">
      <c r="A152" t="s">
        <v>49</v>
      </c>
      <c r="B152" t="s">
        <v>22</v>
      </c>
    </row>
    <row r="153" spans="1:2" hidden="1" x14ac:dyDescent="0.2">
      <c r="A153" t="s">
        <v>49</v>
      </c>
      <c r="B153" t="s">
        <v>22</v>
      </c>
    </row>
    <row r="154" spans="1:2" hidden="1" x14ac:dyDescent="0.2">
      <c r="A154" t="s">
        <v>49</v>
      </c>
      <c r="B154" t="s">
        <v>22</v>
      </c>
    </row>
    <row r="155" spans="1:2" hidden="1" x14ac:dyDescent="0.2">
      <c r="A155" t="s">
        <v>49</v>
      </c>
      <c r="B155" t="s">
        <v>22</v>
      </c>
    </row>
    <row r="156" spans="1:2" hidden="1" x14ac:dyDescent="0.2">
      <c r="A156" t="s">
        <v>49</v>
      </c>
      <c r="B156" t="s">
        <v>22</v>
      </c>
    </row>
    <row r="157" spans="1:2" hidden="1" x14ac:dyDescent="0.2">
      <c r="A157" t="s">
        <v>49</v>
      </c>
      <c r="B157" t="s">
        <v>22</v>
      </c>
    </row>
    <row r="158" spans="1:2" hidden="1" x14ac:dyDescent="0.2">
      <c r="A158" t="s">
        <v>49</v>
      </c>
      <c r="B158" t="s">
        <v>22</v>
      </c>
    </row>
    <row r="159" spans="1:2" hidden="1" x14ac:dyDescent="0.2">
      <c r="A159" t="s">
        <v>49</v>
      </c>
      <c r="B159" t="s">
        <v>22</v>
      </c>
    </row>
    <row r="160" spans="1:2" hidden="1" x14ac:dyDescent="0.2">
      <c r="A160" t="s">
        <v>49</v>
      </c>
      <c r="B160" t="s">
        <v>22</v>
      </c>
    </row>
    <row r="161" spans="1:2" hidden="1" x14ac:dyDescent="0.2">
      <c r="A161" t="s">
        <v>49</v>
      </c>
      <c r="B161" t="s">
        <v>22</v>
      </c>
    </row>
    <row r="162" spans="1:2" hidden="1" x14ac:dyDescent="0.2">
      <c r="A162" t="s">
        <v>49</v>
      </c>
      <c r="B162" t="s">
        <v>22</v>
      </c>
    </row>
    <row r="163" spans="1:2" hidden="1" x14ac:dyDescent="0.2">
      <c r="A163" t="s">
        <v>49</v>
      </c>
      <c r="B163" t="s">
        <v>22</v>
      </c>
    </row>
    <row r="164" spans="1:2" hidden="1" x14ac:dyDescent="0.2">
      <c r="A164" t="s">
        <v>49</v>
      </c>
      <c r="B164" t="s">
        <v>22</v>
      </c>
    </row>
    <row r="165" spans="1:2" hidden="1" x14ac:dyDescent="0.2">
      <c r="A165" t="s">
        <v>49</v>
      </c>
      <c r="B165" t="s">
        <v>22</v>
      </c>
    </row>
    <row r="166" spans="1:2" hidden="1" x14ac:dyDescent="0.2">
      <c r="A166" t="s">
        <v>49</v>
      </c>
      <c r="B166" t="s">
        <v>22</v>
      </c>
    </row>
    <row r="167" spans="1:2" hidden="1" x14ac:dyDescent="0.2">
      <c r="A167" t="s">
        <v>49</v>
      </c>
      <c r="B167" t="s">
        <v>22</v>
      </c>
    </row>
    <row r="168" spans="1:2" hidden="1" x14ac:dyDescent="0.2">
      <c r="A168" t="s">
        <v>97</v>
      </c>
      <c r="B168" t="s">
        <v>31</v>
      </c>
    </row>
    <row r="169" spans="1:2" hidden="1" x14ac:dyDescent="0.2">
      <c r="A169" t="s">
        <v>51</v>
      </c>
      <c r="B169" t="s">
        <v>22</v>
      </c>
    </row>
    <row r="170" spans="1:2" hidden="1" x14ac:dyDescent="0.2">
      <c r="A170" t="s">
        <v>51</v>
      </c>
      <c r="B170" t="s">
        <v>22</v>
      </c>
    </row>
    <row r="171" spans="1:2" hidden="1" x14ac:dyDescent="0.2">
      <c r="A171" t="s">
        <v>51</v>
      </c>
      <c r="B171" t="s">
        <v>22</v>
      </c>
    </row>
    <row r="172" spans="1:2" hidden="1" x14ac:dyDescent="0.2">
      <c r="A172" t="s">
        <v>51</v>
      </c>
      <c r="B172" t="s">
        <v>22</v>
      </c>
    </row>
    <row r="173" spans="1:2" hidden="1" x14ac:dyDescent="0.2">
      <c r="A173" t="s">
        <v>51</v>
      </c>
      <c r="B173" t="s">
        <v>22</v>
      </c>
    </row>
    <row r="174" spans="1:2" hidden="1" x14ac:dyDescent="0.2">
      <c r="A174" t="s">
        <v>51</v>
      </c>
      <c r="B174" t="s">
        <v>22</v>
      </c>
    </row>
    <row r="175" spans="1:2" hidden="1" x14ac:dyDescent="0.2">
      <c r="A175" t="s">
        <v>51</v>
      </c>
      <c r="B175" t="s">
        <v>22</v>
      </c>
    </row>
    <row r="176" spans="1:2" hidden="1" x14ac:dyDescent="0.2">
      <c r="A176" t="s">
        <v>51</v>
      </c>
      <c r="B176" t="s">
        <v>22</v>
      </c>
    </row>
    <row r="177" spans="1:2" hidden="1" x14ac:dyDescent="0.2">
      <c r="A177" t="s">
        <v>51</v>
      </c>
      <c r="B177" t="s">
        <v>22</v>
      </c>
    </row>
    <row r="178" spans="1:2" hidden="1" x14ac:dyDescent="0.2">
      <c r="A178" t="s">
        <v>51</v>
      </c>
      <c r="B178" t="s">
        <v>22</v>
      </c>
    </row>
    <row r="179" spans="1:2" hidden="1" x14ac:dyDescent="0.2">
      <c r="A179" t="s">
        <v>51</v>
      </c>
      <c r="B179" t="s">
        <v>22</v>
      </c>
    </row>
    <row r="180" spans="1:2" hidden="1" x14ac:dyDescent="0.2">
      <c r="A180" t="s">
        <v>51</v>
      </c>
      <c r="B180" t="s">
        <v>22</v>
      </c>
    </row>
    <row r="181" spans="1:2" hidden="1" x14ac:dyDescent="0.2">
      <c r="A181" t="s">
        <v>51</v>
      </c>
      <c r="B181" t="s">
        <v>22</v>
      </c>
    </row>
    <row r="182" spans="1:2" hidden="1" x14ac:dyDescent="0.2">
      <c r="A182" t="s">
        <v>51</v>
      </c>
      <c r="B182" t="s">
        <v>22</v>
      </c>
    </row>
    <row r="183" spans="1:2" hidden="1" x14ac:dyDescent="0.2">
      <c r="A183" t="s">
        <v>52</v>
      </c>
      <c r="B183" t="s">
        <v>17</v>
      </c>
    </row>
    <row r="184" spans="1:2" hidden="1" x14ac:dyDescent="0.2">
      <c r="A184" t="s">
        <v>53</v>
      </c>
      <c r="B184" t="s">
        <v>22</v>
      </c>
    </row>
    <row r="185" spans="1:2" hidden="1" x14ac:dyDescent="0.2">
      <c r="A185" t="s">
        <v>53</v>
      </c>
      <c r="B185" t="s">
        <v>22</v>
      </c>
    </row>
    <row r="186" spans="1:2" hidden="1" x14ac:dyDescent="0.2">
      <c r="A186" t="s">
        <v>53</v>
      </c>
      <c r="B186" t="s">
        <v>22</v>
      </c>
    </row>
    <row r="187" spans="1:2" hidden="1" x14ac:dyDescent="0.2">
      <c r="A187" t="s">
        <v>53</v>
      </c>
      <c r="B187" t="s">
        <v>22</v>
      </c>
    </row>
    <row r="188" spans="1:2" hidden="1" x14ac:dyDescent="0.2">
      <c r="A188" t="s">
        <v>53</v>
      </c>
      <c r="B188" t="s">
        <v>22</v>
      </c>
    </row>
    <row r="189" spans="1:2" hidden="1" x14ac:dyDescent="0.2">
      <c r="A189" t="s">
        <v>53</v>
      </c>
      <c r="B189" t="s">
        <v>22</v>
      </c>
    </row>
    <row r="190" spans="1:2" hidden="1" x14ac:dyDescent="0.2">
      <c r="A190" t="s">
        <v>53</v>
      </c>
      <c r="B190" t="s">
        <v>22</v>
      </c>
    </row>
    <row r="191" spans="1:2" hidden="1" x14ac:dyDescent="0.2">
      <c r="A191" t="s">
        <v>53</v>
      </c>
      <c r="B191" t="s">
        <v>22</v>
      </c>
    </row>
    <row r="192" spans="1:2" hidden="1" x14ac:dyDescent="0.2">
      <c r="A192" t="s">
        <v>53</v>
      </c>
      <c r="B192" t="s">
        <v>22</v>
      </c>
    </row>
    <row r="193" spans="1:2" hidden="1" x14ac:dyDescent="0.2">
      <c r="A193" t="s">
        <v>54</v>
      </c>
      <c r="B193" t="s">
        <v>26</v>
      </c>
    </row>
    <row r="194" spans="1:2" hidden="1" x14ac:dyDescent="0.2">
      <c r="A194" t="s">
        <v>54</v>
      </c>
      <c r="B194" t="s">
        <v>26</v>
      </c>
    </row>
    <row r="195" spans="1:2" hidden="1" x14ac:dyDescent="0.2">
      <c r="A195" t="s">
        <v>54</v>
      </c>
      <c r="B195" t="s">
        <v>26</v>
      </c>
    </row>
    <row r="196" spans="1:2" hidden="1" x14ac:dyDescent="0.2">
      <c r="A196" t="s">
        <v>54</v>
      </c>
      <c r="B196" t="s">
        <v>26</v>
      </c>
    </row>
    <row r="197" spans="1:2" hidden="1" x14ac:dyDescent="0.2">
      <c r="A197" t="s">
        <v>54</v>
      </c>
      <c r="B197" t="s">
        <v>26</v>
      </c>
    </row>
    <row r="198" spans="1:2" hidden="1" x14ac:dyDescent="0.2">
      <c r="A198" t="s">
        <v>54</v>
      </c>
      <c r="B198" t="s">
        <v>26</v>
      </c>
    </row>
    <row r="199" spans="1:2" hidden="1" x14ac:dyDescent="0.2">
      <c r="A199" t="s">
        <v>54</v>
      </c>
      <c r="B199" t="s">
        <v>26</v>
      </c>
    </row>
    <row r="200" spans="1:2" hidden="1" x14ac:dyDescent="0.2">
      <c r="A200" t="s">
        <v>54</v>
      </c>
      <c r="B200" t="s">
        <v>26</v>
      </c>
    </row>
    <row r="201" spans="1:2" hidden="1" x14ac:dyDescent="0.2">
      <c r="A201" t="s">
        <v>54</v>
      </c>
      <c r="B201" t="s">
        <v>26</v>
      </c>
    </row>
    <row r="202" spans="1:2" hidden="1" x14ac:dyDescent="0.2">
      <c r="A202" t="s">
        <v>54</v>
      </c>
      <c r="B202" t="s">
        <v>26</v>
      </c>
    </row>
    <row r="203" spans="1:2" hidden="1" x14ac:dyDescent="0.2">
      <c r="A203" t="s">
        <v>54</v>
      </c>
      <c r="B203" t="s">
        <v>26</v>
      </c>
    </row>
    <row r="204" spans="1:2" hidden="1" x14ac:dyDescent="0.2">
      <c r="A204" t="s">
        <v>54</v>
      </c>
      <c r="B204" t="s">
        <v>26</v>
      </c>
    </row>
    <row r="205" spans="1:2" hidden="1" x14ac:dyDescent="0.2">
      <c r="A205" t="s">
        <v>54</v>
      </c>
      <c r="B205" t="s">
        <v>26</v>
      </c>
    </row>
    <row r="206" spans="1:2" hidden="1" x14ac:dyDescent="0.2">
      <c r="A206" t="s">
        <v>54</v>
      </c>
      <c r="B206" t="s">
        <v>26</v>
      </c>
    </row>
    <row r="207" spans="1:2" hidden="1" x14ac:dyDescent="0.2">
      <c r="A207" t="s">
        <v>54</v>
      </c>
      <c r="B207" t="s">
        <v>26</v>
      </c>
    </row>
    <row r="208" spans="1:2" hidden="1" x14ac:dyDescent="0.2">
      <c r="A208" t="s">
        <v>54</v>
      </c>
      <c r="B208" t="s">
        <v>26</v>
      </c>
    </row>
    <row r="209" spans="1:2" hidden="1" x14ac:dyDescent="0.2">
      <c r="A209" t="s">
        <v>54</v>
      </c>
      <c r="B209" t="s">
        <v>26</v>
      </c>
    </row>
    <row r="210" spans="1:2" hidden="1" x14ac:dyDescent="0.2">
      <c r="A210" t="s">
        <v>55</v>
      </c>
      <c r="B210" t="s">
        <v>20</v>
      </c>
    </row>
    <row r="211" spans="1:2" hidden="1" x14ac:dyDescent="0.2">
      <c r="A211" t="s">
        <v>55</v>
      </c>
      <c r="B211" t="s">
        <v>20</v>
      </c>
    </row>
    <row r="212" spans="1:2" hidden="1" x14ac:dyDescent="0.2">
      <c r="A212" t="s">
        <v>55</v>
      </c>
      <c r="B212" t="s">
        <v>20</v>
      </c>
    </row>
    <row r="213" spans="1:2" hidden="1" x14ac:dyDescent="0.2">
      <c r="A213" t="s">
        <v>55</v>
      </c>
      <c r="B213" t="s">
        <v>20</v>
      </c>
    </row>
    <row r="214" spans="1:2" hidden="1" x14ac:dyDescent="0.2">
      <c r="A214" t="s">
        <v>56</v>
      </c>
      <c r="B214" t="s">
        <v>22</v>
      </c>
    </row>
    <row r="215" spans="1:2" hidden="1" x14ac:dyDescent="0.2">
      <c r="A215" t="s">
        <v>56</v>
      </c>
      <c r="B215" t="s">
        <v>22</v>
      </c>
    </row>
    <row r="216" spans="1:2" hidden="1" x14ac:dyDescent="0.2">
      <c r="A216" t="s">
        <v>56</v>
      </c>
      <c r="B216" t="s">
        <v>22</v>
      </c>
    </row>
    <row r="217" spans="1:2" hidden="1" x14ac:dyDescent="0.2">
      <c r="A217" t="s">
        <v>56</v>
      </c>
      <c r="B217" t="s">
        <v>22</v>
      </c>
    </row>
    <row r="218" spans="1:2" hidden="1" x14ac:dyDescent="0.2">
      <c r="A218" t="s">
        <v>56</v>
      </c>
      <c r="B218" t="s">
        <v>22</v>
      </c>
    </row>
    <row r="219" spans="1:2" hidden="1" x14ac:dyDescent="0.2">
      <c r="A219" t="s">
        <v>56</v>
      </c>
      <c r="B219" t="s">
        <v>22</v>
      </c>
    </row>
    <row r="220" spans="1:2" hidden="1" x14ac:dyDescent="0.2">
      <c r="A220" t="s">
        <v>56</v>
      </c>
      <c r="B220" t="s">
        <v>22</v>
      </c>
    </row>
    <row r="221" spans="1:2" hidden="1" x14ac:dyDescent="0.2">
      <c r="A221" t="s">
        <v>56</v>
      </c>
      <c r="B221" t="s">
        <v>22</v>
      </c>
    </row>
    <row r="222" spans="1:2" hidden="1" x14ac:dyDescent="0.2">
      <c r="A222" t="s">
        <v>56</v>
      </c>
      <c r="B222" t="s">
        <v>22</v>
      </c>
    </row>
    <row r="223" spans="1:2" hidden="1" x14ac:dyDescent="0.2">
      <c r="A223" t="s">
        <v>56</v>
      </c>
      <c r="B223" t="s">
        <v>22</v>
      </c>
    </row>
    <row r="224" spans="1:2" x14ac:dyDescent="0.2">
      <c r="A224" t="s">
        <v>74</v>
      </c>
      <c r="B224" t="s">
        <v>24</v>
      </c>
    </row>
    <row r="225" spans="1:2" hidden="1" x14ac:dyDescent="0.2">
      <c r="A225" t="s">
        <v>58</v>
      </c>
      <c r="B225" t="s">
        <v>22</v>
      </c>
    </row>
    <row r="226" spans="1:2" hidden="1" x14ac:dyDescent="0.2">
      <c r="A226" t="s">
        <v>58</v>
      </c>
      <c r="B226" t="s">
        <v>22</v>
      </c>
    </row>
    <row r="227" spans="1:2" hidden="1" x14ac:dyDescent="0.2">
      <c r="A227" t="s">
        <v>58</v>
      </c>
      <c r="B227" t="s">
        <v>22</v>
      </c>
    </row>
    <row r="228" spans="1:2" hidden="1" x14ac:dyDescent="0.2">
      <c r="A228" t="s">
        <v>58</v>
      </c>
      <c r="B228" t="s">
        <v>22</v>
      </c>
    </row>
    <row r="229" spans="1:2" hidden="1" x14ac:dyDescent="0.2">
      <c r="A229" t="s">
        <v>58</v>
      </c>
      <c r="B229" t="s">
        <v>22</v>
      </c>
    </row>
    <row r="230" spans="1:2" hidden="1" x14ac:dyDescent="0.2">
      <c r="A230" t="s">
        <v>58</v>
      </c>
      <c r="B230" t="s">
        <v>22</v>
      </c>
    </row>
    <row r="231" spans="1:2" hidden="1" x14ac:dyDescent="0.2">
      <c r="A231" t="s">
        <v>58</v>
      </c>
      <c r="B231" t="s">
        <v>22</v>
      </c>
    </row>
    <row r="232" spans="1:2" hidden="1" x14ac:dyDescent="0.2">
      <c r="A232" t="s">
        <v>58</v>
      </c>
      <c r="B232" t="s">
        <v>22</v>
      </c>
    </row>
    <row r="233" spans="1:2" hidden="1" x14ac:dyDescent="0.2">
      <c r="A233" t="s">
        <v>58</v>
      </c>
      <c r="B233" t="s">
        <v>22</v>
      </c>
    </row>
    <row r="234" spans="1:2" hidden="1" x14ac:dyDescent="0.2">
      <c r="A234" t="s">
        <v>58</v>
      </c>
      <c r="B234" t="s">
        <v>22</v>
      </c>
    </row>
    <row r="235" spans="1:2" hidden="1" x14ac:dyDescent="0.2">
      <c r="A235" t="s">
        <v>58</v>
      </c>
      <c r="B235" t="s">
        <v>22</v>
      </c>
    </row>
    <row r="236" spans="1:2" hidden="1" x14ac:dyDescent="0.2">
      <c r="A236" t="s">
        <v>59</v>
      </c>
      <c r="B236" t="s">
        <v>17</v>
      </c>
    </row>
    <row r="237" spans="1:2" hidden="1" x14ac:dyDescent="0.2">
      <c r="A237" t="s">
        <v>59</v>
      </c>
      <c r="B237" t="s">
        <v>17</v>
      </c>
    </row>
    <row r="238" spans="1:2" x14ac:dyDescent="0.2">
      <c r="A238" t="s">
        <v>60</v>
      </c>
      <c r="B238" t="s">
        <v>24</v>
      </c>
    </row>
    <row r="239" spans="1:2" x14ac:dyDescent="0.2">
      <c r="A239" t="s">
        <v>68</v>
      </c>
      <c r="B239" t="s">
        <v>24</v>
      </c>
    </row>
    <row r="240" spans="1:2" x14ac:dyDescent="0.2">
      <c r="A240" t="s">
        <v>65</v>
      </c>
      <c r="B240" t="s">
        <v>24</v>
      </c>
    </row>
    <row r="241" spans="1:2" hidden="1" x14ac:dyDescent="0.2">
      <c r="A241" t="s">
        <v>69</v>
      </c>
      <c r="B241" t="s">
        <v>31</v>
      </c>
    </row>
    <row r="242" spans="1:2" hidden="1" x14ac:dyDescent="0.2">
      <c r="A242" t="s">
        <v>83</v>
      </c>
      <c r="B242" t="s">
        <v>31</v>
      </c>
    </row>
    <row r="243" spans="1:2" hidden="1" x14ac:dyDescent="0.2">
      <c r="A243" t="s">
        <v>93</v>
      </c>
      <c r="B243" t="s">
        <v>31</v>
      </c>
    </row>
    <row r="244" spans="1:2" hidden="1" x14ac:dyDescent="0.2">
      <c r="A244" t="s">
        <v>62</v>
      </c>
      <c r="B244" t="s">
        <v>22</v>
      </c>
    </row>
    <row r="245" spans="1:2" hidden="1" x14ac:dyDescent="0.2">
      <c r="A245" t="s">
        <v>62</v>
      </c>
      <c r="B245" t="s">
        <v>22</v>
      </c>
    </row>
    <row r="246" spans="1:2" hidden="1" x14ac:dyDescent="0.2">
      <c r="A246" t="s">
        <v>62</v>
      </c>
      <c r="B246" t="s">
        <v>22</v>
      </c>
    </row>
    <row r="247" spans="1:2" hidden="1" x14ac:dyDescent="0.2">
      <c r="A247" t="s">
        <v>62</v>
      </c>
      <c r="B247" t="s">
        <v>22</v>
      </c>
    </row>
    <row r="248" spans="1:2" hidden="1" x14ac:dyDescent="0.2">
      <c r="A248" t="s">
        <v>62</v>
      </c>
      <c r="B248" t="s">
        <v>22</v>
      </c>
    </row>
    <row r="249" spans="1:2" hidden="1" x14ac:dyDescent="0.2">
      <c r="A249" t="s">
        <v>62</v>
      </c>
      <c r="B249" t="s">
        <v>22</v>
      </c>
    </row>
    <row r="250" spans="1:2" hidden="1" x14ac:dyDescent="0.2">
      <c r="A250" t="s">
        <v>62</v>
      </c>
      <c r="B250" t="s">
        <v>22</v>
      </c>
    </row>
    <row r="251" spans="1:2" hidden="1" x14ac:dyDescent="0.2">
      <c r="A251" t="s">
        <v>62</v>
      </c>
      <c r="B251" t="s">
        <v>22</v>
      </c>
    </row>
    <row r="252" spans="1:2" hidden="1" x14ac:dyDescent="0.2">
      <c r="A252" t="s">
        <v>63</v>
      </c>
      <c r="B252" t="s">
        <v>22</v>
      </c>
    </row>
    <row r="253" spans="1:2" hidden="1" x14ac:dyDescent="0.2">
      <c r="A253" t="s">
        <v>63</v>
      </c>
      <c r="B253" t="s">
        <v>22</v>
      </c>
    </row>
    <row r="254" spans="1:2" hidden="1" x14ac:dyDescent="0.2">
      <c r="A254" t="s">
        <v>63</v>
      </c>
      <c r="B254" t="s">
        <v>22</v>
      </c>
    </row>
    <row r="255" spans="1:2" hidden="1" x14ac:dyDescent="0.2">
      <c r="A255" t="s">
        <v>63</v>
      </c>
      <c r="B255" t="s">
        <v>22</v>
      </c>
    </row>
    <row r="256" spans="1:2" hidden="1" x14ac:dyDescent="0.2">
      <c r="A256" t="s">
        <v>63</v>
      </c>
      <c r="B256" t="s">
        <v>22</v>
      </c>
    </row>
    <row r="257" spans="1:2" hidden="1" x14ac:dyDescent="0.2">
      <c r="A257" t="s">
        <v>63</v>
      </c>
      <c r="B257" t="s">
        <v>22</v>
      </c>
    </row>
    <row r="258" spans="1:2" hidden="1" x14ac:dyDescent="0.2">
      <c r="A258" t="s">
        <v>63</v>
      </c>
      <c r="B258" t="s">
        <v>22</v>
      </c>
    </row>
    <row r="259" spans="1:2" hidden="1" x14ac:dyDescent="0.2">
      <c r="A259" t="s">
        <v>64</v>
      </c>
      <c r="B259" t="s">
        <v>20</v>
      </c>
    </row>
    <row r="260" spans="1:2" hidden="1" x14ac:dyDescent="0.2">
      <c r="A260" t="s">
        <v>64</v>
      </c>
      <c r="B260" t="s">
        <v>20</v>
      </c>
    </row>
    <row r="261" spans="1:2" x14ac:dyDescent="0.2">
      <c r="A261" t="s">
        <v>95</v>
      </c>
      <c r="B261" t="s">
        <v>24</v>
      </c>
    </row>
    <row r="262" spans="1:2" x14ac:dyDescent="0.2">
      <c r="A262" t="s">
        <v>68</v>
      </c>
      <c r="B262" t="s">
        <v>24</v>
      </c>
    </row>
    <row r="263" spans="1:2" hidden="1" x14ac:dyDescent="0.2">
      <c r="A263" t="s">
        <v>87</v>
      </c>
      <c r="B263" t="s">
        <v>31</v>
      </c>
    </row>
    <row r="264" spans="1:2" hidden="1" x14ac:dyDescent="0.2">
      <c r="A264" t="s">
        <v>67</v>
      </c>
      <c r="B264" t="s">
        <v>17</v>
      </c>
    </row>
    <row r="265" spans="1:2" hidden="1" x14ac:dyDescent="0.2">
      <c r="A265" t="s">
        <v>67</v>
      </c>
      <c r="B265" t="s">
        <v>17</v>
      </c>
    </row>
    <row r="266" spans="1:2" hidden="1" x14ac:dyDescent="0.2">
      <c r="A266" t="s">
        <v>67</v>
      </c>
      <c r="B266" t="s">
        <v>17</v>
      </c>
    </row>
    <row r="267" spans="1:2" hidden="1" x14ac:dyDescent="0.2">
      <c r="A267" t="s">
        <v>67</v>
      </c>
      <c r="B267" t="s">
        <v>17</v>
      </c>
    </row>
    <row r="268" spans="1:2" hidden="1" x14ac:dyDescent="0.2">
      <c r="A268" t="s">
        <v>67</v>
      </c>
      <c r="B268" t="s">
        <v>17</v>
      </c>
    </row>
    <row r="269" spans="1:2" hidden="1" x14ac:dyDescent="0.2">
      <c r="A269" t="s">
        <v>67</v>
      </c>
      <c r="B269" t="s">
        <v>17</v>
      </c>
    </row>
    <row r="270" spans="1:2" x14ac:dyDescent="0.2">
      <c r="A270" t="s">
        <v>82</v>
      </c>
      <c r="B270" t="s">
        <v>24</v>
      </c>
    </row>
    <row r="271" spans="1:2" x14ac:dyDescent="0.2">
      <c r="A271" t="s">
        <v>65</v>
      </c>
      <c r="B271" t="s">
        <v>24</v>
      </c>
    </row>
    <row r="272" spans="1:2" x14ac:dyDescent="0.2">
      <c r="A272" t="s">
        <v>44</v>
      </c>
      <c r="B272" t="s">
        <v>24</v>
      </c>
    </row>
    <row r="273" spans="1:2" x14ac:dyDescent="0.2">
      <c r="A273" t="s">
        <v>60</v>
      </c>
      <c r="B273" t="s">
        <v>24</v>
      </c>
    </row>
    <row r="274" spans="1:2" hidden="1" x14ac:dyDescent="0.2">
      <c r="A274" t="s">
        <v>35</v>
      </c>
      <c r="B274" t="s">
        <v>31</v>
      </c>
    </row>
    <row r="275" spans="1:2" hidden="1" x14ac:dyDescent="0.2">
      <c r="A275" t="s">
        <v>72</v>
      </c>
      <c r="B275" t="s">
        <v>31</v>
      </c>
    </row>
    <row r="276" spans="1:2" hidden="1" x14ac:dyDescent="0.2">
      <c r="A276" t="s">
        <v>71</v>
      </c>
      <c r="B276" t="s">
        <v>22</v>
      </c>
    </row>
    <row r="277" spans="1:2" hidden="1" x14ac:dyDescent="0.2">
      <c r="A277" t="s">
        <v>71</v>
      </c>
      <c r="B277" t="s">
        <v>22</v>
      </c>
    </row>
    <row r="278" spans="1:2" hidden="1" x14ac:dyDescent="0.2">
      <c r="A278" t="s">
        <v>71</v>
      </c>
      <c r="B278" t="s">
        <v>22</v>
      </c>
    </row>
    <row r="279" spans="1:2" hidden="1" x14ac:dyDescent="0.2">
      <c r="A279" t="s">
        <v>71</v>
      </c>
      <c r="B279" t="s">
        <v>22</v>
      </c>
    </row>
    <row r="280" spans="1:2" hidden="1" x14ac:dyDescent="0.2">
      <c r="A280" t="s">
        <v>71</v>
      </c>
      <c r="B280" t="s">
        <v>22</v>
      </c>
    </row>
    <row r="281" spans="1:2" hidden="1" x14ac:dyDescent="0.2">
      <c r="A281" t="s">
        <v>71</v>
      </c>
      <c r="B281" t="s">
        <v>22</v>
      </c>
    </row>
    <row r="282" spans="1:2" hidden="1" x14ac:dyDescent="0.2">
      <c r="A282" t="s">
        <v>71</v>
      </c>
      <c r="B282" t="s">
        <v>22</v>
      </c>
    </row>
    <row r="283" spans="1:2" hidden="1" x14ac:dyDescent="0.2">
      <c r="A283" t="s">
        <v>71</v>
      </c>
      <c r="B283" t="s">
        <v>22</v>
      </c>
    </row>
    <row r="284" spans="1:2" hidden="1" x14ac:dyDescent="0.2">
      <c r="A284" t="s">
        <v>71</v>
      </c>
      <c r="B284" t="s">
        <v>22</v>
      </c>
    </row>
    <row r="285" spans="1:2" hidden="1" x14ac:dyDescent="0.2">
      <c r="A285" t="s">
        <v>71</v>
      </c>
      <c r="B285" t="s">
        <v>22</v>
      </c>
    </row>
    <row r="286" spans="1:2" hidden="1" x14ac:dyDescent="0.2">
      <c r="A286" t="s">
        <v>71</v>
      </c>
      <c r="B286" t="s">
        <v>22</v>
      </c>
    </row>
    <row r="287" spans="1:2" hidden="1" x14ac:dyDescent="0.2">
      <c r="A287" t="s">
        <v>70</v>
      </c>
      <c r="B287" t="s">
        <v>31</v>
      </c>
    </row>
    <row r="288" spans="1:2" hidden="1" x14ac:dyDescent="0.2">
      <c r="A288" t="s">
        <v>73</v>
      </c>
      <c r="B288" t="s">
        <v>22</v>
      </c>
    </row>
    <row r="289" spans="1:2" hidden="1" x14ac:dyDescent="0.2">
      <c r="A289" t="s">
        <v>73</v>
      </c>
      <c r="B289" t="s">
        <v>22</v>
      </c>
    </row>
    <row r="290" spans="1:2" hidden="1" x14ac:dyDescent="0.2">
      <c r="A290" t="s">
        <v>73</v>
      </c>
      <c r="B290" t="s">
        <v>22</v>
      </c>
    </row>
    <row r="291" spans="1:2" hidden="1" x14ac:dyDescent="0.2">
      <c r="A291" t="s">
        <v>73</v>
      </c>
      <c r="B291" t="s">
        <v>22</v>
      </c>
    </row>
    <row r="292" spans="1:2" x14ac:dyDescent="0.2">
      <c r="A292" t="s">
        <v>57</v>
      </c>
      <c r="B292" t="s">
        <v>24</v>
      </c>
    </row>
    <row r="293" spans="1:2" hidden="1" x14ac:dyDescent="0.2">
      <c r="A293" t="s">
        <v>75</v>
      </c>
      <c r="B293" t="s">
        <v>26</v>
      </c>
    </row>
    <row r="294" spans="1:2" hidden="1" x14ac:dyDescent="0.2">
      <c r="A294" t="s">
        <v>76</v>
      </c>
      <c r="B294" t="s">
        <v>17</v>
      </c>
    </row>
    <row r="295" spans="1:2" hidden="1" x14ac:dyDescent="0.2">
      <c r="A295" t="s">
        <v>77</v>
      </c>
      <c r="B295" t="s">
        <v>17</v>
      </c>
    </row>
    <row r="296" spans="1:2" hidden="1" x14ac:dyDescent="0.2">
      <c r="A296" t="s">
        <v>78</v>
      </c>
      <c r="B296" t="s">
        <v>17</v>
      </c>
    </row>
    <row r="297" spans="1:2" hidden="1" x14ac:dyDescent="0.2">
      <c r="A297" t="s">
        <v>78</v>
      </c>
      <c r="B297" t="s">
        <v>17</v>
      </c>
    </row>
    <row r="298" spans="1:2" hidden="1" x14ac:dyDescent="0.2">
      <c r="A298" t="s">
        <v>78</v>
      </c>
      <c r="B298" t="s">
        <v>17</v>
      </c>
    </row>
    <row r="299" spans="1:2" hidden="1" x14ac:dyDescent="0.2">
      <c r="A299" t="s">
        <v>78</v>
      </c>
      <c r="B299" t="s">
        <v>17</v>
      </c>
    </row>
    <row r="300" spans="1:2" hidden="1" x14ac:dyDescent="0.2">
      <c r="A300" t="s">
        <v>79</v>
      </c>
      <c r="B300" t="s">
        <v>22</v>
      </c>
    </row>
    <row r="301" spans="1:2" hidden="1" x14ac:dyDescent="0.2">
      <c r="A301" t="s">
        <v>79</v>
      </c>
      <c r="B301" t="s">
        <v>22</v>
      </c>
    </row>
    <row r="302" spans="1:2" hidden="1" x14ac:dyDescent="0.2">
      <c r="A302" t="s">
        <v>79</v>
      </c>
      <c r="B302" t="s">
        <v>22</v>
      </c>
    </row>
    <row r="303" spans="1:2" hidden="1" x14ac:dyDescent="0.2">
      <c r="A303" t="s">
        <v>79</v>
      </c>
      <c r="B303" t="s">
        <v>22</v>
      </c>
    </row>
    <row r="304" spans="1:2" hidden="1" x14ac:dyDescent="0.2">
      <c r="A304" t="s">
        <v>79</v>
      </c>
      <c r="B304" t="s">
        <v>22</v>
      </c>
    </row>
    <row r="305" spans="1:2" hidden="1" x14ac:dyDescent="0.2">
      <c r="A305" t="s">
        <v>79</v>
      </c>
      <c r="B305" t="s">
        <v>22</v>
      </c>
    </row>
    <row r="306" spans="1:2" hidden="1" x14ac:dyDescent="0.2">
      <c r="A306" t="s">
        <v>79</v>
      </c>
      <c r="B306" t="s">
        <v>22</v>
      </c>
    </row>
    <row r="307" spans="1:2" hidden="1" x14ac:dyDescent="0.2">
      <c r="A307" t="s">
        <v>79</v>
      </c>
      <c r="B307" t="s">
        <v>22</v>
      </c>
    </row>
    <row r="308" spans="1:2" hidden="1" x14ac:dyDescent="0.2">
      <c r="A308" t="s">
        <v>80</v>
      </c>
      <c r="B308" t="s">
        <v>22</v>
      </c>
    </row>
    <row r="309" spans="1:2" hidden="1" x14ac:dyDescent="0.2">
      <c r="A309" t="s">
        <v>80</v>
      </c>
      <c r="B309" t="s">
        <v>22</v>
      </c>
    </row>
    <row r="310" spans="1:2" hidden="1" x14ac:dyDescent="0.2">
      <c r="A310" t="s">
        <v>80</v>
      </c>
      <c r="B310" t="s">
        <v>22</v>
      </c>
    </row>
    <row r="311" spans="1:2" hidden="1" x14ac:dyDescent="0.2">
      <c r="A311" t="s">
        <v>80</v>
      </c>
      <c r="B311" t="s">
        <v>22</v>
      </c>
    </row>
    <row r="312" spans="1:2" hidden="1" x14ac:dyDescent="0.2">
      <c r="A312" t="s">
        <v>80</v>
      </c>
      <c r="B312" t="s">
        <v>22</v>
      </c>
    </row>
    <row r="313" spans="1:2" hidden="1" x14ac:dyDescent="0.2">
      <c r="A313" t="s">
        <v>80</v>
      </c>
      <c r="B313" t="s">
        <v>22</v>
      </c>
    </row>
    <row r="314" spans="1:2" hidden="1" x14ac:dyDescent="0.2">
      <c r="A314" t="s">
        <v>80</v>
      </c>
      <c r="B314" t="s">
        <v>22</v>
      </c>
    </row>
    <row r="315" spans="1:2" hidden="1" x14ac:dyDescent="0.2">
      <c r="A315" t="s">
        <v>80</v>
      </c>
      <c r="B315" t="s">
        <v>22</v>
      </c>
    </row>
    <row r="316" spans="1:2" hidden="1" x14ac:dyDescent="0.2">
      <c r="A316" t="s">
        <v>80</v>
      </c>
      <c r="B316" t="s">
        <v>22</v>
      </c>
    </row>
    <row r="317" spans="1:2" hidden="1" x14ac:dyDescent="0.2">
      <c r="A317" t="s">
        <v>81</v>
      </c>
      <c r="B317" t="s">
        <v>22</v>
      </c>
    </row>
    <row r="318" spans="1:2" hidden="1" x14ac:dyDescent="0.2">
      <c r="A318" t="s">
        <v>81</v>
      </c>
      <c r="B318" t="s">
        <v>22</v>
      </c>
    </row>
    <row r="319" spans="1:2" hidden="1" x14ac:dyDescent="0.2">
      <c r="A319" t="s">
        <v>81</v>
      </c>
      <c r="B319" t="s">
        <v>22</v>
      </c>
    </row>
    <row r="320" spans="1:2" hidden="1" x14ac:dyDescent="0.2">
      <c r="A320" t="s">
        <v>81</v>
      </c>
      <c r="B320" t="s">
        <v>22</v>
      </c>
    </row>
    <row r="321" spans="1:2" hidden="1" x14ac:dyDescent="0.2">
      <c r="A321" t="s">
        <v>81</v>
      </c>
      <c r="B321" t="s">
        <v>22</v>
      </c>
    </row>
    <row r="322" spans="1:2" hidden="1" x14ac:dyDescent="0.2">
      <c r="A322" t="s">
        <v>81</v>
      </c>
      <c r="B322" t="s">
        <v>22</v>
      </c>
    </row>
    <row r="323" spans="1:2" hidden="1" x14ac:dyDescent="0.2">
      <c r="A323" t="s">
        <v>81</v>
      </c>
      <c r="B323" t="s">
        <v>22</v>
      </c>
    </row>
    <row r="324" spans="1:2" hidden="1" x14ac:dyDescent="0.2">
      <c r="A324" t="s">
        <v>81</v>
      </c>
      <c r="B324" t="s">
        <v>22</v>
      </c>
    </row>
    <row r="325" spans="1:2" hidden="1" x14ac:dyDescent="0.2">
      <c r="A325" t="s">
        <v>81</v>
      </c>
      <c r="B325" t="s">
        <v>22</v>
      </c>
    </row>
    <row r="326" spans="1:2" x14ac:dyDescent="0.2">
      <c r="A326" t="s">
        <v>100</v>
      </c>
      <c r="B326" t="s">
        <v>24</v>
      </c>
    </row>
    <row r="327" spans="1:2" x14ac:dyDescent="0.2">
      <c r="A327" t="s">
        <v>100</v>
      </c>
      <c r="B327" t="s">
        <v>24</v>
      </c>
    </row>
    <row r="328" spans="1:2" hidden="1" x14ac:dyDescent="0.2">
      <c r="A328" t="s">
        <v>50</v>
      </c>
      <c r="B328" t="s">
        <v>31</v>
      </c>
    </row>
    <row r="329" spans="1:2" hidden="1" x14ac:dyDescent="0.2">
      <c r="A329" t="s">
        <v>87</v>
      </c>
      <c r="B329" t="s">
        <v>31</v>
      </c>
    </row>
    <row r="330" spans="1:2" hidden="1" x14ac:dyDescent="0.2">
      <c r="A330" t="s">
        <v>84</v>
      </c>
      <c r="B330" t="s">
        <v>20</v>
      </c>
    </row>
    <row r="331" spans="1:2" hidden="1" x14ac:dyDescent="0.2">
      <c r="A331" t="s">
        <v>85</v>
      </c>
      <c r="B331" t="s">
        <v>22</v>
      </c>
    </row>
    <row r="332" spans="1:2" hidden="1" x14ac:dyDescent="0.2">
      <c r="A332" t="s">
        <v>85</v>
      </c>
      <c r="B332" t="s">
        <v>22</v>
      </c>
    </row>
    <row r="333" spans="1:2" hidden="1" x14ac:dyDescent="0.2">
      <c r="A333" t="s">
        <v>85</v>
      </c>
      <c r="B333" t="s">
        <v>22</v>
      </c>
    </row>
    <row r="334" spans="1:2" hidden="1" x14ac:dyDescent="0.2">
      <c r="A334" t="s">
        <v>85</v>
      </c>
      <c r="B334" t="s">
        <v>22</v>
      </c>
    </row>
    <row r="335" spans="1:2" hidden="1" x14ac:dyDescent="0.2">
      <c r="A335" t="s">
        <v>85</v>
      </c>
      <c r="B335" t="s">
        <v>22</v>
      </c>
    </row>
    <row r="336" spans="1:2" hidden="1" x14ac:dyDescent="0.2">
      <c r="A336" t="s">
        <v>85</v>
      </c>
      <c r="B336" t="s">
        <v>22</v>
      </c>
    </row>
    <row r="337" spans="1:2" hidden="1" x14ac:dyDescent="0.2">
      <c r="A337" t="s">
        <v>86</v>
      </c>
      <c r="B337" t="s">
        <v>22</v>
      </c>
    </row>
    <row r="338" spans="1:2" hidden="1" x14ac:dyDescent="0.2">
      <c r="A338" t="s">
        <v>86</v>
      </c>
      <c r="B338" t="s">
        <v>22</v>
      </c>
    </row>
    <row r="339" spans="1:2" hidden="1" x14ac:dyDescent="0.2">
      <c r="A339" t="s">
        <v>86</v>
      </c>
      <c r="B339" t="s">
        <v>22</v>
      </c>
    </row>
    <row r="340" spans="1:2" hidden="1" x14ac:dyDescent="0.2">
      <c r="A340" t="s">
        <v>86</v>
      </c>
      <c r="B340" t="s">
        <v>22</v>
      </c>
    </row>
    <row r="341" spans="1:2" hidden="1" x14ac:dyDescent="0.2">
      <c r="A341" t="s">
        <v>86</v>
      </c>
      <c r="B341" t="s">
        <v>22</v>
      </c>
    </row>
    <row r="342" spans="1:2" hidden="1" x14ac:dyDescent="0.2">
      <c r="A342" t="s">
        <v>87</v>
      </c>
      <c r="B342" t="s">
        <v>31</v>
      </c>
    </row>
    <row r="343" spans="1:2" hidden="1" x14ac:dyDescent="0.2">
      <c r="A343" t="s">
        <v>66</v>
      </c>
      <c r="B343" t="s">
        <v>31</v>
      </c>
    </row>
    <row r="344" spans="1:2" hidden="1" x14ac:dyDescent="0.2">
      <c r="A344" t="s">
        <v>87</v>
      </c>
      <c r="B344" t="s">
        <v>31</v>
      </c>
    </row>
    <row r="345" spans="1:2" hidden="1" x14ac:dyDescent="0.2">
      <c r="A345" t="s">
        <v>30</v>
      </c>
      <c r="B345" t="s">
        <v>31</v>
      </c>
    </row>
    <row r="346" spans="1:2" hidden="1" x14ac:dyDescent="0.2">
      <c r="A346" t="s">
        <v>87</v>
      </c>
      <c r="B346" t="s">
        <v>31</v>
      </c>
    </row>
    <row r="347" spans="1:2" hidden="1" x14ac:dyDescent="0.2">
      <c r="A347" t="s">
        <v>87</v>
      </c>
      <c r="B347" t="s">
        <v>31</v>
      </c>
    </row>
    <row r="348" spans="1:2" hidden="1" x14ac:dyDescent="0.2">
      <c r="A348" t="s">
        <v>87</v>
      </c>
      <c r="B348" t="s">
        <v>31</v>
      </c>
    </row>
    <row r="349" spans="1:2" hidden="1" x14ac:dyDescent="0.2">
      <c r="A349" t="s">
        <v>87</v>
      </c>
      <c r="B349" t="s">
        <v>31</v>
      </c>
    </row>
    <row r="350" spans="1:2" hidden="1" x14ac:dyDescent="0.2">
      <c r="A350" t="s">
        <v>97</v>
      </c>
      <c r="B350" t="s">
        <v>31</v>
      </c>
    </row>
    <row r="351" spans="1:2" hidden="1" x14ac:dyDescent="0.2">
      <c r="A351" t="s">
        <v>61</v>
      </c>
      <c r="B351" t="s">
        <v>31</v>
      </c>
    </row>
    <row r="352" spans="1:2" hidden="1" x14ac:dyDescent="0.2">
      <c r="A352" t="s">
        <v>88</v>
      </c>
      <c r="B352" t="s">
        <v>22</v>
      </c>
    </row>
    <row r="353" spans="1:2" hidden="1" x14ac:dyDescent="0.2">
      <c r="A353" t="s">
        <v>88</v>
      </c>
      <c r="B353" t="s">
        <v>22</v>
      </c>
    </row>
    <row r="354" spans="1:2" hidden="1" x14ac:dyDescent="0.2">
      <c r="A354" t="s">
        <v>88</v>
      </c>
      <c r="B354" t="s">
        <v>22</v>
      </c>
    </row>
    <row r="355" spans="1:2" hidden="1" x14ac:dyDescent="0.2">
      <c r="A355" t="s">
        <v>88</v>
      </c>
      <c r="B355" t="s">
        <v>22</v>
      </c>
    </row>
    <row r="356" spans="1:2" hidden="1" x14ac:dyDescent="0.2">
      <c r="A356" t="s">
        <v>88</v>
      </c>
      <c r="B356" t="s">
        <v>22</v>
      </c>
    </row>
    <row r="357" spans="1:2" hidden="1" x14ac:dyDescent="0.2">
      <c r="A357" t="s">
        <v>88</v>
      </c>
      <c r="B357" t="s">
        <v>22</v>
      </c>
    </row>
    <row r="358" spans="1:2" hidden="1" x14ac:dyDescent="0.2">
      <c r="A358" t="s">
        <v>88</v>
      </c>
      <c r="B358" t="s">
        <v>22</v>
      </c>
    </row>
    <row r="359" spans="1:2" hidden="1" x14ac:dyDescent="0.2">
      <c r="A359" t="s">
        <v>88</v>
      </c>
      <c r="B359" t="s">
        <v>22</v>
      </c>
    </row>
    <row r="360" spans="1:2" hidden="1" x14ac:dyDescent="0.2">
      <c r="A360" t="s">
        <v>88</v>
      </c>
      <c r="B360" t="s">
        <v>22</v>
      </c>
    </row>
    <row r="361" spans="1:2" hidden="1" x14ac:dyDescent="0.2">
      <c r="A361" t="s">
        <v>88</v>
      </c>
      <c r="B361" t="s">
        <v>22</v>
      </c>
    </row>
    <row r="362" spans="1:2" hidden="1" x14ac:dyDescent="0.2">
      <c r="A362" t="s">
        <v>88</v>
      </c>
      <c r="B362" t="s">
        <v>22</v>
      </c>
    </row>
    <row r="363" spans="1:2" hidden="1" x14ac:dyDescent="0.2">
      <c r="A363" t="s">
        <v>89</v>
      </c>
      <c r="B363" t="s">
        <v>26</v>
      </c>
    </row>
    <row r="364" spans="1:2" hidden="1" x14ac:dyDescent="0.2">
      <c r="A364" t="s">
        <v>90</v>
      </c>
      <c r="B364" t="s">
        <v>22</v>
      </c>
    </row>
    <row r="365" spans="1:2" hidden="1" x14ac:dyDescent="0.2">
      <c r="A365" t="s">
        <v>90</v>
      </c>
      <c r="B365" t="s">
        <v>22</v>
      </c>
    </row>
    <row r="366" spans="1:2" hidden="1" x14ac:dyDescent="0.2">
      <c r="A366" t="s">
        <v>90</v>
      </c>
      <c r="B366" t="s">
        <v>22</v>
      </c>
    </row>
    <row r="367" spans="1:2" hidden="1" x14ac:dyDescent="0.2">
      <c r="A367" t="s">
        <v>90</v>
      </c>
      <c r="B367" t="s">
        <v>22</v>
      </c>
    </row>
    <row r="368" spans="1:2" hidden="1" x14ac:dyDescent="0.2">
      <c r="A368" t="s">
        <v>90</v>
      </c>
      <c r="B368" t="s">
        <v>22</v>
      </c>
    </row>
    <row r="369" spans="1:2" hidden="1" x14ac:dyDescent="0.2">
      <c r="A369" t="s">
        <v>90</v>
      </c>
      <c r="B369" t="s">
        <v>22</v>
      </c>
    </row>
    <row r="370" spans="1:2" hidden="1" x14ac:dyDescent="0.2">
      <c r="A370" t="s">
        <v>90</v>
      </c>
      <c r="B370" t="s">
        <v>22</v>
      </c>
    </row>
    <row r="371" spans="1:2" hidden="1" x14ac:dyDescent="0.2">
      <c r="A371" t="s">
        <v>90</v>
      </c>
      <c r="B371" t="s">
        <v>22</v>
      </c>
    </row>
    <row r="372" spans="1:2" hidden="1" x14ac:dyDescent="0.2">
      <c r="A372" t="s">
        <v>90</v>
      </c>
      <c r="B372" t="s">
        <v>22</v>
      </c>
    </row>
    <row r="373" spans="1:2" hidden="1" x14ac:dyDescent="0.2">
      <c r="A373" t="s">
        <v>90</v>
      </c>
      <c r="B373" t="s">
        <v>22</v>
      </c>
    </row>
    <row r="374" spans="1:2" hidden="1" x14ac:dyDescent="0.2">
      <c r="A374" t="s">
        <v>90</v>
      </c>
      <c r="B374" t="s">
        <v>22</v>
      </c>
    </row>
    <row r="375" spans="1:2" hidden="1" x14ac:dyDescent="0.2">
      <c r="A375" t="s">
        <v>90</v>
      </c>
      <c r="B375" t="s">
        <v>22</v>
      </c>
    </row>
    <row r="376" spans="1:2" hidden="1" x14ac:dyDescent="0.2">
      <c r="A376" t="s">
        <v>91</v>
      </c>
      <c r="B376" t="s">
        <v>22</v>
      </c>
    </row>
    <row r="377" spans="1:2" hidden="1" x14ac:dyDescent="0.2">
      <c r="A377" t="s">
        <v>91</v>
      </c>
      <c r="B377" t="s">
        <v>22</v>
      </c>
    </row>
    <row r="378" spans="1:2" hidden="1" x14ac:dyDescent="0.2">
      <c r="A378" t="s">
        <v>92</v>
      </c>
      <c r="B378" t="s">
        <v>20</v>
      </c>
    </row>
    <row r="379" spans="1:2" hidden="1" x14ac:dyDescent="0.2">
      <c r="A379" t="s">
        <v>87</v>
      </c>
      <c r="B379" t="s">
        <v>31</v>
      </c>
    </row>
    <row r="380" spans="1:2" hidden="1" x14ac:dyDescent="0.2">
      <c r="A380" t="s">
        <v>94</v>
      </c>
      <c r="B380" t="s">
        <v>20</v>
      </c>
    </row>
    <row r="381" spans="1:2" hidden="1" x14ac:dyDescent="0.2">
      <c r="A381" t="s">
        <v>71</v>
      </c>
      <c r="B381" t="s">
        <v>22</v>
      </c>
    </row>
    <row r="382" spans="1:2" hidden="1" x14ac:dyDescent="0.2">
      <c r="A382" t="s">
        <v>71</v>
      </c>
      <c r="B382" t="s">
        <v>22</v>
      </c>
    </row>
    <row r="383" spans="1:2" hidden="1" x14ac:dyDescent="0.2">
      <c r="A383" t="s">
        <v>71</v>
      </c>
      <c r="B383" t="s">
        <v>22</v>
      </c>
    </row>
    <row r="384" spans="1:2" hidden="1" x14ac:dyDescent="0.2">
      <c r="A384" t="s">
        <v>71</v>
      </c>
      <c r="B384" t="s">
        <v>22</v>
      </c>
    </row>
    <row r="385" spans="1:2" hidden="1" x14ac:dyDescent="0.2">
      <c r="A385" t="s">
        <v>71</v>
      </c>
      <c r="B385" t="s">
        <v>22</v>
      </c>
    </row>
    <row r="386" spans="1:2" hidden="1" x14ac:dyDescent="0.2">
      <c r="A386" t="s">
        <v>71</v>
      </c>
      <c r="B386" t="s">
        <v>22</v>
      </c>
    </row>
    <row r="387" spans="1:2" hidden="1" x14ac:dyDescent="0.2">
      <c r="A387" t="s">
        <v>71</v>
      </c>
      <c r="B387" t="s">
        <v>22</v>
      </c>
    </row>
    <row r="388" spans="1:2" hidden="1" x14ac:dyDescent="0.2">
      <c r="A388" t="s">
        <v>71</v>
      </c>
      <c r="B388" t="s">
        <v>22</v>
      </c>
    </row>
    <row r="389" spans="1:2" x14ac:dyDescent="0.2">
      <c r="A389" t="s">
        <v>82</v>
      </c>
      <c r="B389" t="s">
        <v>24</v>
      </c>
    </row>
    <row r="390" spans="1:2" x14ac:dyDescent="0.2">
      <c r="A390" t="s">
        <v>68</v>
      </c>
      <c r="B390" t="s">
        <v>24</v>
      </c>
    </row>
    <row r="391" spans="1:2" hidden="1" x14ac:dyDescent="0.2">
      <c r="A391" t="s">
        <v>96</v>
      </c>
      <c r="B391" t="s">
        <v>22</v>
      </c>
    </row>
    <row r="392" spans="1:2" hidden="1" x14ac:dyDescent="0.2">
      <c r="A392" t="s">
        <v>83</v>
      </c>
      <c r="B392" t="s">
        <v>31</v>
      </c>
    </row>
    <row r="393" spans="1:2" hidden="1" x14ac:dyDescent="0.2">
      <c r="A393" t="s">
        <v>61</v>
      </c>
      <c r="B393" t="s">
        <v>31</v>
      </c>
    </row>
    <row r="394" spans="1:2" hidden="1" x14ac:dyDescent="0.2">
      <c r="A394" t="s">
        <v>97</v>
      </c>
      <c r="B394" t="s">
        <v>31</v>
      </c>
    </row>
    <row r="395" spans="1:2" hidden="1" x14ac:dyDescent="0.2">
      <c r="A395" t="s">
        <v>98</v>
      </c>
      <c r="B395" t="s">
        <v>22</v>
      </c>
    </row>
    <row r="396" spans="1:2" hidden="1" x14ac:dyDescent="0.2">
      <c r="A396" t="s">
        <v>98</v>
      </c>
      <c r="B396" t="s">
        <v>22</v>
      </c>
    </row>
    <row r="397" spans="1:2" hidden="1" x14ac:dyDescent="0.2">
      <c r="A397" t="s">
        <v>98</v>
      </c>
      <c r="B397" t="s">
        <v>22</v>
      </c>
    </row>
    <row r="398" spans="1:2" hidden="1" x14ac:dyDescent="0.2">
      <c r="A398" t="s">
        <v>98</v>
      </c>
      <c r="B398" t="s">
        <v>22</v>
      </c>
    </row>
    <row r="399" spans="1:2" hidden="1" x14ac:dyDescent="0.2">
      <c r="A399" t="s">
        <v>98</v>
      </c>
      <c r="B399" t="s">
        <v>22</v>
      </c>
    </row>
    <row r="400" spans="1:2" hidden="1" x14ac:dyDescent="0.2">
      <c r="A400" t="s">
        <v>98</v>
      </c>
      <c r="B400" t="s">
        <v>22</v>
      </c>
    </row>
    <row r="401" spans="1:2" hidden="1" x14ac:dyDescent="0.2">
      <c r="A401" t="s">
        <v>98</v>
      </c>
      <c r="B401" t="s">
        <v>22</v>
      </c>
    </row>
    <row r="402" spans="1:2" hidden="1" x14ac:dyDescent="0.2">
      <c r="A402" t="s">
        <v>98</v>
      </c>
      <c r="B402" t="s">
        <v>22</v>
      </c>
    </row>
    <row r="403" spans="1:2" hidden="1" x14ac:dyDescent="0.2">
      <c r="A403" t="s">
        <v>98</v>
      </c>
      <c r="B403" t="s">
        <v>22</v>
      </c>
    </row>
    <row r="404" spans="1:2" hidden="1" x14ac:dyDescent="0.2">
      <c r="A404" t="s">
        <v>98</v>
      </c>
      <c r="B404" t="s">
        <v>22</v>
      </c>
    </row>
    <row r="405" spans="1:2" hidden="1" x14ac:dyDescent="0.2">
      <c r="A405" t="s">
        <v>98</v>
      </c>
      <c r="B405" t="s">
        <v>22</v>
      </c>
    </row>
    <row r="406" spans="1:2" hidden="1" x14ac:dyDescent="0.2">
      <c r="A406" t="s">
        <v>98</v>
      </c>
      <c r="B406" t="s">
        <v>22</v>
      </c>
    </row>
    <row r="407" spans="1:2" hidden="1" x14ac:dyDescent="0.2">
      <c r="A407" t="s">
        <v>98</v>
      </c>
      <c r="B407" t="s">
        <v>22</v>
      </c>
    </row>
    <row r="408" spans="1:2" hidden="1" x14ac:dyDescent="0.2">
      <c r="A408" t="s">
        <v>98</v>
      </c>
      <c r="B408" t="s">
        <v>22</v>
      </c>
    </row>
    <row r="409" spans="1:2" hidden="1" x14ac:dyDescent="0.2">
      <c r="A409" t="s">
        <v>98</v>
      </c>
      <c r="B409" t="s">
        <v>22</v>
      </c>
    </row>
    <row r="410" spans="1:2" hidden="1" x14ac:dyDescent="0.2">
      <c r="A410" t="s">
        <v>98</v>
      </c>
      <c r="B410" t="s">
        <v>22</v>
      </c>
    </row>
    <row r="411" spans="1:2" hidden="1" x14ac:dyDescent="0.2">
      <c r="A411" t="s">
        <v>99</v>
      </c>
      <c r="B411" t="s">
        <v>22</v>
      </c>
    </row>
    <row r="412" spans="1:2" hidden="1" x14ac:dyDescent="0.2">
      <c r="A412" t="s">
        <v>99</v>
      </c>
      <c r="B412" t="s">
        <v>22</v>
      </c>
    </row>
    <row r="413" spans="1:2" x14ac:dyDescent="0.2">
      <c r="A413" t="s">
        <v>100</v>
      </c>
      <c r="B413" t="s">
        <v>24</v>
      </c>
    </row>
    <row r="414" spans="1:2" x14ac:dyDescent="0.2">
      <c r="A414" t="s">
        <v>100</v>
      </c>
      <c r="B414" t="s">
        <v>24</v>
      </c>
    </row>
    <row r="415" spans="1:2" x14ac:dyDescent="0.2">
      <c r="A415" t="s">
        <v>100</v>
      </c>
      <c r="B415" t="s">
        <v>24</v>
      </c>
    </row>
    <row r="416" spans="1:2" x14ac:dyDescent="0.2">
      <c r="A416" t="s">
        <v>68</v>
      </c>
      <c r="B416" t="s">
        <v>24</v>
      </c>
    </row>
    <row r="417" spans="1:2" x14ac:dyDescent="0.2">
      <c r="A417" t="s">
        <v>60</v>
      </c>
      <c r="B417" t="s">
        <v>24</v>
      </c>
    </row>
    <row r="418" spans="1:2" hidden="1" x14ac:dyDescent="0.2">
      <c r="A418" t="s">
        <v>101</v>
      </c>
      <c r="B418" t="s">
        <v>17</v>
      </c>
    </row>
    <row r="419" spans="1:2" hidden="1" x14ac:dyDescent="0.2">
      <c r="A419" t="s">
        <v>102</v>
      </c>
      <c r="B419" t="s">
        <v>103</v>
      </c>
    </row>
    <row r="420" spans="1:2" hidden="1" x14ac:dyDescent="0.2">
      <c r="A420" t="s">
        <v>102</v>
      </c>
      <c r="B420" t="s">
        <v>103</v>
      </c>
    </row>
    <row r="421" spans="1:2" hidden="1" x14ac:dyDescent="0.2">
      <c r="A421" t="s">
        <v>102</v>
      </c>
      <c r="B421" t="s">
        <v>103</v>
      </c>
    </row>
    <row r="422" spans="1:2" hidden="1" x14ac:dyDescent="0.2">
      <c r="A422" t="s">
        <v>102</v>
      </c>
      <c r="B422" t="s">
        <v>103</v>
      </c>
    </row>
    <row r="423" spans="1:2" hidden="1" x14ac:dyDescent="0.2">
      <c r="A423" t="s">
        <v>102</v>
      </c>
      <c r="B423" t="s">
        <v>103</v>
      </c>
    </row>
    <row r="424" spans="1:2" hidden="1" x14ac:dyDescent="0.2">
      <c r="A424" t="s">
        <v>102</v>
      </c>
      <c r="B424" t="s">
        <v>103</v>
      </c>
    </row>
    <row r="425" spans="1:2" hidden="1" x14ac:dyDescent="0.2">
      <c r="A425" t="s">
        <v>102</v>
      </c>
      <c r="B425" t="s">
        <v>103</v>
      </c>
    </row>
    <row r="426" spans="1:2" hidden="1" x14ac:dyDescent="0.2">
      <c r="A426" t="s">
        <v>102</v>
      </c>
      <c r="B426" t="s">
        <v>103</v>
      </c>
    </row>
    <row r="427" spans="1:2" hidden="1" x14ac:dyDescent="0.2">
      <c r="A427" t="s">
        <v>102</v>
      </c>
      <c r="B427" t="s">
        <v>103</v>
      </c>
    </row>
    <row r="428" spans="1:2" hidden="1" x14ac:dyDescent="0.2">
      <c r="A428" t="s">
        <v>102</v>
      </c>
      <c r="B428" t="s">
        <v>103</v>
      </c>
    </row>
    <row r="429" spans="1:2" hidden="1" x14ac:dyDescent="0.2">
      <c r="A429" t="s">
        <v>102</v>
      </c>
      <c r="B429" t="s">
        <v>103</v>
      </c>
    </row>
    <row r="430" spans="1:2" hidden="1" x14ac:dyDescent="0.2">
      <c r="A430" t="s">
        <v>104</v>
      </c>
      <c r="B430" t="s">
        <v>17</v>
      </c>
    </row>
    <row r="431" spans="1:2" hidden="1" x14ac:dyDescent="0.2">
      <c r="A431" t="s">
        <v>105</v>
      </c>
      <c r="B431" t="s">
        <v>20</v>
      </c>
    </row>
    <row r="432" spans="1:2" hidden="1" x14ac:dyDescent="0.2">
      <c r="A432" t="s">
        <v>105</v>
      </c>
      <c r="B432" t="s">
        <v>20</v>
      </c>
    </row>
    <row r="433" spans="1:2" hidden="1" x14ac:dyDescent="0.2">
      <c r="A433" t="s">
        <v>105</v>
      </c>
      <c r="B433" t="s">
        <v>20</v>
      </c>
    </row>
    <row r="434" spans="1:2" hidden="1" x14ac:dyDescent="0.2">
      <c r="A434" t="s">
        <v>105</v>
      </c>
      <c r="B434" t="s">
        <v>20</v>
      </c>
    </row>
    <row r="435" spans="1:2" hidden="1" x14ac:dyDescent="0.2">
      <c r="A435" t="s">
        <v>105</v>
      </c>
      <c r="B435" t="s">
        <v>20</v>
      </c>
    </row>
    <row r="436" spans="1:2" hidden="1" x14ac:dyDescent="0.2">
      <c r="A436" t="s">
        <v>105</v>
      </c>
      <c r="B436" t="s">
        <v>20</v>
      </c>
    </row>
    <row r="437" spans="1:2" hidden="1" x14ac:dyDescent="0.2">
      <c r="A437" t="s">
        <v>105</v>
      </c>
      <c r="B437" t="s">
        <v>20</v>
      </c>
    </row>
    <row r="438" spans="1:2" x14ac:dyDescent="0.2">
      <c r="A438" t="s">
        <v>106</v>
      </c>
      <c r="B438" t="s">
        <v>24</v>
      </c>
    </row>
    <row r="439" spans="1:2" hidden="1" x14ac:dyDescent="0.2">
      <c r="A439" t="s">
        <v>61</v>
      </c>
      <c r="B439" t="s">
        <v>31</v>
      </c>
    </row>
    <row r="440" spans="1:2" hidden="1" x14ac:dyDescent="0.2">
      <c r="A440" t="s">
        <v>107</v>
      </c>
      <c r="B440" t="s">
        <v>31</v>
      </c>
    </row>
  </sheetData>
  <autoFilter ref="B1:B440" xr:uid="{E2F9FCF7-951C-5242-8654-0A2193A8E50D}">
    <filterColumn colId="0">
      <filters>
        <filter val="Middle East &amp; North Af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2025-02-20T08:15:58Z</dcterms:created>
  <dcterms:modified xsi:type="dcterms:W3CDTF">2025-07-06T19:31:39Z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2025-02-20T08:16:40Z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2c913a6d-788b-42e9-a0b2-baf41149c110</vt:lpwstr>
  </property>
  <property fmtid="{D5CDD505-2E9C-101B-9397-08002B2CF9AE}" pid="8" name="MSIP_Label_b0d5c4f4-7a29-4385-b7a5-afbe2154ae6f_ContentBits">
    <vt:lpwstr>0</vt:lpwstr>
  </property>
  <property fmtid="{D5CDD505-2E9C-101B-9397-08002B2CF9AE}" pid="9" name="MSIP_Label_b0d5c4f4-7a29-4385-b7a5-afbe2154ae6f_Tag">
    <vt:lpwstr>50, 3, 0, 1</vt:lpwstr>
  </property>
</Properties>
</file>