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valer\OneDrive\Área de Trabalho\"/>
    </mc:Choice>
  </mc:AlternateContent>
  <xr:revisionPtr revIDLastSave="0" documentId="13_ncr:1_{35B3CC7D-55A3-4297-BB0E-856FAB820101}" xr6:coauthVersionLast="47" xr6:coauthVersionMax="47" xr10:uidLastSave="{00000000-0000-0000-0000-000000000000}"/>
  <bookViews>
    <workbookView xWindow="-120" yWindow="-120" windowWidth="20730" windowHeight="11040" firstSheet="3" activeTab="3" xr2:uid="{E6058CF9-EF47-4BBD-8BF9-A9C4431D88C9}"/>
  </bookViews>
  <sheets>
    <sheet name="Data" sheetId="1" state="hidden" r:id="rId1"/>
    <sheet name="Controller" sheetId="2" state="hidden" r:id="rId2"/>
    <sheet name="Caixinha" sheetId="4" state="hidden" r:id="rId3"/>
    <sheet name="Dashboard" sheetId="3" r:id="rId4"/>
  </sheets>
  <definedNames>
    <definedName name="SegmentaçãodeDados_Mês">#N/A</definedName>
  </definedNames>
  <calcPr calcId="191029"/>
  <pivotCaches>
    <pivotCache cacheId="0" r:id="rId5"/>
  </pivotCaches>
  <extLst>
    <ext xmlns:x14="http://schemas.microsoft.com/office/spreadsheetml/2009/9/main" uri="{BBE1A952-AA13-448e-AADC-164F8A28A991}">
      <x14:slicerCaches>
        <x14:slicerCache r:id="rId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</calcChain>
</file>

<file path=xl/sharedStrings.xml><?xml version="1.0" encoding="utf-8"?>
<sst xmlns="http://schemas.openxmlformats.org/spreadsheetml/2006/main" count="259" uniqueCount="81">
  <si>
    <t>Data</t>
  </si>
  <si>
    <t>Tipo</t>
  </si>
  <si>
    <t>Descrição</t>
  </si>
  <si>
    <t>Valor</t>
  </si>
  <si>
    <t>Categoria</t>
  </si>
  <si>
    <t>Operação Bancária</t>
  </si>
  <si>
    <t>Status</t>
  </si>
  <si>
    <t>ENTRADA</t>
  </si>
  <si>
    <t>Renda Fixa</t>
  </si>
  <si>
    <t>Salário mensal</t>
  </si>
  <si>
    <t>Transferência</t>
  </si>
  <si>
    <t>Recebido</t>
  </si>
  <si>
    <t>SAÍDA</t>
  </si>
  <si>
    <t>Alimentação</t>
  </si>
  <si>
    <t>Compras no supermercado</t>
  </si>
  <si>
    <t>Débito Automático</t>
  </si>
  <si>
    <t>Pendente</t>
  </si>
  <si>
    <t>Transporte</t>
  </si>
  <si>
    <t>Gasolina</t>
  </si>
  <si>
    <t>Cartão de Crédito</t>
  </si>
  <si>
    <t>Pago</t>
  </si>
  <si>
    <t>Lazer</t>
  </si>
  <si>
    <t>Cinema</t>
  </si>
  <si>
    <t>Saúde</t>
  </si>
  <si>
    <t>Consulta odontológica</t>
  </si>
  <si>
    <t>Educação</t>
  </si>
  <si>
    <t>Material escolar</t>
  </si>
  <si>
    <t>Vestuário</t>
  </si>
  <si>
    <t>Compra de roupas de inverno</t>
  </si>
  <si>
    <t>Investimentos</t>
  </si>
  <si>
    <t>Dividendos de ações</t>
  </si>
  <si>
    <t>Serviços</t>
  </si>
  <si>
    <t>Limpeza do apartamento</t>
  </si>
  <si>
    <t>Eletrônicos</t>
  </si>
  <si>
    <t>Compra de novo celular</t>
  </si>
  <si>
    <t>Utilidades Domésticas</t>
  </si>
  <si>
    <t>Reparos domésticos</t>
  </si>
  <si>
    <t>Presentes</t>
  </si>
  <si>
    <t>Presente de aniversário</t>
  </si>
  <si>
    <t>Beleza</t>
  </si>
  <si>
    <t>Corte de cabelo e barba</t>
  </si>
  <si>
    <t>Pet Care</t>
  </si>
  <si>
    <t>Ração e petiscos para o cachorro</t>
  </si>
  <si>
    <t>Viagem</t>
  </si>
  <si>
    <t>Reserva de pousada</t>
  </si>
  <si>
    <t>Gastronomia</t>
  </si>
  <si>
    <t>Jantar em restaurante francês</t>
  </si>
  <si>
    <t>Cinema e jantar</t>
  </si>
  <si>
    <t>Plano de saúde</t>
  </si>
  <si>
    <t>Compra de roupas</t>
  </si>
  <si>
    <t>Freelance</t>
  </si>
  <si>
    <t>Pagamento por projeto freelancer</t>
  </si>
  <si>
    <t>Manutenção do veículo</t>
  </si>
  <si>
    <t>Compra de novo smartphone</t>
  </si>
  <si>
    <t>Utilidades Dom.</t>
  </si>
  <si>
    <t>Conta de energia elétrica</t>
  </si>
  <si>
    <t>Aniversário da mãe</t>
  </si>
  <si>
    <t>Recarga de cartão de transporte</t>
  </si>
  <si>
    <t>Ingressos para teatro</t>
  </si>
  <si>
    <t>Remédios de farmácia</t>
  </si>
  <si>
    <t>Cursos online</t>
  </si>
  <si>
    <t>Roupas de primavera</t>
  </si>
  <si>
    <t>Manutenção da casa</t>
  </si>
  <si>
    <t>Venda de ativos</t>
  </si>
  <si>
    <t>Venda de equipamentos eletrônicos</t>
  </si>
  <si>
    <t>Manutenção do computador</t>
  </si>
  <si>
    <t>Troca de móveis da cozinha</t>
  </si>
  <si>
    <t>Presentes para casamento</t>
  </si>
  <si>
    <t>Veterinário para o pet</t>
  </si>
  <si>
    <t>Salão de beleza</t>
  </si>
  <si>
    <t>Jantar em restaurante italiano</t>
  </si>
  <si>
    <t>Reserva de hotel para fim de semana</t>
  </si>
  <si>
    <t>Rótulos de Linha</t>
  </si>
  <si>
    <t>Total Geral</t>
  </si>
  <si>
    <t>Soma de Valor</t>
  </si>
  <si>
    <t>quanto tive de saida por categoria, sumarizado em reais</t>
  </si>
  <si>
    <t>Mês</t>
  </si>
  <si>
    <t>Data de Lançamento</t>
  </si>
  <si>
    <t>Depósito Reservado</t>
  </si>
  <si>
    <t>Total Reservado</t>
  </si>
  <si>
    <t>Meta de 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</si>
</sst>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8" formatCode="&quot;R$&quot;\ #,##0.00;[Red]\-&quot;R$&quot;\ #,##0.00"/>
    <numFmt numFmtId="164" formatCode="&quot;R$&quot;\ #,##0.00"/>
  </numFmts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3F3F76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6F5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5" borderId="1" applyNumberFormat="0" applyAlignment="0" applyProtection="0"/>
  </cellStyleXfs>
  <cellXfs count="17">
    <xf numFmtId="0" fontId="0" fillId="0" borderId="0" xfId="0"/>
    <xf numFmtId="1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8" fontId="1" fillId="0" borderId="0" xfId="0" applyNumberFormat="1" applyFont="1" applyAlignment="1">
      <alignment horizontal="center" wrapText="1"/>
    </xf>
    <xf numFmtId="0" fontId="0" fillId="0" borderId="0" xfId="0" pivotButton="1"/>
    <xf numFmtId="0" fontId="0" fillId="0" borderId="0" xfId="0" applyAlignment="1">
      <alignment horizontal="left"/>
    </xf>
    <xf numFmtId="8" fontId="0" fillId="0" borderId="0" xfId="0" applyNumberFormat="1"/>
    <xf numFmtId="0" fontId="0" fillId="2" borderId="0" xfId="0" applyFill="1"/>
    <xf numFmtId="0" fontId="0" fillId="3" borderId="0" xfId="0" applyFill="1"/>
    <xf numFmtId="1" fontId="0" fillId="0" borderId="0" xfId="0" applyNumberFormat="1"/>
    <xf numFmtId="1" fontId="1" fillId="0" borderId="0" xfId="0" applyNumberFormat="1" applyFont="1" applyAlignment="1">
      <alignment horizontal="center" wrapText="1"/>
    </xf>
    <xf numFmtId="0" fontId="0" fillId="4" borderId="0" xfId="0" applyFill="1"/>
    <xf numFmtId="0" fontId="3" fillId="0" borderId="0" xfId="0" applyFont="1"/>
    <xf numFmtId="14" fontId="4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0" fontId="2" fillId="5" borderId="1" xfId="1"/>
  </cellXfs>
  <cellStyles count="2">
    <cellStyle name="Entrada" xfId="1" builtinId="20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alignment horizontal="center" vertical="bottom" textRotation="0" wrapText="1" indent="0" justifyLastLine="0" shrinkToFit="0" readingOrder="0"/>
    </dxf>
    <dxf>
      <font>
        <color theme="0"/>
      </font>
      <border>
        <bottom style="thin">
          <color theme="5"/>
        </bottom>
        <vertical/>
        <horizontal/>
      </border>
    </dxf>
    <dxf>
      <font>
        <color theme="0"/>
      </font>
      <fill>
        <patternFill>
          <bgColor rgb="FFFB6F54"/>
        </patternFill>
      </fill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</dxfs>
  <tableStyles count="1" defaultTableStyle="TableStyleMedium2" defaultPivotStyle="PivotStyleLight16">
    <tableStyle name="MyStyle" pivot="0" table="0" count="10" xr9:uid="{08227D98-52AF-41F8-B361-36EDD1D5F808}">
      <tableStyleElement type="wholeTable" dxfId="6"/>
      <tableStyleElement type="headerRow" dxfId="5"/>
    </tableStyle>
  </tableStyles>
  <colors>
    <mruColors>
      <color rgb="FFFB6F54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5" tint="-0.249977111117893"/>
          </font>
          <fill>
            <patternFill patternType="solid">
              <fgColor theme="5" tint="0.59999389629810485"/>
              <bgColor theme="0"/>
            </patternFill>
          </fill>
          <border>
            <left style="thin">
              <color theme="5" tint="0.59999389629810485"/>
            </left>
            <right style="thin">
              <color theme="5" tint="0.59999389629810485"/>
            </right>
            <top style="thin">
              <color theme="5" tint="0.59999389629810485"/>
            </top>
            <bottom style="thin">
              <color theme="5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5"/>
              <bgColor theme="5" tint="0.59996337778862885"/>
            </patternFill>
          </fill>
          <border>
            <left style="thin">
              <color theme="5"/>
            </left>
            <right style="thin">
              <color theme="5"/>
            </right>
            <top style="thin">
              <color theme="5"/>
            </top>
            <bottom style="thin">
              <color theme="5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DFDFDF"/>
              <bgColor theme="0" tint="-0.14996795556505021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theme="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MyStyle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[Pasta1.xlsx]Controller!Tabela dinâmica3</c:name>
    <c:fmtId val="1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B6F54"/>
          </a:solidFill>
          <a:ln>
            <a:noFill/>
          </a:ln>
          <a:effectLst/>
        </c:spPr>
      </c:pivotFmt>
      <c:pivotFmt>
        <c:idx val="8"/>
        <c:spPr>
          <a:solidFill>
            <a:srgbClr val="FB6F54"/>
          </a:solidFill>
          <a:ln>
            <a:noFill/>
          </a:ln>
          <a:effectLst/>
        </c:spPr>
      </c:pivotFmt>
      <c:pivotFmt>
        <c:idx val="9"/>
        <c:spPr>
          <a:solidFill>
            <a:srgbClr val="FB6F54"/>
          </a:solidFill>
          <a:ln>
            <a:noFill/>
          </a:ln>
          <a:effectLst/>
        </c:spPr>
      </c:pivotFmt>
      <c:pivotFmt>
        <c:idx val="10"/>
        <c:spPr>
          <a:solidFill>
            <a:srgbClr val="FB6F54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"/>
          <c:y val="0"/>
          <c:w val="0.93888888888888888"/>
          <c:h val="0.8420450568678915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Controller!$G$3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B6F5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E35-40AF-BEE8-F105388F51A4}"/>
              </c:ext>
            </c:extLst>
          </c:dPt>
          <c:dPt>
            <c:idx val="1"/>
            <c:invertIfNegative val="0"/>
            <c:bubble3D val="0"/>
            <c:spPr>
              <a:solidFill>
                <a:srgbClr val="FB6F5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E35-40AF-BEE8-F105388F51A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Controller!$F$4:$F$6</c:f>
              <c:strCache>
                <c:ptCount val="2"/>
                <c:pt idx="0">
                  <c:v>Investimentos</c:v>
                </c:pt>
                <c:pt idx="1">
                  <c:v>Renda Fixa</c:v>
                </c:pt>
              </c:strCache>
            </c:strRef>
          </c:cat>
          <c:val>
            <c:numRef>
              <c:f>Controller!$G$4:$G$6</c:f>
              <c:numCache>
                <c:formatCode>"R$"#,##0.00_);[Red]\("R$"#,##0.00\)</c:formatCode>
                <c:ptCount val="2"/>
                <c:pt idx="0">
                  <c:v>800</c:v>
                </c:pt>
                <c:pt idx="1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E9-4B41-84E0-39A26A11A6F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01216608"/>
        <c:axId val="701213728"/>
      </c:barChart>
      <c:catAx>
        <c:axId val="701216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01213728"/>
        <c:crosses val="autoZero"/>
        <c:auto val="1"/>
        <c:lblAlgn val="ctr"/>
        <c:lblOffset val="100"/>
        <c:noMultiLvlLbl val="0"/>
      </c:catAx>
      <c:valAx>
        <c:axId val="701213728"/>
        <c:scaling>
          <c:orientation val="minMax"/>
        </c:scaling>
        <c:delete val="1"/>
        <c:axPos val="l"/>
        <c:numFmt formatCode="&quot;R$&quot;#,##0.00_);[Red]\(&quot;R$&quot;#,##0.00\)" sourceLinked="1"/>
        <c:majorTickMark val="none"/>
        <c:minorTickMark val="none"/>
        <c:tickLblPos val="nextTo"/>
        <c:crossAx val="701216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[Pasta1.xlsx]Controller!Tabela dinâmica1</c:name>
    <c:fmtId val="4"/>
  </c:pivotSource>
  <c:chart>
    <c:autoTitleDeleted val="1"/>
    <c:pivotFmts>
      <c:pivotFmt>
        <c:idx val="0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B6F5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3768139059887859E-2"/>
          <c:y val="0"/>
          <c:w val="0.93846079640780034"/>
          <c:h val="0.5914133129192183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Controller!$C$4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B6F5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Controller!$B$5:$B$19</c:f>
              <c:strCache>
                <c:ptCount val="14"/>
                <c:pt idx="0">
                  <c:v>Alimentação</c:v>
                </c:pt>
                <c:pt idx="1">
                  <c:v>Beleza</c:v>
                </c:pt>
                <c:pt idx="2">
                  <c:v>Educação</c:v>
                </c:pt>
                <c:pt idx="3">
                  <c:v>Eletrônicos</c:v>
                </c:pt>
                <c:pt idx="4">
                  <c:v>Gastronomia</c:v>
                </c:pt>
                <c:pt idx="5">
                  <c:v>Lazer</c:v>
                </c:pt>
                <c:pt idx="6">
                  <c:v>Pet Care</c:v>
                </c:pt>
                <c:pt idx="7">
                  <c:v>Presentes</c:v>
                </c:pt>
                <c:pt idx="8">
                  <c:v>Saúde</c:v>
                </c:pt>
                <c:pt idx="9">
                  <c:v>Serviços</c:v>
                </c:pt>
                <c:pt idx="10">
                  <c:v>Transporte</c:v>
                </c:pt>
                <c:pt idx="11">
                  <c:v>Utilidades Domésticas</c:v>
                </c:pt>
                <c:pt idx="12">
                  <c:v>Vestuário</c:v>
                </c:pt>
                <c:pt idx="13">
                  <c:v>Viagem</c:v>
                </c:pt>
              </c:strCache>
            </c:strRef>
          </c:cat>
          <c:val>
            <c:numRef>
              <c:f>Controller!$C$5:$C$19</c:f>
              <c:numCache>
                <c:formatCode>"R$"#,##0.00_);[Red]\("R$"#,##0.00\)</c:formatCode>
                <c:ptCount val="14"/>
                <c:pt idx="0">
                  <c:v>550</c:v>
                </c:pt>
                <c:pt idx="1">
                  <c:v>80</c:v>
                </c:pt>
                <c:pt idx="2">
                  <c:v>400</c:v>
                </c:pt>
                <c:pt idx="3">
                  <c:v>1200</c:v>
                </c:pt>
                <c:pt idx="4">
                  <c:v>350</c:v>
                </c:pt>
                <c:pt idx="5">
                  <c:v>120</c:v>
                </c:pt>
                <c:pt idx="6">
                  <c:v>200</c:v>
                </c:pt>
                <c:pt idx="7">
                  <c:v>180</c:v>
                </c:pt>
                <c:pt idx="8">
                  <c:v>250</c:v>
                </c:pt>
                <c:pt idx="9">
                  <c:v>150</c:v>
                </c:pt>
                <c:pt idx="10">
                  <c:v>300</c:v>
                </c:pt>
                <c:pt idx="11">
                  <c:v>450</c:v>
                </c:pt>
                <c:pt idx="12">
                  <c:v>600</c:v>
                </c:pt>
                <c:pt idx="13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7A-40CA-982D-D43023F669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581944800"/>
        <c:axId val="581959680"/>
      </c:barChart>
      <c:catAx>
        <c:axId val="58194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1959680"/>
        <c:crosses val="autoZero"/>
        <c:auto val="1"/>
        <c:lblAlgn val="ctr"/>
        <c:lblOffset val="100"/>
        <c:noMultiLvlLbl val="0"/>
      </c:catAx>
      <c:valAx>
        <c:axId val="581959680"/>
        <c:scaling>
          <c:orientation val="minMax"/>
        </c:scaling>
        <c:delete val="1"/>
        <c:axPos val="l"/>
        <c:numFmt formatCode="&quot;R$&quot;#,##0.00_);[Red]\(&quot;R$&quot;#,##0.00\)" sourceLinked="1"/>
        <c:majorTickMark val="none"/>
        <c:minorTickMark val="none"/>
        <c:tickLblPos val="nextTo"/>
        <c:crossAx val="58194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gradFill>
              <a:gsLst>
                <a:gs pos="33000">
                  <a:srgbClr val="FB6F54"/>
                </a:gs>
                <a:gs pos="100000">
                  <a:schemeClr val="bg1">
                    <a:alpha val="45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Caixinha!$D$3</c:f>
              <c:numCache>
                <c:formatCode>"R$"\ #,##0.00</c:formatCode>
                <c:ptCount val="1"/>
                <c:pt idx="0">
                  <c:v>3227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FC-4D4C-B4E3-55F0E05B1147}"/>
            </c:ext>
          </c:extLst>
        </c:ser>
        <c:ser>
          <c:idx val="1"/>
          <c:order val="1"/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Caixinha!$D$4</c:f>
              <c:numCache>
                <c:formatCode>"R$"\ #,##0.00</c:formatCode>
                <c:ptCount val="1"/>
                <c:pt idx="0">
                  <c:v>20000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FC-4D4C-B4E3-55F0E05B11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51680863"/>
        <c:axId val="1051700543"/>
      </c:barChart>
      <c:catAx>
        <c:axId val="1051680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1700543"/>
        <c:crosses val="autoZero"/>
        <c:auto val="1"/>
        <c:lblAlgn val="ctr"/>
        <c:lblOffset val="100"/>
        <c:noMultiLvlLbl val="0"/>
      </c:catAx>
      <c:valAx>
        <c:axId val="1051700543"/>
        <c:scaling>
          <c:orientation val="minMax"/>
        </c:scaling>
        <c:delete val="1"/>
        <c:axPos val="l"/>
        <c:numFmt formatCode="&quot;R$&quot;\ #,##0.00" sourceLinked="1"/>
        <c:majorTickMark val="none"/>
        <c:minorTickMark val="none"/>
        <c:tickLblPos val="nextTo"/>
        <c:crossAx val="1051680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10.png"/><Relationship Id="rId3" Type="http://schemas.openxmlformats.org/officeDocument/2006/relationships/image" Target="../media/image2.svg"/><Relationship Id="rId7" Type="http://schemas.openxmlformats.org/officeDocument/2006/relationships/hyperlink" Target="#Data!A1"/><Relationship Id="rId12" Type="http://schemas.openxmlformats.org/officeDocument/2006/relationships/image" Target="../media/image9.sv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image" Target="../media/image4.svg"/><Relationship Id="rId11" Type="http://schemas.openxmlformats.org/officeDocument/2006/relationships/image" Target="../media/image8.png"/><Relationship Id="rId5" Type="http://schemas.openxmlformats.org/officeDocument/2006/relationships/image" Target="../media/image3.png"/><Relationship Id="rId15" Type="http://schemas.openxmlformats.org/officeDocument/2006/relationships/chart" Target="../charts/chart3.xml"/><Relationship Id="rId10" Type="http://schemas.openxmlformats.org/officeDocument/2006/relationships/image" Target="../media/image7.png"/><Relationship Id="rId4" Type="http://schemas.openxmlformats.org/officeDocument/2006/relationships/chart" Target="../charts/chart2.xml"/><Relationship Id="rId9" Type="http://schemas.openxmlformats.org/officeDocument/2006/relationships/image" Target="../media/image6.svg"/><Relationship Id="rId14" Type="http://schemas.openxmlformats.org/officeDocument/2006/relationships/image" Target="../media/image11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</xdr:row>
      <xdr:rowOff>65133</xdr:rowOff>
    </xdr:from>
    <xdr:to>
      <xdr:col>9</xdr:col>
      <xdr:colOff>47625</xdr:colOff>
      <xdr:row>18</xdr:row>
      <xdr:rowOff>117519</xdr:rowOff>
    </xdr:to>
    <xdr:grpSp>
      <xdr:nvGrpSpPr>
        <xdr:cNvPr id="25" name="Agrupar 24">
          <a:extLst>
            <a:ext uri="{FF2B5EF4-FFF2-40B4-BE49-F238E27FC236}">
              <a16:creationId xmlns:a16="http://schemas.microsoft.com/office/drawing/2014/main" id="{6165C2FB-F161-955A-63B8-FBC8C6549F60}"/>
            </a:ext>
          </a:extLst>
        </xdr:cNvPr>
        <xdr:cNvGrpSpPr/>
      </xdr:nvGrpSpPr>
      <xdr:grpSpPr>
        <a:xfrm>
          <a:off x="1678081" y="1017633"/>
          <a:ext cx="4745691" cy="3290886"/>
          <a:chOff x="1678781" y="726281"/>
          <a:chExt cx="4762500" cy="3290886"/>
        </a:xfrm>
      </xdr:grpSpPr>
      <xdr:grpSp>
        <xdr:nvGrpSpPr>
          <xdr:cNvPr id="15" name="Agrupar 14">
            <a:extLst>
              <a:ext uri="{FF2B5EF4-FFF2-40B4-BE49-F238E27FC236}">
                <a16:creationId xmlns:a16="http://schemas.microsoft.com/office/drawing/2014/main" id="{04BE81E3-AEFE-508D-C7D8-753350E400D1}"/>
              </a:ext>
            </a:extLst>
          </xdr:cNvPr>
          <xdr:cNvGrpSpPr/>
        </xdr:nvGrpSpPr>
        <xdr:grpSpPr>
          <a:xfrm>
            <a:off x="1678781" y="726281"/>
            <a:ext cx="4762500" cy="3290886"/>
            <a:chOff x="1774031" y="1166813"/>
            <a:chExt cx="4762500" cy="3290886"/>
          </a:xfrm>
        </xdr:grpSpPr>
        <xdr:grpSp>
          <xdr:nvGrpSpPr>
            <xdr:cNvPr id="9" name="Agrupar 8">
              <a:extLst>
                <a:ext uri="{FF2B5EF4-FFF2-40B4-BE49-F238E27FC236}">
                  <a16:creationId xmlns:a16="http://schemas.microsoft.com/office/drawing/2014/main" id="{849DEB37-F8CC-58E4-B2D2-B3B2ECB8757E}"/>
                </a:ext>
              </a:extLst>
            </xdr:cNvPr>
            <xdr:cNvGrpSpPr/>
          </xdr:nvGrpSpPr>
          <xdr:grpSpPr>
            <a:xfrm>
              <a:off x="1774031" y="1166813"/>
              <a:ext cx="4762500" cy="3214688"/>
              <a:chOff x="1916906" y="1154906"/>
              <a:chExt cx="4762500" cy="3214688"/>
            </a:xfrm>
          </xdr:grpSpPr>
          <xdr:sp macro="" textlink="">
            <xdr:nvSpPr>
              <xdr:cNvPr id="7" name="Retângulo: Cantos Arredondados 6">
                <a:extLst>
                  <a:ext uri="{FF2B5EF4-FFF2-40B4-BE49-F238E27FC236}">
                    <a16:creationId xmlns:a16="http://schemas.microsoft.com/office/drawing/2014/main" id="{5F25DBDF-A85D-ADE5-CE25-ACD233F47C45}"/>
                  </a:ext>
                </a:extLst>
              </xdr:cNvPr>
              <xdr:cNvSpPr/>
            </xdr:nvSpPr>
            <xdr:spPr>
              <a:xfrm>
                <a:off x="1916906" y="1154906"/>
                <a:ext cx="4762500" cy="3214688"/>
              </a:xfrm>
              <a:prstGeom prst="round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 kern="1200"/>
              </a:p>
            </xdr:txBody>
          </xdr:sp>
          <xdr:sp macro="" textlink="">
            <xdr:nvSpPr>
              <xdr:cNvPr id="8" name="Retângulo: Cantos Superiores Arredondados 7">
                <a:extLst>
                  <a:ext uri="{FF2B5EF4-FFF2-40B4-BE49-F238E27FC236}">
                    <a16:creationId xmlns:a16="http://schemas.microsoft.com/office/drawing/2014/main" id="{BE115CBC-12ED-DE53-429B-F4CA39CA1117}"/>
                  </a:ext>
                </a:extLst>
              </xdr:cNvPr>
              <xdr:cNvSpPr/>
            </xdr:nvSpPr>
            <xdr:spPr>
              <a:xfrm>
                <a:off x="1928813" y="1154906"/>
                <a:ext cx="4750593" cy="488156"/>
              </a:xfrm>
              <a:prstGeom prst="round2SameRect">
                <a:avLst>
                  <a:gd name="adj1" fmla="val 50000"/>
                  <a:gd name="adj2" fmla="val 0"/>
                </a:avLst>
              </a:prstGeom>
              <a:solidFill>
                <a:srgbClr val="FB6F54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 kern="1200"/>
              </a:p>
            </xdr:txBody>
          </xdr:sp>
        </xdr:grpSp>
        <xdr:graphicFrame macro="">
          <xdr:nvGraphicFramePr>
            <xdr:cNvPr id="6" name="Gráfico 5">
              <a:extLst>
                <a:ext uri="{FF2B5EF4-FFF2-40B4-BE49-F238E27FC236}">
                  <a16:creationId xmlns:a16="http://schemas.microsoft.com/office/drawing/2014/main" id="{40102937-3A59-433D-AAF0-357E185F994C}"/>
                </a:ext>
              </a:extLst>
            </xdr:cNvPr>
            <xdr:cNvGraphicFramePr>
              <a:graphicFrameLocks/>
            </xdr:cNvGraphicFramePr>
          </xdr:nvGraphicFramePr>
          <xdr:xfrm>
            <a:off x="1952624" y="1714499"/>
            <a:ext cx="4572000" cy="27432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69FE5385-B03C-7596-4D8A-CB7548FC065C}"/>
                </a:ext>
              </a:extLst>
            </xdr:cNvPr>
            <xdr:cNvSpPr txBox="1"/>
          </xdr:nvSpPr>
          <xdr:spPr>
            <a:xfrm>
              <a:off x="2190750" y="1214437"/>
              <a:ext cx="36195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2000" kern="1200">
                  <a:solidFill>
                    <a:schemeClr val="bg1"/>
                  </a:solidFill>
                  <a:latin typeface="Segoe UI Light" panose="020B0502040204020203" pitchFamily="34" charset="0"/>
                  <a:cs typeface="Segoe UI Light" panose="020B0502040204020203" pitchFamily="34" charset="0"/>
                </a:rPr>
                <a:t>Entrada</a:t>
              </a:r>
            </a:p>
          </xdr:txBody>
        </xdr:sp>
      </xdr:grpSp>
      <xdr:pic>
        <xdr:nvPicPr>
          <xdr:cNvPr id="23" name="Gráfico 22" descr="Registrar estrutura de tópicos">
            <a:extLst>
              <a:ext uri="{FF2B5EF4-FFF2-40B4-BE49-F238E27FC236}">
                <a16:creationId xmlns:a16="http://schemas.microsoft.com/office/drawing/2014/main" id="{17BE770C-180B-F495-36AC-DB75522B9AF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1738312" y="762000"/>
            <a:ext cx="440532" cy="440532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142875</xdr:colOff>
      <xdr:row>18</xdr:row>
      <xdr:rowOff>158281</xdr:rowOff>
    </xdr:from>
    <xdr:to>
      <xdr:col>15</xdr:col>
      <xdr:colOff>500063</xdr:colOff>
      <xdr:row>35</xdr:row>
      <xdr:rowOff>51124</xdr:rowOff>
    </xdr:to>
    <xdr:grpSp>
      <xdr:nvGrpSpPr>
        <xdr:cNvPr id="28" name="Agrupar 27">
          <a:extLst>
            <a:ext uri="{FF2B5EF4-FFF2-40B4-BE49-F238E27FC236}">
              <a16:creationId xmlns:a16="http://schemas.microsoft.com/office/drawing/2014/main" id="{20CA608A-0A54-8187-B0FD-F508BCF5CBFF}"/>
            </a:ext>
          </a:extLst>
        </xdr:cNvPr>
        <xdr:cNvGrpSpPr/>
      </xdr:nvGrpSpPr>
      <xdr:grpSpPr>
        <a:xfrm>
          <a:off x="1678081" y="4349281"/>
          <a:ext cx="8828835" cy="3131343"/>
          <a:chOff x="1678781" y="4202906"/>
          <a:chExt cx="8858251" cy="3131343"/>
        </a:xfrm>
      </xdr:grpSpPr>
      <xdr:grpSp>
        <xdr:nvGrpSpPr>
          <xdr:cNvPr id="17" name="Agrupar 16">
            <a:extLst>
              <a:ext uri="{FF2B5EF4-FFF2-40B4-BE49-F238E27FC236}">
                <a16:creationId xmlns:a16="http://schemas.microsoft.com/office/drawing/2014/main" id="{5782C686-BBE5-AA46-2F76-2272E2702F09}"/>
              </a:ext>
            </a:extLst>
          </xdr:cNvPr>
          <xdr:cNvGrpSpPr/>
        </xdr:nvGrpSpPr>
        <xdr:grpSpPr>
          <a:xfrm>
            <a:off x="1678781" y="4202906"/>
            <a:ext cx="8858251" cy="3131343"/>
            <a:chOff x="1678781" y="4798219"/>
            <a:chExt cx="8858251" cy="3131343"/>
          </a:xfrm>
        </xdr:grpSpPr>
        <xdr:grpSp>
          <xdr:nvGrpSpPr>
            <xdr:cNvPr id="13" name="Agrupar 12">
              <a:extLst>
                <a:ext uri="{FF2B5EF4-FFF2-40B4-BE49-F238E27FC236}">
                  <a16:creationId xmlns:a16="http://schemas.microsoft.com/office/drawing/2014/main" id="{751FBBA7-1F0A-E98A-18CC-D42083665168}"/>
                </a:ext>
              </a:extLst>
            </xdr:cNvPr>
            <xdr:cNvGrpSpPr/>
          </xdr:nvGrpSpPr>
          <xdr:grpSpPr>
            <a:xfrm>
              <a:off x="1678781" y="4798219"/>
              <a:ext cx="8858251" cy="3131343"/>
              <a:chOff x="1809749" y="6429375"/>
              <a:chExt cx="8858251" cy="3131343"/>
            </a:xfrm>
          </xdr:grpSpPr>
          <xdr:sp macro="" textlink="">
            <xdr:nvSpPr>
              <xdr:cNvPr id="3" name="Retângulo: Cantos Arredondados 2">
                <a:extLst>
                  <a:ext uri="{FF2B5EF4-FFF2-40B4-BE49-F238E27FC236}">
                    <a16:creationId xmlns:a16="http://schemas.microsoft.com/office/drawing/2014/main" id="{51F464C4-0825-093F-45E3-F1BF3FD96467}"/>
                  </a:ext>
                </a:extLst>
              </xdr:cNvPr>
              <xdr:cNvSpPr/>
            </xdr:nvSpPr>
            <xdr:spPr>
              <a:xfrm>
                <a:off x="1845470" y="6465093"/>
                <a:ext cx="8691562" cy="3095625"/>
              </a:xfrm>
              <a:prstGeom prst="round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 kern="1200"/>
              </a:p>
            </xdr:txBody>
          </xdr:sp>
          <xdr:graphicFrame macro="">
            <xdr:nvGraphicFramePr>
              <xdr:cNvPr id="2" name="Gráfico 1">
                <a:extLst>
                  <a:ext uri="{FF2B5EF4-FFF2-40B4-BE49-F238E27FC236}">
                    <a16:creationId xmlns:a16="http://schemas.microsoft.com/office/drawing/2014/main" id="{4C96148E-9C29-4FDB-9272-22F64E182A1E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1809749" y="6965157"/>
              <a:ext cx="8858251" cy="257175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sp macro="" textlink="">
            <xdr:nvSpPr>
              <xdr:cNvPr id="10" name="Retângulo: Cantos Superiores Arredondados 9">
                <a:extLst>
                  <a:ext uri="{FF2B5EF4-FFF2-40B4-BE49-F238E27FC236}">
                    <a16:creationId xmlns:a16="http://schemas.microsoft.com/office/drawing/2014/main" id="{AD0EDECA-E52E-408D-AE7E-7712C3793DA0}"/>
                  </a:ext>
                </a:extLst>
              </xdr:cNvPr>
              <xdr:cNvSpPr/>
            </xdr:nvSpPr>
            <xdr:spPr>
              <a:xfrm>
                <a:off x="1845469" y="6429375"/>
                <a:ext cx="8691562" cy="511969"/>
              </a:xfrm>
              <a:prstGeom prst="round2SameRect">
                <a:avLst>
                  <a:gd name="adj1" fmla="val 50000"/>
                  <a:gd name="adj2" fmla="val 0"/>
                </a:avLst>
              </a:prstGeom>
              <a:solidFill>
                <a:srgbClr val="FB6F54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 kern="1200"/>
              </a:p>
            </xdr:txBody>
          </xdr:sp>
        </xdr:grpSp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83124ABF-4E0C-2226-F490-1331F68E9214}"/>
                </a:ext>
              </a:extLst>
            </xdr:cNvPr>
            <xdr:cNvSpPr txBox="1"/>
          </xdr:nvSpPr>
          <xdr:spPr>
            <a:xfrm>
              <a:off x="2214563" y="4845843"/>
              <a:ext cx="4274343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2000" kern="1200">
                  <a:solidFill>
                    <a:schemeClr val="bg1"/>
                  </a:solidFill>
                  <a:latin typeface="Segoe UI Light" panose="020B0502040204020203" pitchFamily="34" charset="0"/>
                  <a:cs typeface="Segoe UI Light" panose="020B0502040204020203" pitchFamily="34" charset="0"/>
                </a:rPr>
                <a:t>Gastos</a:t>
              </a:r>
            </a:p>
          </xdr:txBody>
        </xdr:sp>
      </xdr:grpSp>
      <xdr:pic>
        <xdr:nvPicPr>
          <xdr:cNvPr id="27" name="Gráfico 26" descr="Dinheiro voador estrutura de tópicos">
            <a:extLst>
              <a:ext uri="{FF2B5EF4-FFF2-40B4-BE49-F238E27FC236}">
                <a16:creationId xmlns:a16="http://schemas.microsoft.com/office/drawing/2014/main" id="{A8E3F0E0-B107-BA9F-5C60-8B8D5A703DC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1857374" y="4250532"/>
            <a:ext cx="440530" cy="440530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1464469</xdr:colOff>
      <xdr:row>9</xdr:row>
      <xdr:rowOff>171450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0" name="Mês">
              <a:extLst>
                <a:ext uri="{FF2B5EF4-FFF2-40B4-BE49-F238E27FC236}">
                  <a16:creationId xmlns:a16="http://schemas.microsoft.com/office/drawing/2014/main" id="{0545BDD5-2E1D-4D9D-9109-0D1FC99700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ê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143000"/>
              <a:ext cx="1464469" cy="1504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1</xdr:col>
      <xdr:colOff>142875</xdr:colOff>
      <xdr:row>0</xdr:row>
      <xdr:rowOff>0</xdr:rowOff>
    </xdr:from>
    <xdr:to>
      <xdr:col>15</xdr:col>
      <xdr:colOff>83343</xdr:colOff>
      <xdr:row>0</xdr:row>
      <xdr:rowOff>904875</xdr:rowOff>
    </xdr:to>
    <xdr:grpSp>
      <xdr:nvGrpSpPr>
        <xdr:cNvPr id="47" name="Agrupar 46">
          <a:extLst>
            <a:ext uri="{FF2B5EF4-FFF2-40B4-BE49-F238E27FC236}">
              <a16:creationId xmlns:a16="http://schemas.microsoft.com/office/drawing/2014/main" id="{141BDE4B-4847-7EA3-0B33-7B0AAA28E304}"/>
            </a:ext>
          </a:extLst>
        </xdr:cNvPr>
        <xdr:cNvGrpSpPr/>
      </xdr:nvGrpSpPr>
      <xdr:grpSpPr>
        <a:xfrm>
          <a:off x="1678081" y="0"/>
          <a:ext cx="8412115" cy="904875"/>
          <a:chOff x="1750219" y="0"/>
          <a:chExt cx="8441531" cy="904875"/>
        </a:xfrm>
      </xdr:grpSpPr>
      <xdr:sp macro="" textlink="">
        <xdr:nvSpPr>
          <xdr:cNvPr id="32" name="Retângulo: Cantos Arredondados 31">
            <a:extLst>
              <a:ext uri="{FF2B5EF4-FFF2-40B4-BE49-F238E27FC236}">
                <a16:creationId xmlns:a16="http://schemas.microsoft.com/office/drawing/2014/main" id="{7EA6F0DC-EC4C-4411-9B41-33E8892DD436}"/>
              </a:ext>
            </a:extLst>
          </xdr:cNvPr>
          <xdr:cNvSpPr/>
        </xdr:nvSpPr>
        <xdr:spPr>
          <a:xfrm>
            <a:off x="1750219" y="35718"/>
            <a:ext cx="8441531" cy="869157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33" name="Retângulo: Cantos Arredondados 32">
            <a:extLst>
              <a:ext uri="{FF2B5EF4-FFF2-40B4-BE49-F238E27FC236}">
                <a16:creationId xmlns:a16="http://schemas.microsoft.com/office/drawing/2014/main" id="{ED8117E7-28D9-4108-9066-0997314A0028}"/>
              </a:ext>
            </a:extLst>
          </xdr:cNvPr>
          <xdr:cNvSpPr/>
        </xdr:nvSpPr>
        <xdr:spPr>
          <a:xfrm>
            <a:off x="1845470" y="119061"/>
            <a:ext cx="714373" cy="607219"/>
          </a:xfrm>
          <a:prstGeom prst="roundRect">
            <a:avLst/>
          </a:prstGeom>
          <a:solidFill>
            <a:srgbClr val="FB6F54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 kern="1200"/>
          </a:p>
        </xdr:txBody>
      </xdr:sp>
      <xdr:sp macro="" textlink="">
        <xdr:nvSpPr>
          <xdr:cNvPr id="34" name="CaixaDeTexto 33">
            <a:extLst>
              <a:ext uri="{FF2B5EF4-FFF2-40B4-BE49-F238E27FC236}">
                <a16:creationId xmlns:a16="http://schemas.microsoft.com/office/drawing/2014/main" id="{68D79149-206D-7138-15DC-A641F4D77463}"/>
              </a:ext>
            </a:extLst>
          </xdr:cNvPr>
          <xdr:cNvSpPr txBox="1"/>
        </xdr:nvSpPr>
        <xdr:spPr>
          <a:xfrm>
            <a:off x="2786061" y="35718"/>
            <a:ext cx="2226469" cy="3452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2000" b="1" kern="1200">
                <a:latin typeface="Segoe UI Light" panose="020B0502040204020203" pitchFamily="34" charset="0"/>
                <a:cs typeface="Segoe UI Light" panose="020B0502040204020203" pitchFamily="34" charset="0"/>
              </a:rPr>
              <a:t>Hello,</a:t>
            </a:r>
            <a:r>
              <a:rPr lang="pt-BR" sz="2000" b="1" kern="1200" baseline="0">
                <a:latin typeface="Segoe UI Light" panose="020B0502040204020203" pitchFamily="34" charset="0"/>
                <a:cs typeface="Segoe UI Light" panose="020B0502040204020203" pitchFamily="34" charset="0"/>
              </a:rPr>
              <a:t> Valéria</a:t>
            </a:r>
            <a:endParaRPr lang="pt-BR" sz="2000" b="1" kern="1200">
              <a:latin typeface="Segoe UI Light" panose="020B0502040204020203" pitchFamily="34" charset="0"/>
              <a:cs typeface="Segoe UI Light" panose="020B0502040204020203" pitchFamily="34" charset="0"/>
            </a:endParaRPr>
          </a:p>
        </xdr:txBody>
      </xdr:sp>
      <xdr:sp macro="" textlink="">
        <xdr:nvSpPr>
          <xdr:cNvPr id="35" name="CaixaDeTexto 34">
            <a:extLst>
              <a:ext uri="{FF2B5EF4-FFF2-40B4-BE49-F238E27FC236}">
                <a16:creationId xmlns:a16="http://schemas.microsoft.com/office/drawing/2014/main" id="{6AD65181-0151-C01E-014D-4FCEB83BA372}"/>
              </a:ext>
            </a:extLst>
          </xdr:cNvPr>
          <xdr:cNvSpPr txBox="1"/>
        </xdr:nvSpPr>
        <xdr:spPr>
          <a:xfrm>
            <a:off x="2786061" y="381000"/>
            <a:ext cx="5548313" cy="3214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pt-BR" sz="1100" kern="1200">
                <a:solidFill>
                  <a:schemeClr val="tx1">
                    <a:lumMod val="75000"/>
                    <a:lumOff val="25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Acompanhamento</a:t>
            </a:r>
            <a:r>
              <a:rPr lang="pt-BR" sz="1100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Segoe UI Light" panose="020B0502040204020203" pitchFamily="34" charset="0"/>
                <a:cs typeface="Segoe UI Light" panose="020B0502040204020203" pitchFamily="34" charset="0"/>
              </a:rPr>
              <a:t> Financeiro</a:t>
            </a:r>
            <a:endParaRPr lang="pt-BR" sz="1100" kern="1200">
              <a:solidFill>
                <a:schemeClr val="tx1">
                  <a:lumMod val="75000"/>
                  <a:lumOff val="25000"/>
                </a:schemeClr>
              </a:solidFill>
              <a:latin typeface="Segoe UI Light" panose="020B0502040204020203" pitchFamily="34" charset="0"/>
              <a:cs typeface="Segoe UI Light" panose="020B0502040204020203" pitchFamily="34" charset="0"/>
            </a:endParaRPr>
          </a:p>
        </xdr:txBody>
      </xdr:sp>
      <xdr:grpSp>
        <xdr:nvGrpSpPr>
          <xdr:cNvPr id="39" name="Agrupar 38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0F965011-774C-0568-3C40-60E3EE78A635}"/>
              </a:ext>
            </a:extLst>
          </xdr:cNvPr>
          <xdr:cNvGrpSpPr/>
        </xdr:nvGrpSpPr>
        <xdr:grpSpPr>
          <a:xfrm>
            <a:off x="6048375" y="190500"/>
            <a:ext cx="3810000" cy="428625"/>
            <a:chOff x="6048375" y="190500"/>
            <a:chExt cx="3810000" cy="428625"/>
          </a:xfrm>
        </xdr:grpSpPr>
        <xdr:sp macro="" textlink="">
          <xdr:nvSpPr>
            <xdr:cNvPr id="36" name="Retângulo: Cantos Arredondados 35">
              <a:extLst>
                <a:ext uri="{FF2B5EF4-FFF2-40B4-BE49-F238E27FC236}">
                  <a16:creationId xmlns:a16="http://schemas.microsoft.com/office/drawing/2014/main" id="{DECE5889-C421-4E9C-9312-562498CB1181}"/>
                </a:ext>
              </a:extLst>
            </xdr:cNvPr>
            <xdr:cNvSpPr/>
          </xdr:nvSpPr>
          <xdr:spPr>
            <a:xfrm>
              <a:off x="6048375" y="190500"/>
              <a:ext cx="3810000" cy="428625"/>
            </a:xfrm>
            <a:prstGeom prst="roundRect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bg1">
                  <a:lumMod val="85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pt-BR" sz="1100" kern="1200">
                  <a:solidFill>
                    <a:schemeClr val="bg2">
                      <a:lumMod val="10000"/>
                    </a:schemeClr>
                  </a:solidFill>
                </a:rPr>
                <a:t>Pesquisar dados...</a:t>
              </a:r>
            </a:p>
          </xdr:txBody>
        </xdr:sp>
        <xdr:pic>
          <xdr:nvPicPr>
            <xdr:cNvPr id="38" name="Gráfico 37" descr="Lupa com preenchimento sólido">
              <a:extLst>
                <a:ext uri="{FF2B5EF4-FFF2-40B4-BE49-F238E27FC236}">
                  <a16:creationId xmlns:a16="http://schemas.microsoft.com/office/drawing/2014/main" id="{25E6F3CE-71DC-CAE8-9B15-17F8A287AD8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>
              <a:extLst>
                <a:ext uri="{96DAC541-7B7A-43D3-8B79-37D633B846F1}">
                  <asvg:svgBlip xmlns:asvg="http://schemas.microsoft.com/office/drawing/2016/SVG/main" r:embed="rId9"/>
                </a:ext>
              </a:extLst>
            </a:blip>
            <a:stretch>
              <a:fillRect/>
            </a:stretch>
          </xdr:blipFill>
          <xdr:spPr>
            <a:xfrm>
              <a:off x="9379744" y="214312"/>
              <a:ext cx="404812" cy="404812"/>
            </a:xfrm>
            <a:prstGeom prst="rect">
              <a:avLst/>
            </a:prstGeom>
          </xdr:spPr>
        </xdr:pic>
      </xdr:grpSp>
      <xdr:pic>
        <xdr:nvPicPr>
          <xdr:cNvPr id="45" name="Imagem 44" descr="Mascotes Professoras Fazendo a Nossa Festa 0031 - Fazendo a Nossa Festa">
            <a:extLst>
              <a:ext uri="{FF2B5EF4-FFF2-40B4-BE49-F238E27FC236}">
                <a16:creationId xmlns:a16="http://schemas.microsoft.com/office/drawing/2014/main" id="{1924813F-32F0-E4F7-E061-1347F4484E76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5372" t="-1" r="21641" b="55028"/>
          <a:stretch/>
        </xdr:blipFill>
        <xdr:spPr bwMode="auto">
          <a:xfrm>
            <a:off x="1881187" y="0"/>
            <a:ext cx="595313" cy="73785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23812</xdr:colOff>
      <xdr:row>0</xdr:row>
      <xdr:rowOff>178594</xdr:rowOff>
    </xdr:from>
    <xdr:to>
      <xdr:col>0</xdr:col>
      <xdr:colOff>1524000</xdr:colOff>
      <xdr:row>0</xdr:row>
      <xdr:rowOff>821531</xdr:rowOff>
    </xdr:to>
    <xdr:sp macro="" textlink="">
      <xdr:nvSpPr>
        <xdr:cNvPr id="48" name="Retângulo: Cantos Arredondados 47">
          <a:extLst>
            <a:ext uri="{FF2B5EF4-FFF2-40B4-BE49-F238E27FC236}">
              <a16:creationId xmlns:a16="http://schemas.microsoft.com/office/drawing/2014/main" id="{39024046-CD0E-70A8-8D5E-CB89063BE32A}"/>
            </a:ext>
          </a:extLst>
        </xdr:cNvPr>
        <xdr:cNvSpPr/>
      </xdr:nvSpPr>
      <xdr:spPr>
        <a:xfrm>
          <a:off x="23812" y="178594"/>
          <a:ext cx="1500188" cy="642937"/>
        </a:xfrm>
        <a:prstGeom prst="round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200" b="1" kern="1200"/>
            <a:t>Money APP</a:t>
          </a:r>
        </a:p>
      </xdr:txBody>
    </xdr:sp>
    <xdr:clientData/>
  </xdr:twoCellAnchor>
  <xdr:twoCellAnchor editAs="oneCell">
    <xdr:from>
      <xdr:col>0</xdr:col>
      <xdr:colOff>928688</xdr:colOff>
      <xdr:row>0</xdr:row>
      <xdr:rowOff>166687</xdr:rowOff>
    </xdr:from>
    <xdr:to>
      <xdr:col>0</xdr:col>
      <xdr:colOff>1428750</xdr:colOff>
      <xdr:row>0</xdr:row>
      <xdr:rowOff>666749</xdr:rowOff>
    </xdr:to>
    <xdr:pic>
      <xdr:nvPicPr>
        <xdr:cNvPr id="50" name="Gráfico 49" descr="Dinheiro com preenchimento sólido">
          <a:extLst>
            <a:ext uri="{FF2B5EF4-FFF2-40B4-BE49-F238E27FC236}">
              <a16:creationId xmlns:a16="http://schemas.microsoft.com/office/drawing/2014/main" id="{E5920372-DA6B-9F0F-694F-7B229A252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28688" y="166687"/>
          <a:ext cx="500062" cy="500062"/>
        </a:xfrm>
        <a:prstGeom prst="rect">
          <a:avLst/>
        </a:prstGeom>
      </xdr:spPr>
    </xdr:pic>
    <xdr:clientData/>
  </xdr:twoCellAnchor>
  <xdr:twoCellAnchor>
    <xdr:from>
      <xdr:col>10</xdr:col>
      <xdr:colOff>67235</xdr:colOff>
      <xdr:row>1</xdr:row>
      <xdr:rowOff>44824</xdr:rowOff>
    </xdr:from>
    <xdr:to>
      <xdr:col>17</xdr:col>
      <xdr:colOff>577103</xdr:colOff>
      <xdr:row>18</xdr:row>
      <xdr:rowOff>21012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7481E9D0-6215-48DA-9B70-D99EA977E55C}"/>
            </a:ext>
          </a:extLst>
        </xdr:cNvPr>
        <xdr:cNvGrpSpPr/>
      </xdr:nvGrpSpPr>
      <xdr:grpSpPr>
        <a:xfrm>
          <a:off x="7048500" y="997324"/>
          <a:ext cx="4745691" cy="3214688"/>
          <a:chOff x="1678781" y="726281"/>
          <a:chExt cx="4762500" cy="3214688"/>
        </a:xfrm>
      </xdr:grpSpPr>
      <xdr:grpSp>
        <xdr:nvGrpSpPr>
          <xdr:cNvPr id="5" name="Agrupar 4">
            <a:extLst>
              <a:ext uri="{FF2B5EF4-FFF2-40B4-BE49-F238E27FC236}">
                <a16:creationId xmlns:a16="http://schemas.microsoft.com/office/drawing/2014/main" id="{B54970FC-96A6-F348-0157-FC995A9D9987}"/>
              </a:ext>
            </a:extLst>
          </xdr:cNvPr>
          <xdr:cNvGrpSpPr/>
        </xdr:nvGrpSpPr>
        <xdr:grpSpPr>
          <a:xfrm>
            <a:off x="1678781" y="726281"/>
            <a:ext cx="4762500" cy="3214688"/>
            <a:chOff x="1774031" y="1166813"/>
            <a:chExt cx="4762500" cy="3214688"/>
          </a:xfrm>
        </xdr:grpSpPr>
        <xdr:grpSp>
          <xdr:nvGrpSpPr>
            <xdr:cNvPr id="12" name="Agrupar 11">
              <a:extLst>
                <a:ext uri="{FF2B5EF4-FFF2-40B4-BE49-F238E27FC236}">
                  <a16:creationId xmlns:a16="http://schemas.microsoft.com/office/drawing/2014/main" id="{E13AF075-DA55-C9FB-237A-8C5F32677905}"/>
                </a:ext>
              </a:extLst>
            </xdr:cNvPr>
            <xdr:cNvGrpSpPr/>
          </xdr:nvGrpSpPr>
          <xdr:grpSpPr>
            <a:xfrm>
              <a:off x="1774031" y="1166813"/>
              <a:ext cx="4762500" cy="3214688"/>
              <a:chOff x="1916906" y="1154906"/>
              <a:chExt cx="4762500" cy="3214688"/>
            </a:xfrm>
          </xdr:grpSpPr>
          <xdr:sp macro="" textlink="">
            <xdr:nvSpPr>
              <xdr:cNvPr id="20" name="Retângulo: Cantos Arredondados 19">
                <a:extLst>
                  <a:ext uri="{FF2B5EF4-FFF2-40B4-BE49-F238E27FC236}">
                    <a16:creationId xmlns:a16="http://schemas.microsoft.com/office/drawing/2014/main" id="{EDA9A78A-1111-D8D0-98C6-78EDF03903DB}"/>
                  </a:ext>
                </a:extLst>
              </xdr:cNvPr>
              <xdr:cNvSpPr/>
            </xdr:nvSpPr>
            <xdr:spPr>
              <a:xfrm>
                <a:off x="1916906" y="1154906"/>
                <a:ext cx="4762500" cy="3214688"/>
              </a:xfrm>
              <a:prstGeom prst="round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pt-BR" sz="1100" kern="1200"/>
                  <a:t>co</a:t>
                </a:r>
              </a:p>
            </xdr:txBody>
          </xdr:sp>
          <xdr:sp macro="" textlink="">
            <xdr:nvSpPr>
              <xdr:cNvPr id="21" name="Retângulo: Cantos Superiores Arredondados 20">
                <a:extLst>
                  <a:ext uri="{FF2B5EF4-FFF2-40B4-BE49-F238E27FC236}">
                    <a16:creationId xmlns:a16="http://schemas.microsoft.com/office/drawing/2014/main" id="{D46EB31A-7C44-8DB7-1226-BF45126217CB}"/>
                  </a:ext>
                </a:extLst>
              </xdr:cNvPr>
              <xdr:cNvSpPr/>
            </xdr:nvSpPr>
            <xdr:spPr>
              <a:xfrm>
                <a:off x="1928813" y="1154906"/>
                <a:ext cx="4750593" cy="488156"/>
              </a:xfrm>
              <a:prstGeom prst="round2SameRect">
                <a:avLst>
                  <a:gd name="adj1" fmla="val 50000"/>
                  <a:gd name="adj2" fmla="val 0"/>
                </a:avLst>
              </a:prstGeom>
              <a:solidFill>
                <a:srgbClr val="FB6F54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pt-BR" sz="1100" kern="1200"/>
              </a:p>
            </xdr:txBody>
          </xdr:sp>
        </xdr:grpSp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C2919C43-A8F6-B68A-5DB9-82DC535A6E31}"/>
                </a:ext>
              </a:extLst>
            </xdr:cNvPr>
            <xdr:cNvSpPr txBox="1"/>
          </xdr:nvSpPr>
          <xdr:spPr>
            <a:xfrm>
              <a:off x="2190750" y="1214437"/>
              <a:ext cx="3619500" cy="3333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BR" sz="2000" kern="1200">
                  <a:solidFill>
                    <a:schemeClr val="bg1"/>
                  </a:solidFill>
                  <a:latin typeface="Segoe UI Light" panose="020B0502040204020203" pitchFamily="34" charset="0"/>
                  <a:cs typeface="Segoe UI Light" panose="020B0502040204020203" pitchFamily="34" charset="0"/>
                </a:rPr>
                <a:t>Economias</a:t>
              </a:r>
            </a:p>
          </xdr:txBody>
        </xdr:sp>
      </xdr:grpSp>
      <xdr:pic>
        <xdr:nvPicPr>
          <xdr:cNvPr id="11" name="Gráfico 10" descr="Cofrinho estrutura de tópicos">
            <a:extLst>
              <a:ext uri="{FF2B5EF4-FFF2-40B4-BE49-F238E27FC236}">
                <a16:creationId xmlns:a16="http://schemas.microsoft.com/office/drawing/2014/main" id="{822245CC-B091-5DF9-D0D5-10C236010B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96DAC541-7B7A-43D3-8B79-37D633B846F1}">
                <asvg:svgBlip xmlns:asvg="http://schemas.microsoft.com/office/drawing/2016/SVG/main" r:embed="rId14"/>
              </a:ext>
            </a:extLst>
          </a:blip>
          <a:srcRect/>
          <a:stretch/>
        </xdr:blipFill>
        <xdr:spPr>
          <a:xfrm>
            <a:off x="1738312" y="762777"/>
            <a:ext cx="440532" cy="438977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190501</xdr:colOff>
      <xdr:row>3</xdr:row>
      <xdr:rowOff>56029</xdr:rowOff>
    </xdr:from>
    <xdr:to>
      <xdr:col>16</xdr:col>
      <xdr:colOff>403412</xdr:colOff>
      <xdr:row>17</xdr:row>
      <xdr:rowOff>132229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81D2D2AC-CEC8-4D56-8E04-41B6D65E4A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LERIA LF" refreshedDate="45661.44728310185" createdVersion="8" refreshedVersion="8" minRefreshableVersion="3" recordCount="44" xr:uid="{321A86BC-9960-467F-B049-8E494886BB81}">
  <cacheSource type="worksheet">
    <worksheetSource name="TBL_operations"/>
  </cacheSource>
  <cacheFields count="8">
    <cacheField name="Data" numFmtId="14">
      <sharedItems containsSemiMixedTypes="0" containsNonDate="0" containsDate="1" containsString="0" minDate="2024-08-01T00:00:00" maxDate="2024-11-01T00:00:00"/>
    </cacheField>
    <cacheField name="Mês" numFmtId="1">
      <sharedItems containsSemiMixedTypes="0" containsString="0" containsNumber="1" containsInteger="1" minValue="8" maxValue="10" count="3">
        <n v="8"/>
        <n v="9"/>
        <n v="10"/>
      </sharedItems>
    </cacheField>
    <cacheField name="Tipo" numFmtId="0">
      <sharedItems count="2">
        <s v="ENTRADA"/>
        <s v="SAÍDA"/>
      </sharedItems>
    </cacheField>
    <cacheField name="Categoria" numFmtId="0">
      <sharedItems count="19">
        <s v="Renda Fixa"/>
        <s v="Alimentação"/>
        <s v="Transporte"/>
        <s v="Lazer"/>
        <s v="Saúde"/>
        <s v="Educação"/>
        <s v="Vestuário"/>
        <s v="Investimentos"/>
        <s v="Serviços"/>
        <s v="Eletrônicos"/>
        <s v="Utilidades Domésticas"/>
        <s v="Presentes"/>
        <s v="Beleza"/>
        <s v="Pet Care"/>
        <s v="Viagem"/>
        <s v="Gastronomia"/>
        <s v="Freelance"/>
        <s v="Utilidades Dom."/>
        <s v="Venda de ativos"/>
      </sharedItems>
    </cacheField>
    <cacheField name="Descrição" numFmtId="0">
      <sharedItems/>
    </cacheField>
    <cacheField name="Valor" numFmtId="8">
      <sharedItems containsSemiMixedTypes="0" containsString="0" containsNumber="1" containsInteger="1" minValue="80" maxValue="5000"/>
    </cacheField>
    <cacheField name="Operação Bancária" numFmtId="0">
      <sharedItems/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 pivotCacheId="202576502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d v="2024-08-01T00:00:00"/>
    <x v="0"/>
    <x v="0"/>
    <x v="0"/>
    <s v="Salário mensal"/>
    <n v="5000"/>
    <s v="Transferência"/>
    <s v="Recebido"/>
  </r>
  <r>
    <d v="2024-08-01T00:00:00"/>
    <x v="0"/>
    <x v="1"/>
    <x v="1"/>
    <s v="Compras no supermercado"/>
    <n v="550"/>
    <s v="Débito Automático"/>
    <s v="Pendente"/>
  </r>
  <r>
    <d v="2024-08-03T00:00:00"/>
    <x v="0"/>
    <x v="1"/>
    <x v="2"/>
    <s v="Gasolina"/>
    <n v="300"/>
    <s v="Cartão de Crédito"/>
    <s v="Pago"/>
  </r>
  <r>
    <d v="2024-08-05T00:00:00"/>
    <x v="0"/>
    <x v="1"/>
    <x v="3"/>
    <s v="Cinema"/>
    <n v="120"/>
    <s v="Cartão de Crédito"/>
    <s v="Pago"/>
  </r>
  <r>
    <d v="2024-08-07T00:00:00"/>
    <x v="0"/>
    <x v="1"/>
    <x v="4"/>
    <s v="Consulta odontológica"/>
    <n v="250"/>
    <s v="Transferência"/>
    <s v="Pago"/>
  </r>
  <r>
    <d v="2024-08-10T00:00:00"/>
    <x v="0"/>
    <x v="1"/>
    <x v="5"/>
    <s v="Material escolar"/>
    <n v="400"/>
    <s v="Débito Automático"/>
    <s v="Pendente"/>
  </r>
  <r>
    <d v="2024-08-12T00:00:00"/>
    <x v="0"/>
    <x v="1"/>
    <x v="6"/>
    <s v="Compra de roupas de inverno"/>
    <n v="600"/>
    <s v="Cartão de Crédito"/>
    <s v="Pendente"/>
  </r>
  <r>
    <d v="2024-08-15T00:00:00"/>
    <x v="0"/>
    <x v="0"/>
    <x v="7"/>
    <s v="Dividendos de ações"/>
    <n v="800"/>
    <s v="Transferência"/>
    <s v="Recebido"/>
  </r>
  <r>
    <d v="2024-08-15T00:00:00"/>
    <x v="0"/>
    <x v="1"/>
    <x v="8"/>
    <s v="Limpeza do apartamento"/>
    <n v="150"/>
    <s v="Transferência"/>
    <s v="Pago"/>
  </r>
  <r>
    <d v="2024-08-18T00:00:00"/>
    <x v="0"/>
    <x v="1"/>
    <x v="9"/>
    <s v="Compra de novo celular"/>
    <n v="1200"/>
    <s v="Cartão de Crédito"/>
    <s v="Pendente"/>
  </r>
  <r>
    <d v="2024-08-20T00:00:00"/>
    <x v="0"/>
    <x v="1"/>
    <x v="10"/>
    <s v="Reparos domésticos"/>
    <n v="450"/>
    <s v="Débito Automático"/>
    <s v="Pago"/>
  </r>
  <r>
    <d v="2024-08-22T00:00:00"/>
    <x v="0"/>
    <x v="1"/>
    <x v="11"/>
    <s v="Presente de aniversário"/>
    <n v="180"/>
    <s v="Transferência"/>
    <s v="Pendente"/>
  </r>
  <r>
    <d v="2024-08-24T00:00:00"/>
    <x v="0"/>
    <x v="1"/>
    <x v="12"/>
    <s v="Corte de cabelo e barba"/>
    <n v="80"/>
    <s v="Débito Automático"/>
    <s v="Pago"/>
  </r>
  <r>
    <d v="2024-08-28T00:00:00"/>
    <x v="0"/>
    <x v="1"/>
    <x v="13"/>
    <s v="Ração e petiscos para o cachorro"/>
    <n v="200"/>
    <s v="Débito Automático"/>
    <s v="Pago"/>
  </r>
  <r>
    <d v="2024-08-30T00:00:00"/>
    <x v="0"/>
    <x v="1"/>
    <x v="14"/>
    <s v="Reserva de pousada"/>
    <n v="750"/>
    <s v="Transferência"/>
    <s v="Pendente"/>
  </r>
  <r>
    <d v="2024-08-31T00:00:00"/>
    <x v="0"/>
    <x v="1"/>
    <x v="15"/>
    <s v="Jantar em restaurante francês"/>
    <n v="350"/>
    <s v="Cartão de Crédito"/>
    <s v="Pago"/>
  </r>
  <r>
    <d v="2024-09-01T00:00:00"/>
    <x v="1"/>
    <x v="0"/>
    <x v="0"/>
    <s v="Salário mensal"/>
    <n v="5000"/>
    <s v="Transferência"/>
    <s v="Recebido"/>
  </r>
  <r>
    <d v="2024-09-02T00:00:00"/>
    <x v="1"/>
    <x v="1"/>
    <x v="1"/>
    <s v="Compras no supermercado"/>
    <n v="450"/>
    <s v="Débito Automático"/>
    <s v="Pendente"/>
  </r>
  <r>
    <d v="2024-09-05T00:00:00"/>
    <x v="1"/>
    <x v="1"/>
    <x v="2"/>
    <s v="Gasolina"/>
    <n v="300"/>
    <s v="Débito Automático"/>
    <s v="Pago"/>
  </r>
  <r>
    <d v="2024-09-08T00:00:00"/>
    <x v="1"/>
    <x v="1"/>
    <x v="3"/>
    <s v="Cinema e jantar"/>
    <n v="200"/>
    <s v="Transferência"/>
    <s v="Pago"/>
  </r>
  <r>
    <d v="2024-09-11T00:00:00"/>
    <x v="1"/>
    <x v="1"/>
    <x v="4"/>
    <s v="Plano de saúde"/>
    <n v="600"/>
    <s v="Débito Automático"/>
    <s v="Pendente"/>
  </r>
  <r>
    <d v="2024-09-14T00:00:00"/>
    <x v="1"/>
    <x v="1"/>
    <x v="5"/>
    <s v="Material escolar"/>
    <n v="350"/>
    <s v="Transferência"/>
    <s v="Pago"/>
  </r>
  <r>
    <d v="2024-09-17T00:00:00"/>
    <x v="1"/>
    <x v="1"/>
    <x v="6"/>
    <s v="Compra de roupas"/>
    <n v="500"/>
    <s v="Cartão de Crédito"/>
    <s v="Pendente"/>
  </r>
  <r>
    <d v="2024-09-20T00:00:00"/>
    <x v="1"/>
    <x v="0"/>
    <x v="16"/>
    <s v="Pagamento por projeto freelancer"/>
    <n v="1200"/>
    <s v="Transferência"/>
    <s v="Recebido"/>
  </r>
  <r>
    <d v="2024-09-20T00:00:00"/>
    <x v="1"/>
    <x v="1"/>
    <x v="8"/>
    <s v="Manutenção do veículo"/>
    <n v="800"/>
    <s v="Transferência"/>
    <s v="Pago"/>
  </r>
  <r>
    <d v="2024-09-23T00:00:00"/>
    <x v="1"/>
    <x v="1"/>
    <x v="9"/>
    <s v="Compra de novo smartphone"/>
    <n v="1500"/>
    <s v="Cartão de Crédito"/>
    <s v="Pendente"/>
  </r>
  <r>
    <d v="2024-09-26T00:00:00"/>
    <x v="1"/>
    <x v="1"/>
    <x v="17"/>
    <s v="Conta de energia elétrica"/>
    <n v="250"/>
    <s v="Débito Automático"/>
    <s v="Pago"/>
  </r>
  <r>
    <d v="2024-09-29T00:00:00"/>
    <x v="1"/>
    <x v="1"/>
    <x v="11"/>
    <s v="Aniversário da mãe"/>
    <n v="400"/>
    <s v="Cartão de Crédito"/>
    <s v="Pendente"/>
  </r>
  <r>
    <d v="2024-10-01T00:00:00"/>
    <x v="2"/>
    <x v="0"/>
    <x v="0"/>
    <s v="Salário mensal"/>
    <n v="5000"/>
    <s v="Transferência"/>
    <s v="Recebido"/>
  </r>
  <r>
    <d v="2024-10-01T00:00:00"/>
    <x v="2"/>
    <x v="1"/>
    <x v="1"/>
    <s v="Compras no supermercado"/>
    <n v="600"/>
    <s v="Débito Automático"/>
    <s v="Pendente"/>
  </r>
  <r>
    <d v="2024-10-03T00:00:00"/>
    <x v="2"/>
    <x v="1"/>
    <x v="2"/>
    <s v="Recarga de cartão de transporte"/>
    <n v="200"/>
    <s v="Cartão de Crédito"/>
    <s v="Pago"/>
  </r>
  <r>
    <d v="2024-10-05T00:00:00"/>
    <x v="2"/>
    <x v="1"/>
    <x v="3"/>
    <s v="Ingressos para teatro"/>
    <n v="180"/>
    <s v="Transferência"/>
    <s v="Pago"/>
  </r>
  <r>
    <d v="2024-10-08T00:00:00"/>
    <x v="2"/>
    <x v="1"/>
    <x v="4"/>
    <s v="Remédios de farmácia"/>
    <n v="120"/>
    <s v="Débito Automático"/>
    <s v="Pendente"/>
  </r>
  <r>
    <d v="2024-10-10T00:00:00"/>
    <x v="2"/>
    <x v="1"/>
    <x v="5"/>
    <s v="Cursos online"/>
    <n v="350"/>
    <s v="Cartão de Crédito"/>
    <s v="Pendente"/>
  </r>
  <r>
    <d v="2024-10-13T00:00:00"/>
    <x v="2"/>
    <x v="1"/>
    <x v="6"/>
    <s v="Roupas de primavera"/>
    <n v="400"/>
    <s v="Transferência"/>
    <s v="Pago"/>
  </r>
  <r>
    <d v="2024-10-15T00:00:00"/>
    <x v="2"/>
    <x v="1"/>
    <x v="8"/>
    <s v="Manutenção da casa"/>
    <n v="450"/>
    <s v="Débito Automático"/>
    <s v="Pago"/>
  </r>
  <r>
    <d v="2024-10-18T00:00:00"/>
    <x v="2"/>
    <x v="0"/>
    <x v="18"/>
    <s v="Venda de equipamentos eletrônicos"/>
    <n v="1500"/>
    <s v="Transferência"/>
    <s v="Recebido"/>
  </r>
  <r>
    <d v="2024-10-18T00:00:00"/>
    <x v="2"/>
    <x v="1"/>
    <x v="9"/>
    <s v="Manutenção do computador"/>
    <n v="300"/>
    <s v="Cartão de Crédito"/>
    <s v="Pendente"/>
  </r>
  <r>
    <d v="2024-10-20T00:00:00"/>
    <x v="2"/>
    <x v="1"/>
    <x v="10"/>
    <s v="Troca de móveis da cozinha"/>
    <n v="800"/>
    <s v="Transferência"/>
    <s v="Pago"/>
  </r>
  <r>
    <d v="2024-10-22T00:00:00"/>
    <x v="2"/>
    <x v="1"/>
    <x v="11"/>
    <s v="Presentes para casamento"/>
    <n v="250"/>
    <s v="Cartão de Crédito"/>
    <s v="Pendente"/>
  </r>
  <r>
    <d v="2024-10-24T00:00:00"/>
    <x v="2"/>
    <x v="1"/>
    <x v="13"/>
    <s v="Veterinário para o pet"/>
    <n v="150"/>
    <s v="Débito Automático"/>
    <s v="Pago"/>
  </r>
  <r>
    <d v="2024-10-26T00:00:00"/>
    <x v="2"/>
    <x v="1"/>
    <x v="12"/>
    <s v="Salão de beleza"/>
    <n v="250"/>
    <s v="Transferência"/>
    <s v="Pendente"/>
  </r>
  <r>
    <d v="2024-10-30T00:00:00"/>
    <x v="2"/>
    <x v="1"/>
    <x v="15"/>
    <s v="Jantar em restaurante italiano"/>
    <n v="220"/>
    <s v="Transferência"/>
    <s v="Pendente"/>
  </r>
  <r>
    <d v="2024-10-31T00:00:00"/>
    <x v="2"/>
    <x v="1"/>
    <x v="14"/>
    <s v="Reserva de hotel para fim de semana"/>
    <n v="500"/>
    <s v="Cartão de Crédito"/>
    <s v="Pend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D3E248-C679-4BAE-A812-3BD42F62EED3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B4:C19" firstHeaderRow="1" firstDataRow="1" firstDataCol="1" rowPageCount="1" colPageCount="1"/>
  <pivotFields count="8">
    <pivotField numFmtId="14" showAll="0"/>
    <pivotField numFmtId="1" showAll="0">
      <items count="4">
        <item x="0"/>
        <item h="1" x="1"/>
        <item h="1"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8" showAll="0"/>
    <pivotField showAll="0"/>
    <pivotField showAll="0"/>
  </pivotFields>
  <rowFields count="1">
    <field x="3"/>
  </rowFields>
  <rowItems count="15">
    <i>
      <x/>
    </i>
    <i>
      <x v="1"/>
    </i>
    <i>
      <x v="2"/>
    </i>
    <i>
      <x v="3"/>
    </i>
    <i>
      <x v="5"/>
    </i>
    <i>
      <x v="7"/>
    </i>
    <i>
      <x v="8"/>
    </i>
    <i>
      <x v="9"/>
    </i>
    <i>
      <x v="11"/>
    </i>
    <i>
      <x v="12"/>
    </i>
    <i>
      <x v="13"/>
    </i>
    <i>
      <x v="15"/>
    </i>
    <i>
      <x v="17"/>
    </i>
    <i>
      <x v="18"/>
    </i>
    <i t="grand">
      <x/>
    </i>
  </rowItems>
  <colItems count="1">
    <i/>
  </colItems>
  <pageFields count="1">
    <pageField fld="2" item="1" hier="-1"/>
  </pageFields>
  <dataFields count="1">
    <dataField name="Soma de Valor" fld="5" baseField="0" baseItem="0" numFmtId="8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C81642-2033-4DEC-A778-63A2FCDC82B2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6">
  <location ref="F3:G6" firstHeaderRow="1" firstDataRow="1" firstDataCol="1" rowPageCount="1" colPageCount="1"/>
  <pivotFields count="8">
    <pivotField numFmtId="14" showAll="0"/>
    <pivotField numFmtId="1" showAll="0">
      <items count="4">
        <item x="0"/>
        <item h="1" x="1"/>
        <item h="1" x="2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20">
        <item x="1"/>
        <item x="12"/>
        <item x="5"/>
        <item x="9"/>
        <item x="16"/>
        <item x="15"/>
        <item x="7"/>
        <item x="3"/>
        <item x="13"/>
        <item x="11"/>
        <item x="0"/>
        <item x="4"/>
        <item x="8"/>
        <item x="2"/>
        <item x="17"/>
        <item x="10"/>
        <item x="18"/>
        <item x="6"/>
        <item x="14"/>
        <item t="default"/>
      </items>
    </pivotField>
    <pivotField showAll="0"/>
    <pivotField dataField="1" numFmtId="8" showAll="0"/>
    <pivotField showAll="0"/>
    <pivotField showAll="0"/>
  </pivotFields>
  <rowFields count="1">
    <field x="3"/>
  </rowFields>
  <rowItems count="3">
    <i>
      <x v="6"/>
    </i>
    <i>
      <x v="10"/>
    </i>
    <i t="grand">
      <x/>
    </i>
  </rowItems>
  <colItems count="1">
    <i/>
  </colItems>
  <pageFields count="1">
    <pageField fld="2" item="0" hier="-1"/>
  </pageFields>
  <dataFields count="1">
    <dataField name="Soma de Valor" fld="5" baseField="0" baseItem="0" numFmtId="8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11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11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1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5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15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Mês" xr10:uid="{9A110875-4151-4369-84DD-9BBCEA56B7AA}" sourceName="Mês">
  <pivotTables>
    <pivotTable tabId="2" name="Tabela dinâmica1"/>
    <pivotTable tabId="2" name="Tabela dinâmica3"/>
  </pivotTables>
  <data>
    <tabular pivotCacheId="2025765021">
      <items count="3">
        <i x="0" s="1"/>
        <i x="1"/>
        <i x="2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ês" xr10:uid="{46C3C78B-B0C4-459E-91EB-696E7AAA7701}" cache="SegmentaçãodeDados_Mês" caption="MÊS" style="MyStyle" rowHeight="257175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C977A8-ACBB-4056-9934-997C433490C3}" name="TBL_operations" displayName="TBL_operations" ref="A1:H45" totalsRowShown="0">
  <autoFilter ref="A1:H45" xr:uid="{A5C977A8-ACBB-4056-9934-997C433490C3}"/>
  <tableColumns count="8">
    <tableColumn id="1" xr3:uid="{7F3409F9-8CB3-4EDC-AF29-F0CA95DD8D81}" name="Data"/>
    <tableColumn id="8" xr3:uid="{07F5B4B7-2A98-443D-9CEC-1F04BB3C516A}" name="Mês" dataDxfId="4">
      <calculatedColumnFormula>MONTH(TBL_operations[[#This Row],[Data]])</calculatedColumnFormula>
    </tableColumn>
    <tableColumn id="2" xr3:uid="{0B92CE15-BDF3-4F0D-975D-259BDAC2CB91}" name="Tipo"/>
    <tableColumn id="3" xr3:uid="{64E4FAF0-810B-43EF-A018-4F832210E37B}" name="Categoria"/>
    <tableColumn id="4" xr3:uid="{7BFFF38D-57F5-42BD-B63B-EE30D85CAFAE}" name="Descrição"/>
    <tableColumn id="5" xr3:uid="{0616775D-2B91-4BA9-847E-81AA68C5A357}" name="Valor"/>
    <tableColumn id="6" xr3:uid="{EA25CC7D-D9FE-4710-AA6E-90AE452AF672}" name="Operação Bancária"/>
    <tableColumn id="7" xr3:uid="{6467B060-C4EE-4348-874A-68F8766348F8}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6367B3-C99B-4708-8E7D-187076F27339}" name="Tabela2" displayName="Tabela2" ref="C6:D20" totalsRowShown="0" headerRowDxfId="3" dataDxfId="2">
  <autoFilter ref="C6:D20" xr:uid="{506367B3-C99B-4708-8E7D-187076F27339}"/>
  <tableColumns count="2">
    <tableColumn id="1" xr3:uid="{A0969220-D511-48E6-B1FB-9587C56FD642}" name="Data de Lançamento" dataDxfId="1"/>
    <tableColumn id="2" xr3:uid="{8DC73031-BDE3-4FA4-BD2B-19C7B19B8EFD}" name="Depósito Reservado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09BC-5193-4E88-9011-5632A6653CAB}">
  <sheetPr>
    <tabColor rgb="FF0070C0"/>
  </sheetPr>
  <dimension ref="A1:H45"/>
  <sheetViews>
    <sheetView workbookViewId="0"/>
  </sheetViews>
  <sheetFormatPr defaultRowHeight="15" x14ac:dyDescent="0.25"/>
  <cols>
    <col min="1" max="1" width="18.42578125" customWidth="1"/>
    <col min="2" max="2" width="18.42578125" style="9" customWidth="1"/>
    <col min="3" max="3" width="18.7109375" customWidth="1"/>
    <col min="4" max="4" width="21.140625" customWidth="1"/>
    <col min="5" max="5" width="27.140625" customWidth="1"/>
    <col min="6" max="6" width="17.42578125" customWidth="1"/>
    <col min="7" max="7" width="27.85546875" customWidth="1"/>
    <col min="8" max="8" width="27.28515625" customWidth="1"/>
  </cols>
  <sheetData>
    <row r="1" spans="1:8" x14ac:dyDescent="0.25">
      <c r="A1" t="s">
        <v>0</v>
      </c>
      <c r="B1" s="9" t="s">
        <v>76</v>
      </c>
      <c r="C1" t="s">
        <v>1</v>
      </c>
      <c r="D1" t="s">
        <v>4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s="1">
        <v>45505</v>
      </c>
      <c r="B2" s="10">
        <f>MONTH(TBL_operations[[#This Row],[Data]])</f>
        <v>8</v>
      </c>
      <c r="C2" s="2" t="s">
        <v>7</v>
      </c>
      <c r="D2" s="2" t="s">
        <v>8</v>
      </c>
      <c r="E2" s="2" t="s">
        <v>9</v>
      </c>
      <c r="F2" s="3">
        <v>5000</v>
      </c>
      <c r="G2" s="2" t="s">
        <v>10</v>
      </c>
      <c r="H2" s="2" t="s">
        <v>11</v>
      </c>
    </row>
    <row r="3" spans="1:8" x14ac:dyDescent="0.25">
      <c r="A3" s="1">
        <v>45505</v>
      </c>
      <c r="B3" s="10">
        <f>MONTH(TBL_operations[[#This Row],[Data]])</f>
        <v>8</v>
      </c>
      <c r="C3" s="2" t="s">
        <v>12</v>
      </c>
      <c r="D3" s="2" t="s">
        <v>13</v>
      </c>
      <c r="E3" s="2" t="s">
        <v>14</v>
      </c>
      <c r="F3" s="3">
        <v>550</v>
      </c>
      <c r="G3" s="2" t="s">
        <v>15</v>
      </c>
      <c r="H3" s="2" t="s">
        <v>16</v>
      </c>
    </row>
    <row r="4" spans="1:8" x14ac:dyDescent="0.25">
      <c r="A4" s="1">
        <v>45507</v>
      </c>
      <c r="B4" s="10">
        <f>MONTH(TBL_operations[[#This Row],[Data]])</f>
        <v>8</v>
      </c>
      <c r="C4" s="2" t="s">
        <v>12</v>
      </c>
      <c r="D4" s="2" t="s">
        <v>17</v>
      </c>
      <c r="E4" s="2" t="s">
        <v>18</v>
      </c>
      <c r="F4" s="3">
        <v>300</v>
      </c>
      <c r="G4" s="2" t="s">
        <v>19</v>
      </c>
      <c r="H4" s="2" t="s">
        <v>20</v>
      </c>
    </row>
    <row r="5" spans="1:8" x14ac:dyDescent="0.25">
      <c r="A5" s="1">
        <v>45509</v>
      </c>
      <c r="B5" s="10">
        <f>MONTH(TBL_operations[[#This Row],[Data]])</f>
        <v>8</v>
      </c>
      <c r="C5" s="2" t="s">
        <v>12</v>
      </c>
      <c r="D5" s="2" t="s">
        <v>21</v>
      </c>
      <c r="E5" s="2" t="s">
        <v>22</v>
      </c>
      <c r="F5" s="3">
        <v>120</v>
      </c>
      <c r="G5" s="2" t="s">
        <v>19</v>
      </c>
      <c r="H5" s="2" t="s">
        <v>20</v>
      </c>
    </row>
    <row r="6" spans="1:8" x14ac:dyDescent="0.25">
      <c r="A6" s="1">
        <v>45511</v>
      </c>
      <c r="B6" s="10">
        <f>MONTH(TBL_operations[[#This Row],[Data]])</f>
        <v>8</v>
      </c>
      <c r="C6" s="2" t="s">
        <v>12</v>
      </c>
      <c r="D6" s="2" t="s">
        <v>23</v>
      </c>
      <c r="E6" s="2" t="s">
        <v>24</v>
      </c>
      <c r="F6" s="3">
        <v>250</v>
      </c>
      <c r="G6" s="2" t="s">
        <v>10</v>
      </c>
      <c r="H6" s="2" t="s">
        <v>20</v>
      </c>
    </row>
    <row r="7" spans="1:8" x14ac:dyDescent="0.25">
      <c r="A7" s="1">
        <v>45514</v>
      </c>
      <c r="B7" s="10">
        <f>MONTH(TBL_operations[[#This Row],[Data]])</f>
        <v>8</v>
      </c>
      <c r="C7" s="2" t="s">
        <v>12</v>
      </c>
      <c r="D7" s="2" t="s">
        <v>25</v>
      </c>
      <c r="E7" s="2" t="s">
        <v>26</v>
      </c>
      <c r="F7" s="3">
        <v>400</v>
      </c>
      <c r="G7" s="2" t="s">
        <v>15</v>
      </c>
      <c r="H7" s="2" t="s">
        <v>16</v>
      </c>
    </row>
    <row r="8" spans="1:8" ht="30" x14ac:dyDescent="0.25">
      <c r="A8" s="1">
        <v>45516</v>
      </c>
      <c r="B8" s="10">
        <f>MONTH(TBL_operations[[#This Row],[Data]])</f>
        <v>8</v>
      </c>
      <c r="C8" s="2" t="s">
        <v>12</v>
      </c>
      <c r="D8" s="2" t="s">
        <v>27</v>
      </c>
      <c r="E8" s="2" t="s">
        <v>28</v>
      </c>
      <c r="F8" s="3">
        <v>600</v>
      </c>
      <c r="G8" s="2" t="s">
        <v>19</v>
      </c>
      <c r="H8" s="2" t="s">
        <v>16</v>
      </c>
    </row>
    <row r="9" spans="1:8" x14ac:dyDescent="0.25">
      <c r="A9" s="1">
        <v>45519</v>
      </c>
      <c r="B9" s="10">
        <f>MONTH(TBL_operations[[#This Row],[Data]])</f>
        <v>8</v>
      </c>
      <c r="C9" s="2" t="s">
        <v>7</v>
      </c>
      <c r="D9" s="2" t="s">
        <v>29</v>
      </c>
      <c r="E9" s="2" t="s">
        <v>30</v>
      </c>
      <c r="F9" s="3">
        <v>800</v>
      </c>
      <c r="G9" s="2" t="s">
        <v>10</v>
      </c>
      <c r="H9" s="2" t="s">
        <v>11</v>
      </c>
    </row>
    <row r="10" spans="1:8" x14ac:dyDescent="0.25">
      <c r="A10" s="1">
        <v>45519</v>
      </c>
      <c r="B10" s="10">
        <f>MONTH(TBL_operations[[#This Row],[Data]])</f>
        <v>8</v>
      </c>
      <c r="C10" s="2" t="s">
        <v>12</v>
      </c>
      <c r="D10" s="2" t="s">
        <v>31</v>
      </c>
      <c r="E10" s="2" t="s">
        <v>32</v>
      </c>
      <c r="F10" s="3">
        <v>150</v>
      </c>
      <c r="G10" s="2" t="s">
        <v>10</v>
      </c>
      <c r="H10" s="2" t="s">
        <v>20</v>
      </c>
    </row>
    <row r="11" spans="1:8" x14ac:dyDescent="0.25">
      <c r="A11" s="1">
        <v>45522</v>
      </c>
      <c r="B11" s="10">
        <f>MONTH(TBL_operations[[#This Row],[Data]])</f>
        <v>8</v>
      </c>
      <c r="C11" s="2" t="s">
        <v>12</v>
      </c>
      <c r="D11" s="2" t="s">
        <v>33</v>
      </c>
      <c r="E11" s="2" t="s">
        <v>34</v>
      </c>
      <c r="F11" s="3">
        <v>1200</v>
      </c>
      <c r="G11" s="2" t="s">
        <v>19</v>
      </c>
      <c r="H11" s="2" t="s">
        <v>16</v>
      </c>
    </row>
    <row r="12" spans="1:8" x14ac:dyDescent="0.25">
      <c r="A12" s="1">
        <v>45524</v>
      </c>
      <c r="B12" s="10">
        <f>MONTH(TBL_operations[[#This Row],[Data]])</f>
        <v>8</v>
      </c>
      <c r="C12" s="2" t="s">
        <v>12</v>
      </c>
      <c r="D12" s="2" t="s">
        <v>35</v>
      </c>
      <c r="E12" s="2" t="s">
        <v>36</v>
      </c>
      <c r="F12" s="3">
        <v>450</v>
      </c>
      <c r="G12" s="2" t="s">
        <v>15</v>
      </c>
      <c r="H12" s="2" t="s">
        <v>20</v>
      </c>
    </row>
    <row r="13" spans="1:8" x14ac:dyDescent="0.25">
      <c r="A13" s="1">
        <v>45526</v>
      </c>
      <c r="B13" s="10">
        <f>MONTH(TBL_operations[[#This Row],[Data]])</f>
        <v>8</v>
      </c>
      <c r="C13" s="2" t="s">
        <v>12</v>
      </c>
      <c r="D13" s="2" t="s">
        <v>37</v>
      </c>
      <c r="E13" s="2" t="s">
        <v>38</v>
      </c>
      <c r="F13" s="3">
        <v>180</v>
      </c>
      <c r="G13" s="2" t="s">
        <v>10</v>
      </c>
      <c r="H13" s="2" t="s">
        <v>16</v>
      </c>
    </row>
    <row r="14" spans="1:8" x14ac:dyDescent="0.25">
      <c r="A14" s="1">
        <v>45528</v>
      </c>
      <c r="B14" s="10">
        <f>MONTH(TBL_operations[[#This Row],[Data]])</f>
        <v>8</v>
      </c>
      <c r="C14" s="2" t="s">
        <v>12</v>
      </c>
      <c r="D14" s="2" t="s">
        <v>39</v>
      </c>
      <c r="E14" s="2" t="s">
        <v>40</v>
      </c>
      <c r="F14" s="3">
        <v>80</v>
      </c>
      <c r="G14" s="2" t="s">
        <v>15</v>
      </c>
      <c r="H14" s="2" t="s">
        <v>20</v>
      </c>
    </row>
    <row r="15" spans="1:8" ht="30" x14ac:dyDescent="0.25">
      <c r="A15" s="1">
        <v>45532</v>
      </c>
      <c r="B15" s="10">
        <f>MONTH(TBL_operations[[#This Row],[Data]])</f>
        <v>8</v>
      </c>
      <c r="C15" s="2" t="s">
        <v>12</v>
      </c>
      <c r="D15" s="2" t="s">
        <v>41</v>
      </c>
      <c r="E15" s="2" t="s">
        <v>42</v>
      </c>
      <c r="F15" s="3">
        <v>200</v>
      </c>
      <c r="G15" s="2" t="s">
        <v>15</v>
      </c>
      <c r="H15" s="2" t="s">
        <v>20</v>
      </c>
    </row>
    <row r="16" spans="1:8" x14ac:dyDescent="0.25">
      <c r="A16" s="1">
        <v>45534</v>
      </c>
      <c r="B16" s="10">
        <f>MONTH(TBL_operations[[#This Row],[Data]])</f>
        <v>8</v>
      </c>
      <c r="C16" s="2" t="s">
        <v>12</v>
      </c>
      <c r="D16" s="2" t="s">
        <v>43</v>
      </c>
      <c r="E16" s="2" t="s">
        <v>44</v>
      </c>
      <c r="F16" s="3">
        <v>750</v>
      </c>
      <c r="G16" s="2" t="s">
        <v>10</v>
      </c>
      <c r="H16" s="2" t="s">
        <v>16</v>
      </c>
    </row>
    <row r="17" spans="1:8" ht="30" x14ac:dyDescent="0.25">
      <c r="A17" s="1">
        <v>45535</v>
      </c>
      <c r="B17" s="10">
        <f>MONTH(TBL_operations[[#This Row],[Data]])</f>
        <v>8</v>
      </c>
      <c r="C17" s="2" t="s">
        <v>12</v>
      </c>
      <c r="D17" s="2" t="s">
        <v>45</v>
      </c>
      <c r="E17" s="2" t="s">
        <v>46</v>
      </c>
      <c r="F17" s="3">
        <v>350</v>
      </c>
      <c r="G17" s="2" t="s">
        <v>19</v>
      </c>
      <c r="H17" s="2" t="s">
        <v>20</v>
      </c>
    </row>
    <row r="18" spans="1:8" x14ac:dyDescent="0.25">
      <c r="A18" s="1">
        <v>45536</v>
      </c>
      <c r="B18" s="10">
        <f>MONTH(TBL_operations[[#This Row],[Data]])</f>
        <v>9</v>
      </c>
      <c r="C18" s="2" t="s">
        <v>7</v>
      </c>
      <c r="D18" s="2" t="s">
        <v>8</v>
      </c>
      <c r="E18" s="2" t="s">
        <v>9</v>
      </c>
      <c r="F18" s="3">
        <v>5000</v>
      </c>
      <c r="G18" s="2" t="s">
        <v>10</v>
      </c>
      <c r="H18" s="2" t="s">
        <v>11</v>
      </c>
    </row>
    <row r="19" spans="1:8" x14ac:dyDescent="0.25">
      <c r="A19" s="1">
        <v>45537</v>
      </c>
      <c r="B19" s="10">
        <f>MONTH(TBL_operations[[#This Row],[Data]])</f>
        <v>9</v>
      </c>
      <c r="C19" s="2" t="s">
        <v>12</v>
      </c>
      <c r="D19" s="2" t="s">
        <v>13</v>
      </c>
      <c r="E19" s="2" t="s">
        <v>14</v>
      </c>
      <c r="F19" s="3">
        <v>450</v>
      </c>
      <c r="G19" s="2" t="s">
        <v>15</v>
      </c>
      <c r="H19" s="2" t="s">
        <v>16</v>
      </c>
    </row>
    <row r="20" spans="1:8" x14ac:dyDescent="0.25">
      <c r="A20" s="1">
        <v>45540</v>
      </c>
      <c r="B20" s="10">
        <f>MONTH(TBL_operations[[#This Row],[Data]])</f>
        <v>9</v>
      </c>
      <c r="C20" s="2" t="s">
        <v>12</v>
      </c>
      <c r="D20" s="2" t="s">
        <v>17</v>
      </c>
      <c r="E20" s="2" t="s">
        <v>18</v>
      </c>
      <c r="F20" s="3">
        <v>300</v>
      </c>
      <c r="G20" s="2" t="s">
        <v>15</v>
      </c>
      <c r="H20" s="2" t="s">
        <v>20</v>
      </c>
    </row>
    <row r="21" spans="1:8" x14ac:dyDescent="0.25">
      <c r="A21" s="1">
        <v>45543</v>
      </c>
      <c r="B21" s="10">
        <f>MONTH(TBL_operations[[#This Row],[Data]])</f>
        <v>9</v>
      </c>
      <c r="C21" s="2" t="s">
        <v>12</v>
      </c>
      <c r="D21" s="2" t="s">
        <v>21</v>
      </c>
      <c r="E21" s="2" t="s">
        <v>47</v>
      </c>
      <c r="F21" s="3">
        <v>200</v>
      </c>
      <c r="G21" s="2" t="s">
        <v>10</v>
      </c>
      <c r="H21" s="2" t="s">
        <v>20</v>
      </c>
    </row>
    <row r="22" spans="1:8" x14ac:dyDescent="0.25">
      <c r="A22" s="1">
        <v>45546</v>
      </c>
      <c r="B22" s="10">
        <f>MONTH(TBL_operations[[#This Row],[Data]])</f>
        <v>9</v>
      </c>
      <c r="C22" s="2" t="s">
        <v>12</v>
      </c>
      <c r="D22" s="2" t="s">
        <v>23</v>
      </c>
      <c r="E22" s="2" t="s">
        <v>48</v>
      </c>
      <c r="F22" s="3">
        <v>600</v>
      </c>
      <c r="G22" s="2" t="s">
        <v>15</v>
      </c>
      <c r="H22" s="2" t="s">
        <v>16</v>
      </c>
    </row>
    <row r="23" spans="1:8" x14ac:dyDescent="0.25">
      <c r="A23" s="1">
        <v>45549</v>
      </c>
      <c r="B23" s="10">
        <f>MONTH(TBL_operations[[#This Row],[Data]])</f>
        <v>9</v>
      </c>
      <c r="C23" s="2" t="s">
        <v>12</v>
      </c>
      <c r="D23" s="2" t="s">
        <v>25</v>
      </c>
      <c r="E23" s="2" t="s">
        <v>26</v>
      </c>
      <c r="F23" s="3">
        <v>350</v>
      </c>
      <c r="G23" s="2" t="s">
        <v>10</v>
      </c>
      <c r="H23" s="2" t="s">
        <v>20</v>
      </c>
    </row>
    <row r="24" spans="1:8" x14ac:dyDescent="0.25">
      <c r="A24" s="1">
        <v>45552</v>
      </c>
      <c r="B24" s="10">
        <f>MONTH(TBL_operations[[#This Row],[Data]])</f>
        <v>9</v>
      </c>
      <c r="C24" s="2" t="s">
        <v>12</v>
      </c>
      <c r="D24" s="2" t="s">
        <v>27</v>
      </c>
      <c r="E24" s="2" t="s">
        <v>49</v>
      </c>
      <c r="F24" s="3">
        <v>500</v>
      </c>
      <c r="G24" s="2" t="s">
        <v>19</v>
      </c>
      <c r="H24" s="2" t="s">
        <v>16</v>
      </c>
    </row>
    <row r="25" spans="1:8" ht="30" x14ac:dyDescent="0.25">
      <c r="A25" s="1">
        <v>45555</v>
      </c>
      <c r="B25" s="10">
        <f>MONTH(TBL_operations[[#This Row],[Data]])</f>
        <v>9</v>
      </c>
      <c r="C25" s="2" t="s">
        <v>7</v>
      </c>
      <c r="D25" s="2" t="s">
        <v>50</v>
      </c>
      <c r="E25" s="2" t="s">
        <v>51</v>
      </c>
      <c r="F25" s="3">
        <v>1200</v>
      </c>
      <c r="G25" s="2" t="s">
        <v>10</v>
      </c>
      <c r="H25" s="2" t="s">
        <v>11</v>
      </c>
    </row>
    <row r="26" spans="1:8" x14ac:dyDescent="0.25">
      <c r="A26" s="1">
        <v>45555</v>
      </c>
      <c r="B26" s="10">
        <f>MONTH(TBL_operations[[#This Row],[Data]])</f>
        <v>9</v>
      </c>
      <c r="C26" s="2" t="s">
        <v>12</v>
      </c>
      <c r="D26" s="2" t="s">
        <v>31</v>
      </c>
      <c r="E26" s="2" t="s">
        <v>52</v>
      </c>
      <c r="F26" s="3">
        <v>800</v>
      </c>
      <c r="G26" s="2" t="s">
        <v>10</v>
      </c>
      <c r="H26" s="2" t="s">
        <v>20</v>
      </c>
    </row>
    <row r="27" spans="1:8" x14ac:dyDescent="0.25">
      <c r="A27" s="1">
        <v>45558</v>
      </c>
      <c r="B27" s="10">
        <f>MONTH(TBL_operations[[#This Row],[Data]])</f>
        <v>9</v>
      </c>
      <c r="C27" s="2" t="s">
        <v>12</v>
      </c>
      <c r="D27" s="2" t="s">
        <v>33</v>
      </c>
      <c r="E27" s="2" t="s">
        <v>53</v>
      </c>
      <c r="F27" s="3">
        <v>1500</v>
      </c>
      <c r="G27" s="2" t="s">
        <v>19</v>
      </c>
      <c r="H27" s="2" t="s">
        <v>16</v>
      </c>
    </row>
    <row r="28" spans="1:8" x14ac:dyDescent="0.25">
      <c r="A28" s="1">
        <v>45561</v>
      </c>
      <c r="B28" s="10">
        <f>MONTH(TBL_operations[[#This Row],[Data]])</f>
        <v>9</v>
      </c>
      <c r="C28" s="2" t="s">
        <v>12</v>
      </c>
      <c r="D28" s="2" t="s">
        <v>54</v>
      </c>
      <c r="E28" s="2" t="s">
        <v>55</v>
      </c>
      <c r="F28" s="3">
        <v>250</v>
      </c>
      <c r="G28" s="2" t="s">
        <v>15</v>
      </c>
      <c r="H28" s="2" t="s">
        <v>20</v>
      </c>
    </row>
    <row r="29" spans="1:8" x14ac:dyDescent="0.25">
      <c r="A29" s="1">
        <v>45564</v>
      </c>
      <c r="B29" s="10">
        <f>MONTH(TBL_operations[[#This Row],[Data]])</f>
        <v>9</v>
      </c>
      <c r="C29" s="2" t="s">
        <v>12</v>
      </c>
      <c r="D29" s="2" t="s">
        <v>37</v>
      </c>
      <c r="E29" s="2" t="s">
        <v>56</v>
      </c>
      <c r="F29" s="3">
        <v>400</v>
      </c>
      <c r="G29" s="2" t="s">
        <v>19</v>
      </c>
      <c r="H29" s="2" t="s">
        <v>16</v>
      </c>
    </row>
    <row r="30" spans="1:8" x14ac:dyDescent="0.25">
      <c r="A30" s="1">
        <v>45566</v>
      </c>
      <c r="B30" s="10">
        <f>MONTH(TBL_operations[[#This Row],[Data]])</f>
        <v>10</v>
      </c>
      <c r="C30" s="2" t="s">
        <v>7</v>
      </c>
      <c r="D30" s="2" t="s">
        <v>8</v>
      </c>
      <c r="E30" s="2" t="s">
        <v>9</v>
      </c>
      <c r="F30" s="3">
        <v>5000</v>
      </c>
      <c r="G30" s="2" t="s">
        <v>10</v>
      </c>
      <c r="H30" s="2" t="s">
        <v>11</v>
      </c>
    </row>
    <row r="31" spans="1:8" x14ac:dyDescent="0.25">
      <c r="A31" s="1">
        <v>45566</v>
      </c>
      <c r="B31" s="10">
        <f>MONTH(TBL_operations[[#This Row],[Data]])</f>
        <v>10</v>
      </c>
      <c r="C31" s="2" t="s">
        <v>12</v>
      </c>
      <c r="D31" s="2" t="s">
        <v>13</v>
      </c>
      <c r="E31" s="2" t="s">
        <v>14</v>
      </c>
      <c r="F31" s="3">
        <v>600</v>
      </c>
      <c r="G31" s="2" t="s">
        <v>15</v>
      </c>
      <c r="H31" s="2" t="s">
        <v>16</v>
      </c>
    </row>
    <row r="32" spans="1:8" ht="30" x14ac:dyDescent="0.25">
      <c r="A32" s="1">
        <v>45568</v>
      </c>
      <c r="B32" s="10">
        <f>MONTH(TBL_operations[[#This Row],[Data]])</f>
        <v>10</v>
      </c>
      <c r="C32" s="2" t="s">
        <v>12</v>
      </c>
      <c r="D32" s="2" t="s">
        <v>17</v>
      </c>
      <c r="E32" s="2" t="s">
        <v>57</v>
      </c>
      <c r="F32" s="3">
        <v>200</v>
      </c>
      <c r="G32" s="2" t="s">
        <v>19</v>
      </c>
      <c r="H32" s="2" t="s">
        <v>20</v>
      </c>
    </row>
    <row r="33" spans="1:8" x14ac:dyDescent="0.25">
      <c r="A33" s="1">
        <v>45570</v>
      </c>
      <c r="B33" s="10">
        <f>MONTH(TBL_operations[[#This Row],[Data]])</f>
        <v>10</v>
      </c>
      <c r="C33" s="2" t="s">
        <v>12</v>
      </c>
      <c r="D33" s="2" t="s">
        <v>21</v>
      </c>
      <c r="E33" s="2" t="s">
        <v>58</v>
      </c>
      <c r="F33" s="3">
        <v>180</v>
      </c>
      <c r="G33" s="2" t="s">
        <v>10</v>
      </c>
      <c r="H33" s="2" t="s">
        <v>20</v>
      </c>
    </row>
    <row r="34" spans="1:8" x14ac:dyDescent="0.25">
      <c r="A34" s="1">
        <v>45573</v>
      </c>
      <c r="B34" s="10">
        <f>MONTH(TBL_operations[[#This Row],[Data]])</f>
        <v>10</v>
      </c>
      <c r="C34" s="2" t="s">
        <v>12</v>
      </c>
      <c r="D34" s="2" t="s">
        <v>23</v>
      </c>
      <c r="E34" s="2" t="s">
        <v>59</v>
      </c>
      <c r="F34" s="3">
        <v>120</v>
      </c>
      <c r="G34" s="2" t="s">
        <v>15</v>
      </c>
      <c r="H34" s="2" t="s">
        <v>16</v>
      </c>
    </row>
    <row r="35" spans="1:8" x14ac:dyDescent="0.25">
      <c r="A35" s="1">
        <v>45575</v>
      </c>
      <c r="B35" s="10">
        <f>MONTH(TBL_operations[[#This Row],[Data]])</f>
        <v>10</v>
      </c>
      <c r="C35" s="2" t="s">
        <v>12</v>
      </c>
      <c r="D35" s="2" t="s">
        <v>25</v>
      </c>
      <c r="E35" s="2" t="s">
        <v>60</v>
      </c>
      <c r="F35" s="3">
        <v>350</v>
      </c>
      <c r="G35" s="2" t="s">
        <v>19</v>
      </c>
      <c r="H35" s="2" t="s">
        <v>16</v>
      </c>
    </row>
    <row r="36" spans="1:8" x14ac:dyDescent="0.25">
      <c r="A36" s="1">
        <v>45578</v>
      </c>
      <c r="B36" s="10">
        <f>MONTH(TBL_operations[[#This Row],[Data]])</f>
        <v>10</v>
      </c>
      <c r="C36" s="2" t="s">
        <v>12</v>
      </c>
      <c r="D36" s="2" t="s">
        <v>27</v>
      </c>
      <c r="E36" s="2" t="s">
        <v>61</v>
      </c>
      <c r="F36" s="3">
        <v>400</v>
      </c>
      <c r="G36" s="2" t="s">
        <v>10</v>
      </c>
      <c r="H36" s="2" t="s">
        <v>20</v>
      </c>
    </row>
    <row r="37" spans="1:8" x14ac:dyDescent="0.25">
      <c r="A37" s="1">
        <v>45580</v>
      </c>
      <c r="B37" s="10">
        <f>MONTH(TBL_operations[[#This Row],[Data]])</f>
        <v>10</v>
      </c>
      <c r="C37" s="2" t="s">
        <v>12</v>
      </c>
      <c r="D37" s="2" t="s">
        <v>31</v>
      </c>
      <c r="E37" s="2" t="s">
        <v>62</v>
      </c>
      <c r="F37" s="3">
        <v>450</v>
      </c>
      <c r="G37" s="2" t="s">
        <v>15</v>
      </c>
      <c r="H37" s="2" t="s">
        <v>20</v>
      </c>
    </row>
    <row r="38" spans="1:8" ht="30" x14ac:dyDescent="0.25">
      <c r="A38" s="1">
        <v>45583</v>
      </c>
      <c r="B38" s="10">
        <f>MONTH(TBL_operations[[#This Row],[Data]])</f>
        <v>10</v>
      </c>
      <c r="C38" s="2" t="s">
        <v>7</v>
      </c>
      <c r="D38" s="2" t="s">
        <v>63</v>
      </c>
      <c r="E38" s="2" t="s">
        <v>64</v>
      </c>
      <c r="F38" s="3">
        <v>1500</v>
      </c>
      <c r="G38" s="2" t="s">
        <v>10</v>
      </c>
      <c r="H38" s="2" t="s">
        <v>11</v>
      </c>
    </row>
    <row r="39" spans="1:8" x14ac:dyDescent="0.25">
      <c r="A39" s="1">
        <v>45583</v>
      </c>
      <c r="B39" s="10">
        <f>MONTH(TBL_operations[[#This Row],[Data]])</f>
        <v>10</v>
      </c>
      <c r="C39" s="2" t="s">
        <v>12</v>
      </c>
      <c r="D39" s="2" t="s">
        <v>33</v>
      </c>
      <c r="E39" s="2" t="s">
        <v>65</v>
      </c>
      <c r="F39" s="3">
        <v>300</v>
      </c>
      <c r="G39" s="2" t="s">
        <v>19</v>
      </c>
      <c r="H39" s="2" t="s">
        <v>16</v>
      </c>
    </row>
    <row r="40" spans="1:8" x14ac:dyDescent="0.25">
      <c r="A40" s="1">
        <v>45585</v>
      </c>
      <c r="B40" s="10">
        <f>MONTH(TBL_operations[[#This Row],[Data]])</f>
        <v>10</v>
      </c>
      <c r="C40" s="2" t="s">
        <v>12</v>
      </c>
      <c r="D40" s="2" t="s">
        <v>35</v>
      </c>
      <c r="E40" s="2" t="s">
        <v>66</v>
      </c>
      <c r="F40" s="3">
        <v>800</v>
      </c>
      <c r="G40" s="2" t="s">
        <v>10</v>
      </c>
      <c r="H40" s="2" t="s">
        <v>20</v>
      </c>
    </row>
    <row r="41" spans="1:8" x14ac:dyDescent="0.25">
      <c r="A41" s="1">
        <v>45587</v>
      </c>
      <c r="B41" s="10">
        <f>MONTH(TBL_operations[[#This Row],[Data]])</f>
        <v>10</v>
      </c>
      <c r="C41" s="2" t="s">
        <v>12</v>
      </c>
      <c r="D41" s="2" t="s">
        <v>37</v>
      </c>
      <c r="E41" s="2" t="s">
        <v>67</v>
      </c>
      <c r="F41" s="3">
        <v>250</v>
      </c>
      <c r="G41" s="2" t="s">
        <v>19</v>
      </c>
      <c r="H41" s="2" t="s">
        <v>16</v>
      </c>
    </row>
    <row r="42" spans="1:8" x14ac:dyDescent="0.25">
      <c r="A42" s="1">
        <v>45589</v>
      </c>
      <c r="B42" s="10">
        <f>MONTH(TBL_operations[[#This Row],[Data]])</f>
        <v>10</v>
      </c>
      <c r="C42" s="2" t="s">
        <v>12</v>
      </c>
      <c r="D42" s="2" t="s">
        <v>41</v>
      </c>
      <c r="E42" s="2" t="s">
        <v>68</v>
      </c>
      <c r="F42" s="3">
        <v>150</v>
      </c>
      <c r="G42" s="2" t="s">
        <v>15</v>
      </c>
      <c r="H42" s="2" t="s">
        <v>20</v>
      </c>
    </row>
    <row r="43" spans="1:8" x14ac:dyDescent="0.25">
      <c r="A43" s="1">
        <v>45591</v>
      </c>
      <c r="B43" s="10">
        <f>MONTH(TBL_operations[[#This Row],[Data]])</f>
        <v>10</v>
      </c>
      <c r="C43" s="2" t="s">
        <v>12</v>
      </c>
      <c r="D43" s="2" t="s">
        <v>39</v>
      </c>
      <c r="E43" s="2" t="s">
        <v>69</v>
      </c>
      <c r="F43" s="3">
        <v>250</v>
      </c>
      <c r="G43" s="2" t="s">
        <v>10</v>
      </c>
      <c r="H43" s="2" t="s">
        <v>16</v>
      </c>
    </row>
    <row r="44" spans="1:8" ht="30" x14ac:dyDescent="0.25">
      <c r="A44" s="1">
        <v>45595</v>
      </c>
      <c r="B44" s="10">
        <f>MONTH(TBL_operations[[#This Row],[Data]])</f>
        <v>10</v>
      </c>
      <c r="C44" s="2" t="s">
        <v>12</v>
      </c>
      <c r="D44" s="2" t="s">
        <v>45</v>
      </c>
      <c r="E44" s="2" t="s">
        <v>70</v>
      </c>
      <c r="F44" s="3">
        <v>220</v>
      </c>
      <c r="G44" s="2" t="s">
        <v>10</v>
      </c>
      <c r="H44" s="2" t="s">
        <v>16</v>
      </c>
    </row>
    <row r="45" spans="1:8" ht="30" x14ac:dyDescent="0.25">
      <c r="A45" s="1">
        <v>45596</v>
      </c>
      <c r="B45" s="10">
        <f>MONTH(TBL_operations[[#This Row],[Data]])</f>
        <v>10</v>
      </c>
      <c r="C45" s="2" t="s">
        <v>12</v>
      </c>
      <c r="D45" s="2" t="s">
        <v>43</v>
      </c>
      <c r="E45" s="2" t="s">
        <v>71</v>
      </c>
      <c r="F45" s="3">
        <v>500</v>
      </c>
      <c r="G45" s="2" t="s">
        <v>19</v>
      </c>
      <c r="H45" s="2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2F54-2BFF-462E-88AE-C5FF180CFA5F}">
  <sheetPr>
    <tabColor rgb="FF0070C0"/>
  </sheetPr>
  <dimension ref="B1:G19"/>
  <sheetViews>
    <sheetView workbookViewId="0">
      <selection activeCell="F5" sqref="F5"/>
    </sheetView>
  </sheetViews>
  <sheetFormatPr defaultRowHeight="15" x14ac:dyDescent="0.25"/>
  <cols>
    <col min="2" max="2" width="21.140625" bestFit="1" customWidth="1"/>
    <col min="3" max="3" width="13.85546875" bestFit="1" customWidth="1"/>
    <col min="6" max="6" width="18.42578125" bestFit="1" customWidth="1"/>
    <col min="7" max="7" width="13.85546875" bestFit="1" customWidth="1"/>
  </cols>
  <sheetData>
    <row r="1" spans="2:7" x14ac:dyDescent="0.25">
      <c r="C1" t="s">
        <v>75</v>
      </c>
      <c r="F1" s="4" t="s">
        <v>1</v>
      </c>
      <c r="G1" t="s">
        <v>7</v>
      </c>
    </row>
    <row r="2" spans="2:7" x14ac:dyDescent="0.25">
      <c r="B2" s="4" t="s">
        <v>1</v>
      </c>
      <c r="C2" t="s">
        <v>12</v>
      </c>
    </row>
    <row r="3" spans="2:7" x14ac:dyDescent="0.25">
      <c r="F3" s="4" t="s">
        <v>72</v>
      </c>
      <c r="G3" t="s">
        <v>74</v>
      </c>
    </row>
    <row r="4" spans="2:7" x14ac:dyDescent="0.25">
      <c r="B4" s="4" t="s">
        <v>72</v>
      </c>
      <c r="C4" t="s">
        <v>74</v>
      </c>
      <c r="F4" s="5" t="s">
        <v>29</v>
      </c>
      <c r="G4" s="6">
        <v>800</v>
      </c>
    </row>
    <row r="5" spans="2:7" x14ac:dyDescent="0.25">
      <c r="B5" s="5" t="s">
        <v>13</v>
      </c>
      <c r="C5" s="6">
        <v>550</v>
      </c>
      <c r="F5" s="5" t="s">
        <v>8</v>
      </c>
      <c r="G5" s="6">
        <v>5000</v>
      </c>
    </row>
    <row r="6" spans="2:7" x14ac:dyDescent="0.25">
      <c r="B6" s="5" t="s">
        <v>39</v>
      </c>
      <c r="C6" s="6">
        <v>80</v>
      </c>
      <c r="F6" s="5" t="s">
        <v>73</v>
      </c>
      <c r="G6" s="6">
        <v>5800</v>
      </c>
    </row>
    <row r="7" spans="2:7" x14ac:dyDescent="0.25">
      <c r="B7" s="5" t="s">
        <v>25</v>
      </c>
      <c r="C7" s="6">
        <v>400</v>
      </c>
    </row>
    <row r="8" spans="2:7" x14ac:dyDescent="0.25">
      <c r="B8" s="5" t="s">
        <v>33</v>
      </c>
      <c r="C8" s="6">
        <v>1200</v>
      </c>
    </row>
    <row r="9" spans="2:7" x14ac:dyDescent="0.25">
      <c r="B9" s="5" t="s">
        <v>45</v>
      </c>
      <c r="C9" s="6">
        <v>350</v>
      </c>
    </row>
    <row r="10" spans="2:7" x14ac:dyDescent="0.25">
      <c r="B10" s="5" t="s">
        <v>21</v>
      </c>
      <c r="C10" s="6">
        <v>120</v>
      </c>
    </row>
    <row r="11" spans="2:7" x14ac:dyDescent="0.25">
      <c r="B11" s="5" t="s">
        <v>41</v>
      </c>
      <c r="C11" s="6">
        <v>200</v>
      </c>
    </row>
    <row r="12" spans="2:7" x14ac:dyDescent="0.25">
      <c r="B12" s="5" t="s">
        <v>37</v>
      </c>
      <c r="C12" s="6">
        <v>180</v>
      </c>
    </row>
    <row r="13" spans="2:7" x14ac:dyDescent="0.25">
      <c r="B13" s="5" t="s">
        <v>23</v>
      </c>
      <c r="C13" s="6">
        <v>250</v>
      </c>
    </row>
    <row r="14" spans="2:7" x14ac:dyDescent="0.25">
      <c r="B14" s="5" t="s">
        <v>31</v>
      </c>
      <c r="C14" s="6">
        <v>150</v>
      </c>
    </row>
    <row r="15" spans="2:7" x14ac:dyDescent="0.25">
      <c r="B15" s="5" t="s">
        <v>17</v>
      </c>
      <c r="C15" s="6">
        <v>300</v>
      </c>
    </row>
    <row r="16" spans="2:7" x14ac:dyDescent="0.25">
      <c r="B16" s="5" t="s">
        <v>35</v>
      </c>
      <c r="C16" s="6">
        <v>450</v>
      </c>
    </row>
    <row r="17" spans="2:3" x14ac:dyDescent="0.25">
      <c r="B17" s="5" t="s">
        <v>27</v>
      </c>
      <c r="C17" s="6">
        <v>600</v>
      </c>
    </row>
    <row r="18" spans="2:3" x14ac:dyDescent="0.25">
      <c r="B18" s="5" t="s">
        <v>43</v>
      </c>
      <c r="C18" s="6">
        <v>750</v>
      </c>
    </row>
    <row r="19" spans="2:3" x14ac:dyDescent="0.25">
      <c r="B19" s="5" t="s">
        <v>73</v>
      </c>
      <c r="C19" s="6">
        <v>5580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1F73-9DF2-40BE-A69D-F26AD7A88A9D}">
  <sheetPr>
    <tabColor rgb="FF0070C0"/>
  </sheetPr>
  <dimension ref="C1:D20"/>
  <sheetViews>
    <sheetView workbookViewId="0">
      <selection activeCell="K16" sqref="K16"/>
    </sheetView>
  </sheetViews>
  <sheetFormatPr defaultRowHeight="15" x14ac:dyDescent="0.25"/>
  <cols>
    <col min="3" max="4" width="21.42578125" customWidth="1"/>
  </cols>
  <sheetData>
    <row r="1" spans="3:4" s="7" customFormat="1" ht="50.25" customHeight="1" x14ac:dyDescent="0.25"/>
    <row r="3" spans="3:4" x14ac:dyDescent="0.25">
      <c r="C3" s="16" t="s">
        <v>79</v>
      </c>
      <c r="D3" s="15">
        <f>SUM(Tabela2[Depósito Reservado])</f>
        <v>3227</v>
      </c>
    </row>
    <row r="4" spans="3:4" x14ac:dyDescent="0.25">
      <c r="C4" s="16" t="s">
        <v>80</v>
      </c>
      <c r="D4" s="15">
        <v>20000</v>
      </c>
    </row>
    <row r="6" spans="3:4" x14ac:dyDescent="0.25">
      <c r="C6" s="12" t="s">
        <v>77</v>
      </c>
      <c r="D6" s="12" t="s">
        <v>78</v>
      </c>
    </row>
    <row r="7" spans="3:4" x14ac:dyDescent="0.25">
      <c r="C7" s="13">
        <v>45603</v>
      </c>
      <c r="D7" s="14">
        <v>50</v>
      </c>
    </row>
    <row r="8" spans="3:4" x14ac:dyDescent="0.25">
      <c r="C8" s="13">
        <v>45604</v>
      </c>
      <c r="D8" s="14">
        <v>424</v>
      </c>
    </row>
    <row r="9" spans="3:4" x14ac:dyDescent="0.25">
      <c r="C9" s="13">
        <v>45605</v>
      </c>
      <c r="D9" s="14">
        <v>233</v>
      </c>
    </row>
    <row r="10" spans="3:4" x14ac:dyDescent="0.25">
      <c r="C10" s="13">
        <v>45606</v>
      </c>
      <c r="D10" s="14">
        <v>113</v>
      </c>
    </row>
    <row r="11" spans="3:4" x14ac:dyDescent="0.25">
      <c r="C11" s="13">
        <v>45607</v>
      </c>
      <c r="D11" s="14">
        <v>123</v>
      </c>
    </row>
    <row r="12" spans="3:4" x14ac:dyDescent="0.25">
      <c r="C12" s="13">
        <v>45608</v>
      </c>
      <c r="D12" s="14">
        <v>145</v>
      </c>
    </row>
    <row r="13" spans="3:4" x14ac:dyDescent="0.25">
      <c r="C13" s="13">
        <v>45609</v>
      </c>
      <c r="D13" s="14">
        <v>189</v>
      </c>
    </row>
    <row r="14" spans="3:4" x14ac:dyDescent="0.25">
      <c r="C14" s="13">
        <v>45610</v>
      </c>
      <c r="D14" s="14">
        <v>199</v>
      </c>
    </row>
    <row r="15" spans="3:4" x14ac:dyDescent="0.25">
      <c r="C15" s="13">
        <v>45611</v>
      </c>
      <c r="D15" s="14">
        <v>331</v>
      </c>
    </row>
    <row r="16" spans="3:4" x14ac:dyDescent="0.25">
      <c r="C16" s="13">
        <v>45612</v>
      </c>
      <c r="D16" s="14">
        <v>237</v>
      </c>
    </row>
    <row r="17" spans="3:4" x14ac:dyDescent="0.25">
      <c r="C17" s="13">
        <v>45613</v>
      </c>
      <c r="D17" s="14">
        <v>461</v>
      </c>
    </row>
    <row r="18" spans="3:4" x14ac:dyDescent="0.25">
      <c r="C18" s="13">
        <v>45614</v>
      </c>
      <c r="D18" s="14">
        <v>207</v>
      </c>
    </row>
    <row r="19" spans="3:4" x14ac:dyDescent="0.25">
      <c r="C19" s="13">
        <v>45615</v>
      </c>
      <c r="D19" s="14">
        <v>118</v>
      </c>
    </row>
    <row r="20" spans="3:4" x14ac:dyDescent="0.25">
      <c r="C20" s="13">
        <v>45616</v>
      </c>
      <c r="D20" s="14">
        <v>397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E603-96C7-4FA7-83CC-BA46F93ABAE7}">
  <dimension ref="A1:U18"/>
  <sheetViews>
    <sheetView showGridLines="0" showRowColHeaders="0" tabSelected="1" zoomScale="85" zoomScaleNormal="85" workbookViewId="0">
      <selection activeCell="T12" sqref="T12"/>
    </sheetView>
  </sheetViews>
  <sheetFormatPr defaultColWidth="0" defaultRowHeight="15" x14ac:dyDescent="0.25"/>
  <cols>
    <col min="1" max="1" width="23" style="7" customWidth="1"/>
    <col min="2" max="21" width="9.140625" style="8" customWidth="1"/>
    <col min="22" max="16384" width="9.140625" hidden="1"/>
  </cols>
  <sheetData>
    <row r="1" ht="75" customHeight="1" x14ac:dyDescent="0.25"/>
    <row r="18" spans="11:11" x14ac:dyDescent="0.25">
      <c r="K18" s="1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</vt:lpstr>
      <vt:lpstr>Controller</vt:lpstr>
      <vt:lpstr>Caixinha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LF</dc:creator>
  <cp:lastModifiedBy>VALERIA LF</cp:lastModifiedBy>
  <dcterms:created xsi:type="dcterms:W3CDTF">2025-01-02T21:48:06Z</dcterms:created>
  <dcterms:modified xsi:type="dcterms:W3CDTF">2025-01-04T21:51:13Z</dcterms:modified>
</cp:coreProperties>
</file>